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8880" tabRatio="599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Runos-1</author>
  </authors>
  <commentList>
    <comment ref="A402" authorId="0">
      <text>
        <r>
          <rPr>
            <b/>
            <sz val="9"/>
            <rFont val="Tahoma"/>
            <family val="0"/>
          </rPr>
          <t>Runos-1: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<sst xmlns="http://schemas.openxmlformats.org/spreadsheetml/2006/main" count="972" uniqueCount="271">
  <si>
    <t xml:space="preserve">                                       </t>
  </si>
  <si>
    <t>BIROU DE MANAGEMENT AL CALITATII SERVICIILOR MEDICALE</t>
  </si>
  <si>
    <t>BIROU DE MANAGEMENT AL CALITATII SERV MEDICALE</t>
  </si>
  <si>
    <t>TOTAL =3</t>
  </si>
  <si>
    <t>EC. OPRESCU ADRIANA</t>
  </si>
  <si>
    <t xml:space="preserve">VACANT </t>
  </si>
  <si>
    <t>%</t>
  </si>
  <si>
    <t>NIVEL STUDII</t>
  </si>
  <si>
    <t>CUANTUM POST</t>
  </si>
  <si>
    <t>SUMA</t>
  </si>
  <si>
    <t>IND. CONDUCERE</t>
  </si>
  <si>
    <t>SALARIUL DE MERIT</t>
  </si>
  <si>
    <t>SPOR VECHIME</t>
  </si>
  <si>
    <t>OBSERVATII</t>
  </si>
  <si>
    <t>Salariul de baza conform Legii 330/2009</t>
  </si>
  <si>
    <t>SALARIUL DE BAZA CONF. OUG 115/2004 MODIF.</t>
  </si>
  <si>
    <t>Cota lunara prima stabilitate  SUMA</t>
  </si>
  <si>
    <t>Sume compensatorii cu caracter tranzitoiu conf. OUG 1/2010</t>
  </si>
  <si>
    <t>Spor preventie</t>
  </si>
  <si>
    <t>PSIHIATRIE</t>
  </si>
  <si>
    <t>S</t>
  </si>
  <si>
    <t>ECONOMIST</t>
  </si>
  <si>
    <t>VACANT REZERVAT</t>
  </si>
  <si>
    <t>TOTAL</t>
  </si>
  <si>
    <t>GENERALIST</t>
  </si>
  <si>
    <t>PL</t>
  </si>
  <si>
    <t xml:space="preserve">PL </t>
  </si>
  <si>
    <t>VACANT</t>
  </si>
  <si>
    <t>SSD</t>
  </si>
  <si>
    <t xml:space="preserve"> </t>
  </si>
  <si>
    <t>IGIENA</t>
  </si>
  <si>
    <t>PERSONAL MEDIU SANITAR</t>
  </si>
  <si>
    <t>PERSONAL AUXILIAR SANITAR</t>
  </si>
  <si>
    <t>INFIRMIER</t>
  </si>
  <si>
    <t>G</t>
  </si>
  <si>
    <t xml:space="preserve">G </t>
  </si>
  <si>
    <t>PSIHOLOG</t>
  </si>
  <si>
    <t>ASISTENTA SOCIALA</t>
  </si>
  <si>
    <t>1</t>
  </si>
  <si>
    <t>STATISTICIAN</t>
  </si>
  <si>
    <t>M</t>
  </si>
  <si>
    <t>REFERENT</t>
  </si>
  <si>
    <t>LABORATOR</t>
  </si>
  <si>
    <t>FARMACIA</t>
  </si>
  <si>
    <t>FARMACIE</t>
  </si>
  <si>
    <t>SPALATORIA</t>
  </si>
  <si>
    <t>SPALATORIE</t>
  </si>
  <si>
    <t xml:space="preserve">BIROU R.U.N.O.S </t>
  </si>
  <si>
    <t>BIROU FINANCIAR – CONTABIL</t>
  </si>
  <si>
    <t xml:space="preserve">ECONOMIST         </t>
  </si>
  <si>
    <t>JURIST</t>
  </si>
  <si>
    <t xml:space="preserve">INGINER </t>
  </si>
  <si>
    <t>PREOT</t>
  </si>
  <si>
    <t>MUNCITORI</t>
  </si>
  <si>
    <t>INSTALATOR</t>
  </si>
  <si>
    <t>ELECTRICIAN</t>
  </si>
  <si>
    <t>FRIZER</t>
  </si>
  <si>
    <t>LENJEREASA</t>
  </si>
  <si>
    <t>SOFER</t>
  </si>
  <si>
    <t>CENTRALE TERMICE</t>
  </si>
  <si>
    <t>FOCHIST</t>
  </si>
  <si>
    <t>BLOC ALIMENTAR</t>
  </si>
  <si>
    <t>BUCATAR</t>
  </si>
  <si>
    <t>RECAPITULATIA</t>
  </si>
  <si>
    <t xml:space="preserve">DEN.SECTIEI COMPARTIMENTULUI    </t>
  </si>
  <si>
    <t>CONDUCERE</t>
  </si>
  <si>
    <t>SECTIA I</t>
  </si>
  <si>
    <t>SECTIA II</t>
  </si>
  <si>
    <t>CENTRALIZATOR CU PERSONALUL PE CATEGORII</t>
  </si>
  <si>
    <t>- activitate spitaliceasca cu paturi</t>
  </si>
  <si>
    <t>MEDICI</t>
  </si>
  <si>
    <t>PERSONAL TESA</t>
  </si>
  <si>
    <t>CATEGORIA DE PERSONAL</t>
  </si>
  <si>
    <t>NR. POSTURI APROBATE</t>
  </si>
  <si>
    <t>NR. POSTURI OCUPATE</t>
  </si>
  <si>
    <t>8 din care 2 rezervate</t>
  </si>
  <si>
    <t>ASIST MED. PRINC.gradatia 5</t>
  </si>
  <si>
    <t>INFIRMIERI SI MUNCITORI DE SUPRAVEGHERE BOLNAVI PSIHICI  PERICULOSI</t>
  </si>
  <si>
    <t xml:space="preserve">140  din care 2 rezerv </t>
  </si>
  <si>
    <t>PERSONAL SUPERIOR SANITAR</t>
  </si>
  <si>
    <t>MUNCITORI INTRETINERE CLADIRI, INSTALATII DE LUMINA ,APA SI GAZE</t>
  </si>
  <si>
    <t xml:space="preserve">DIRECTOR FINANCIAR CONTABIL , </t>
  </si>
  <si>
    <t>SEF BIROU R.U.N.O.S</t>
  </si>
  <si>
    <t>EC. MOGOS MARIA</t>
  </si>
  <si>
    <t>BIROU FINANCIAR CONTABIL</t>
  </si>
  <si>
    <t>TOTAL=3</t>
  </si>
  <si>
    <t>TOTAL=8</t>
  </si>
  <si>
    <t>TOTAL=5</t>
  </si>
  <si>
    <t>TOTAL=4</t>
  </si>
  <si>
    <t>TOTAL=6</t>
  </si>
  <si>
    <t>TOTAL=2</t>
  </si>
  <si>
    <t>TOTAL=1</t>
  </si>
  <si>
    <t>CAMERA DE GARDA</t>
  </si>
  <si>
    <t xml:space="preserve">INFIRMIERI SI MUNCITORI DE SUPRAVEGHERE BOLNAVI </t>
  </si>
  <si>
    <t xml:space="preserve">COMPARTIMENT DE CRONICI CU INTERNARE DE LUNGA DURATA </t>
  </si>
  <si>
    <t>INGRIJITOARE DE CURATENIE  -  613 m.p</t>
  </si>
  <si>
    <t>INFIRMIERI SI MUNCITORI DE SUPRAVEGHERE BOLNAVI PSIHICI</t>
  </si>
  <si>
    <t xml:space="preserve">VACANT REZERVAT </t>
  </si>
  <si>
    <t xml:space="preserve">SECTIA I - 95 PATURI </t>
  </si>
  <si>
    <t xml:space="preserve">SECTIA II- 87 PATURI </t>
  </si>
  <si>
    <t>EPIDEMIOLOG</t>
  </si>
  <si>
    <t>GARDEROBIER</t>
  </si>
  <si>
    <t xml:space="preserve">DIRECTOR FIN.CONTABIL grad II </t>
  </si>
  <si>
    <t xml:space="preserve">MEDIC SPECIALIST </t>
  </si>
  <si>
    <t xml:space="preserve">MEDIC PRIMAR  </t>
  </si>
  <si>
    <t>ASIST. MED.  PRINC.</t>
  </si>
  <si>
    <t>ASIST. MED. PRINC.</t>
  </si>
  <si>
    <t>ASIST.MED. PRINC.</t>
  </si>
  <si>
    <t xml:space="preserve">ASIST. MED. PRINC. </t>
  </si>
  <si>
    <t>ASIST. MED.</t>
  </si>
  <si>
    <t xml:space="preserve">ASIST. MED.  </t>
  </si>
  <si>
    <t>ASIST.MED.</t>
  </si>
  <si>
    <t xml:space="preserve">INGRIJITOARE </t>
  </si>
  <si>
    <t>INGRIJITOARE</t>
  </si>
  <si>
    <t xml:space="preserve">INGRIJITOARE  </t>
  </si>
  <si>
    <t xml:space="preserve">MEDIC PRIMAR </t>
  </si>
  <si>
    <t>ASIST.MED.PRINC.</t>
  </si>
  <si>
    <t xml:space="preserve">ASIST.MED.PRINC. </t>
  </si>
  <si>
    <t>ASIST MED.PRINC.</t>
  </si>
  <si>
    <t>ASIST. MED.PRINC.</t>
  </si>
  <si>
    <t>ASIST MED. DEB.</t>
  </si>
  <si>
    <t xml:space="preserve">ASIST.MED. </t>
  </si>
  <si>
    <t>ASIST.MED.PRINC</t>
  </si>
  <si>
    <t xml:space="preserve">GARDEROBIER </t>
  </si>
  <si>
    <t xml:space="preserve">ASIST.MED.PRINC </t>
  </si>
  <si>
    <t xml:space="preserve">PSIHOLOG PRINCIPAL </t>
  </si>
  <si>
    <t>PREOT  grad I</t>
  </si>
  <si>
    <t xml:space="preserve">STATISTICIAN MED.PRINCIPAL </t>
  </si>
  <si>
    <t xml:space="preserve">REFERENT  IA </t>
  </si>
  <si>
    <t xml:space="preserve">BIOLOG PRINCIPAL </t>
  </si>
  <si>
    <t xml:space="preserve">REFERENT IA </t>
  </si>
  <si>
    <t xml:space="preserve">TEHNICIAN IA </t>
  </si>
  <si>
    <t xml:space="preserve">SPALATOREASA </t>
  </si>
  <si>
    <t xml:space="preserve"> SOFER </t>
  </si>
  <si>
    <t>ASISTENT SOCIAL PRINCIPAL</t>
  </si>
  <si>
    <t>INGRIJITOARE DE CURATENIE  -  2218 M.P  SI GARDEROBIER</t>
  </si>
  <si>
    <t>MEDIC SPECIALIST</t>
  </si>
  <si>
    <t>NR. POSTURI VACANTE</t>
  </si>
  <si>
    <t xml:space="preserve">MUNCITOR CALIFICAT I </t>
  </si>
  <si>
    <t>MUNCITOR CALIFICAT IV</t>
  </si>
  <si>
    <t>MUNCITOR CALIFICAT I</t>
  </si>
  <si>
    <t xml:space="preserve">MEDIC SEF SECTIE </t>
  </si>
  <si>
    <t>INFIRMIERA</t>
  </si>
  <si>
    <t xml:space="preserve">INFIRMIERA </t>
  </si>
  <si>
    <t>INFIRMIERA DEB.</t>
  </si>
  <si>
    <t>INFIRMIERA  DEB.</t>
  </si>
  <si>
    <t xml:space="preserve">SUPRAVEGHETOR BOLNAVI PSIHICI PERICULOSI </t>
  </si>
  <si>
    <t xml:space="preserve">SUPRAV. BOLNAVI PSIHICI PERICULOSI </t>
  </si>
  <si>
    <t>MUNCITOR NECALIFICAT</t>
  </si>
  <si>
    <t xml:space="preserve">MUNCITOR NECALIFICAT  I </t>
  </si>
  <si>
    <t xml:space="preserve">MUNCITOR NECALIFICAT   </t>
  </si>
  <si>
    <t xml:space="preserve">MUNCITOR NECALIFICAT  </t>
  </si>
  <si>
    <t xml:space="preserve">ASISTENT MEDICAL PRINCIPAL </t>
  </si>
  <si>
    <t>SEF BIROU  GRADUL II</t>
  </si>
  <si>
    <t>SEF BIROU GRADUL II</t>
  </si>
  <si>
    <t xml:space="preserve">ECONOMIST GRADUL  I </t>
  </si>
  <si>
    <t xml:space="preserve">REFERENT DE SPECIALITATE GRADUL III </t>
  </si>
  <si>
    <t xml:space="preserve">SEF SERV.AD-TIV GRADUL  II </t>
  </si>
  <si>
    <t xml:space="preserve">MUNCITOR NECALIFICAT I </t>
  </si>
  <si>
    <t>ASISTENT MEDICAL PRINCIPAL</t>
  </si>
  <si>
    <t xml:space="preserve">CONSILIER JURIDIC GRADUL IA </t>
  </si>
  <si>
    <t>TEHNICIAN</t>
  </si>
  <si>
    <t xml:space="preserve">INFIRMIERA  </t>
  </si>
  <si>
    <t>SEF ECHIPA</t>
  </si>
  <si>
    <t xml:space="preserve">ASIST. MED.DEB </t>
  </si>
  <si>
    <t xml:space="preserve">ASIST MED. DEB. </t>
  </si>
  <si>
    <t>ASIST. MED. SEF</t>
  </si>
  <si>
    <t>ASISTENT MEDICAL SEF</t>
  </si>
  <si>
    <t xml:space="preserve">MUNCITOR CALIFICAT  I </t>
  </si>
  <si>
    <t xml:space="preserve">MUNCITOR CALIFICAT  IV  </t>
  </si>
  <si>
    <t>MUNCITOR CALIFICAT  IV</t>
  </si>
  <si>
    <t>COMPARTIMENTUL DE INFORMATICA</t>
  </si>
  <si>
    <t>ASIST.MED. DEB.</t>
  </si>
  <si>
    <t>REGISTRATOR MEDICAL DEB.</t>
  </si>
  <si>
    <t xml:space="preserve">REGISTRATOR MEDICAL </t>
  </si>
  <si>
    <t>COMPARTIMENT INFORMATICA</t>
  </si>
  <si>
    <t>CONDUCEREA</t>
  </si>
  <si>
    <t xml:space="preserve"> BOLI INFECTIOASE</t>
  </si>
  <si>
    <t xml:space="preserve"> SERVICIUL ADMINISTRATIV</t>
  </si>
  <si>
    <t>INSTRUCTOR ERGOTERAPIE DEB</t>
  </si>
  <si>
    <t>INSTRUCTOR ERGOTERAPIE</t>
  </si>
  <si>
    <t>LABORATOR DE ANALIZE MEDICALE</t>
  </si>
  <si>
    <t xml:space="preserve">COMPARTIMENT ACHIZITII PUBLICE , CONTRCTARE </t>
  </si>
  <si>
    <t xml:space="preserve"> BIROU RUNOS</t>
  </si>
  <si>
    <t xml:space="preserve"> JURIDIC</t>
  </si>
  <si>
    <t>CPIAAM</t>
  </si>
  <si>
    <t>ACHIZITII PUBLICE CONTRACTARE</t>
  </si>
  <si>
    <t>PSI , SSM, PC</t>
  </si>
  <si>
    <t xml:space="preserve">CABINET DE ASISTENTA SOCIALA </t>
  </si>
  <si>
    <t>COMPARTIMENT GDPR</t>
  </si>
  <si>
    <t>FARMACIST SEF</t>
  </si>
  <si>
    <t>MUNCITOR CALIFICAT  III</t>
  </si>
  <si>
    <t>TOTAL= 16</t>
  </si>
  <si>
    <t>TOTAL=18</t>
  </si>
  <si>
    <t xml:space="preserve">REFERENT </t>
  </si>
  <si>
    <t>COORDONATOR SECTIE</t>
  </si>
  <si>
    <t>COMPARTIMENT PROTECTIA DATELOR CU CARACTER PERSONAL</t>
  </si>
  <si>
    <t>analist programator ajutor</t>
  </si>
  <si>
    <t>DUMITRU SIMONA</t>
  </si>
  <si>
    <t>CONSILIER JURIDIC GRADUL I</t>
  </si>
  <si>
    <t>COMPARTIMENT DE TERAPIE OCUPATIONALA SI ERGOTERAPIE</t>
  </si>
  <si>
    <t xml:space="preserve"> SEF BIROU RUNOS ,</t>
  </si>
  <si>
    <t>COMPRTIMENT DE TERAPIE OCUPATIONALA SI ERGOTERAPIE</t>
  </si>
  <si>
    <t>INGRIJITOARE DE CURATENIE - 2432 M.P SI GARDEROBIER</t>
  </si>
  <si>
    <t>REGISTRATOR MEDICAL</t>
  </si>
  <si>
    <t>MEDICINA DE LABORATOR</t>
  </si>
  <si>
    <t>SERVICIUL ADMINISTRATIV</t>
  </si>
  <si>
    <t>FARMACIST</t>
  </si>
  <si>
    <t xml:space="preserve"> COMPARTIMENT STATISTICA SI EVALUARE MEDICALA</t>
  </si>
  <si>
    <t>7 din care 1 rezervat</t>
  </si>
  <si>
    <t>16 din care 1 rezervat</t>
  </si>
  <si>
    <t>LOCALITATEA VEDEA</t>
  </si>
  <si>
    <t>JUDETUL ARGES</t>
  </si>
  <si>
    <t>COMPARTIMENT DE EVALUARE SI STATISTICA MEDICALA</t>
  </si>
  <si>
    <t xml:space="preserve"> COMPARTIMENT JURIDIC</t>
  </si>
  <si>
    <t>MANAGER  grad II</t>
  </si>
  <si>
    <t>INTERIMAR</t>
  </si>
  <si>
    <t xml:space="preserve">DIRECTOR MEDICAL </t>
  </si>
  <si>
    <t>ALT PERS SUPERIOR SANITAR</t>
  </si>
  <si>
    <t>MEDIC PRIMAR</t>
  </si>
  <si>
    <t>ANALIST (PROGRAMATOR) AJUTOR GRAD II</t>
  </si>
  <si>
    <t>INSPECTOR DE SPECIALITATE GRAD.III</t>
  </si>
  <si>
    <t>SPITALUL DE PSIHIATRIE "SF MARIA"</t>
  </si>
  <si>
    <t>MANAGER,</t>
  </si>
  <si>
    <t>MARINESCU GEORGETA</t>
  </si>
  <si>
    <t>TOTAL=25</t>
  </si>
  <si>
    <t>TOTAL=10</t>
  </si>
  <si>
    <t>ASISTENT   MEDICAL PRINCIPAL</t>
  </si>
  <si>
    <t>11 din care 1 rezervat</t>
  </si>
  <si>
    <t>18 din care 1 rezervat</t>
  </si>
  <si>
    <t>AMBULATOR INTEGRAT</t>
  </si>
  <si>
    <t>NR.CRT.</t>
  </si>
  <si>
    <t>ASIST.MED.DEB</t>
  </si>
  <si>
    <t>ASIST. MED.DEB</t>
  </si>
  <si>
    <t>VACANT (SUPRAVEGHETOR BOLNAVI PSIHICI PERICULOSI )</t>
  </si>
  <si>
    <t>CABINET PSIHIATRIE</t>
  </si>
  <si>
    <t>CABINET PSIHOLOGIE</t>
  </si>
  <si>
    <t>CHIMIST PRINCIPAL</t>
  </si>
  <si>
    <t>PERSONAL MEDICAL</t>
  </si>
  <si>
    <t>TOTAL=11</t>
  </si>
  <si>
    <t>ASISTENT MEDICAL DEB</t>
  </si>
  <si>
    <t>BIOCHIMIE</t>
  </si>
  <si>
    <t>IMUNOLOGIE</t>
  </si>
  <si>
    <t>BIOLOG SPECIALIST</t>
  </si>
  <si>
    <t>MICROBIOLOGIE</t>
  </si>
  <si>
    <t>INFIRMIERA DEB</t>
  </si>
  <si>
    <t>MEDIC REZIDENT ANUL I</t>
  </si>
  <si>
    <t>MEDIC REZIDENT ANUL III</t>
  </si>
  <si>
    <t>PSIHOLOG  PRINCIPAL</t>
  </si>
  <si>
    <t>REFERENT DE SPECIALITATE GRADUL III</t>
  </si>
  <si>
    <t xml:space="preserve">          COMPARTIMENT PSIHIATRIE CRONICI CU INTERNARE DE LUNGA DURATA- 24 PATURI</t>
  </si>
  <si>
    <t>22 din care 1 rezervat si 4 rezidenti</t>
  </si>
  <si>
    <t>PSIHOLOG   STAGIAR</t>
  </si>
  <si>
    <t>MEDIC REZIDENT ANUL IV</t>
  </si>
  <si>
    <r>
      <t xml:space="preserve">12 </t>
    </r>
    <r>
      <rPr>
        <sz val="8"/>
        <rFont val="Times New Roman"/>
        <family val="1"/>
      </rPr>
      <t>din care 1 rezervate</t>
    </r>
  </si>
  <si>
    <t>REFERENT DE SPECIALITATE DEB</t>
  </si>
  <si>
    <t>Activitatea in cabinetul de psihologie este asigurata de catre un psiholog din cadrul spitalului</t>
  </si>
  <si>
    <t>COMPARTIMENT SECURITATEA MUNCII,PROTECȚIE CIVILĂ ȘI SITUAȚII DE URGENȚĂ</t>
  </si>
  <si>
    <t>ECONOMIST GRADUL I</t>
  </si>
  <si>
    <t>ZUGRAV- VOPSITOR</t>
  </si>
  <si>
    <r>
      <t xml:space="preserve">162 </t>
    </r>
    <r>
      <rPr>
        <b/>
        <sz val="8"/>
        <rFont val="Times New Roman"/>
        <family val="1"/>
      </rPr>
      <t>din care 3 rezervate</t>
    </r>
  </si>
  <si>
    <t>PERS MEDIU SANITAR</t>
  </si>
  <si>
    <t>PERS AUXILIAR SANITAR</t>
  </si>
  <si>
    <t>COMPARTIMENT DE PREVENIRE A INFECTIILOR ASOCIATE ASISTENTEI MEDICALE</t>
  </si>
  <si>
    <t>SPECIALITATEA</t>
  </si>
  <si>
    <t>Anexa la HCJ nr. ………………………………………..</t>
  </si>
  <si>
    <t xml:space="preserve">                          STAT DE FUNCTII IUNIE  2020</t>
  </si>
  <si>
    <t>DENUMIREA FUNCȚIEI 
cf. Legii nr.153/2017</t>
  </si>
  <si>
    <t>COORDONATOR 
 LABORATOR</t>
  </si>
  <si>
    <t>NR.     
 POSTURI</t>
  </si>
  <si>
    <t>TOTAL=23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</si>
</sst>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Ł&quot;#,##0;\-&quot;Ł&quot;#,##0"/>
    <numFmt numFmtId="183" formatCode="&quot;Ł&quot;#,##0;[Red]\-&quot;Ł&quot;#,##0"/>
    <numFmt numFmtId="184" formatCode="&quot;Ł&quot;#,##0.00;\-&quot;Ł&quot;#,##0.00"/>
    <numFmt numFmtId="185" formatCode="&quot;Ł&quot;#,##0.00;[Red]\-&quot;Ł&quot;#,##0.00"/>
    <numFmt numFmtId="186" formatCode="_-&quot;Ł&quot;* #,##0_-;\-&quot;Ł&quot;* #,##0_-;_-&quot;Ł&quot;* &quot;-&quot;_-;_-@_-"/>
    <numFmt numFmtId="187" formatCode="_-* #,##0_-;\-* #,##0_-;_-* &quot;-&quot;_-;_-@_-"/>
    <numFmt numFmtId="188" formatCode="_-&quot;Ł&quot;* #,##0.00_-;\-&quot;Ł&quot;* #,##0.00_-;_-&quot;Ł&quot;* &quot;-&quot;??_-;_-@_-"/>
    <numFmt numFmtId="189" formatCode="_-* #,##0.00_-;\-* #,##0.00_-;_-* &quot;-&quot;??_-;_-@_-"/>
    <numFmt numFmtId="190" formatCode="#,##0\ &quot;lei&quot;"/>
    <numFmt numFmtId="191" formatCode="0;[Red]0"/>
    <numFmt numFmtId="192" formatCode="[$-418]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sz val="10"/>
      <name val="RoBookman"/>
      <family val="0"/>
    </font>
    <font>
      <b/>
      <sz val="14"/>
      <name val="RoBookman"/>
      <family val="0"/>
    </font>
    <font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0"/>
      <name val="RoBookman"/>
      <family val="0"/>
    </font>
    <font>
      <sz val="9"/>
      <name val="RoBookman"/>
      <family val="0"/>
    </font>
    <font>
      <b/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RoBookman"/>
      <family val="0"/>
    </font>
    <font>
      <b/>
      <sz val="10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0"/>
      <color indexed="56"/>
      <name val="Times New Roman"/>
      <family val="1"/>
    </font>
    <font>
      <sz val="10"/>
      <color indexed="30"/>
      <name val="Times New Roman"/>
      <family val="1"/>
    </font>
    <font>
      <b/>
      <sz val="11"/>
      <color indexed="9"/>
      <name val="Times New Roman"/>
      <family val="1"/>
    </font>
    <font>
      <sz val="10"/>
      <color indexed="51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theme="3" tint="0.39998000860214233"/>
      <name val="Times New Roman"/>
      <family val="1"/>
    </font>
    <font>
      <sz val="10"/>
      <color rgb="FF0070C0"/>
      <name val="Times New Roman"/>
      <family val="1"/>
    </font>
    <font>
      <b/>
      <sz val="11"/>
      <color theme="0"/>
      <name val="Times New Roman"/>
      <family val="1"/>
    </font>
    <font>
      <sz val="10"/>
      <color theme="6" tint="-0.24997000396251678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1" fontId="2" fillId="33" borderId="0" xfId="0" applyNumberFormat="1" applyFont="1" applyFill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5" fillId="0" borderId="10" xfId="57" applyFont="1" applyBorder="1">
      <alignment/>
      <protection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9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/>
    </xf>
    <xf numFmtId="191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91" fontId="6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13" fillId="33" borderId="0" xfId="0" applyFont="1" applyFill="1" applyAlignment="1">
      <alignment vertical="center" wrapText="1"/>
    </xf>
    <xf numFmtId="0" fontId="6" fillId="0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191" fontId="6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9" fontId="6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9" fontId="6" fillId="0" borderId="10" xfId="0" applyNumberFormat="1" applyFont="1" applyFill="1" applyBorder="1" applyAlignment="1">
      <alignment horizontal="right" vertical="top" wrapText="1"/>
    </xf>
    <xf numFmtId="191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9" fontId="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9" fontId="6" fillId="0" borderId="10" xfId="0" applyNumberFormat="1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wrapText="1"/>
    </xf>
    <xf numFmtId="0" fontId="62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191" fontId="6" fillId="0" borderId="10" xfId="0" applyNumberFormat="1" applyFont="1" applyFill="1" applyBorder="1" applyAlignment="1">
      <alignment vertical="justify"/>
    </xf>
    <xf numFmtId="0" fontId="3" fillId="33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justify"/>
    </xf>
    <xf numFmtId="0" fontId="7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191" fontId="6" fillId="0" borderId="10" xfId="0" applyNumberFormat="1" applyFont="1" applyFill="1" applyBorder="1" applyAlignment="1">
      <alignment vertical="distributed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NumberFormat="1" applyFont="1" applyFill="1" applyBorder="1" applyAlignment="1">
      <alignment vertical="top" wrapText="1"/>
    </xf>
    <xf numFmtId="9" fontId="6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vertical="top" wrapText="1"/>
    </xf>
    <xf numFmtId="9" fontId="6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7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wrapText="1"/>
    </xf>
    <xf numFmtId="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91" fontId="6" fillId="0" borderId="10" xfId="0" applyNumberFormat="1" applyFont="1" applyFill="1" applyBorder="1" applyAlignment="1">
      <alignment/>
    </xf>
    <xf numFmtId="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distributed"/>
    </xf>
    <xf numFmtId="0" fontId="6" fillId="0" borderId="12" xfId="0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 vertical="justify"/>
    </xf>
    <xf numFmtId="0" fontId="7" fillId="0" borderId="12" xfId="0" applyFont="1" applyFill="1" applyBorder="1" applyAlignment="1">
      <alignment/>
    </xf>
    <xf numFmtId="3" fontId="6" fillId="0" borderId="10" xfId="0" applyNumberFormat="1" applyFont="1" applyFill="1" applyBorder="1" applyAlignment="1">
      <alignment vertical="top" wrapText="1"/>
    </xf>
    <xf numFmtId="0" fontId="63" fillId="0" borderId="10" xfId="0" applyNumberFormat="1" applyFont="1" applyFill="1" applyBorder="1" applyAlignment="1">
      <alignment vertical="top" wrapText="1"/>
    </xf>
    <xf numFmtId="0" fontId="63" fillId="0" borderId="10" xfId="0" applyFont="1" applyFill="1" applyBorder="1" applyAlignment="1">
      <alignment/>
    </xf>
    <xf numFmtId="9" fontId="63" fillId="0" borderId="10" xfId="0" applyNumberFormat="1" applyFont="1" applyFill="1" applyBorder="1" applyAlignment="1">
      <alignment/>
    </xf>
    <xf numFmtId="191" fontId="63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3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right" vertical="top" wrapText="1"/>
    </xf>
    <xf numFmtId="0" fontId="63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right" vertical="top" wrapText="1"/>
    </xf>
    <xf numFmtId="0" fontId="63" fillId="0" borderId="0" xfId="0" applyFont="1" applyFill="1" applyBorder="1" applyAlignment="1">
      <alignment/>
    </xf>
    <xf numFmtId="191" fontId="6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64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vertical="justify"/>
    </xf>
    <xf numFmtId="0" fontId="64" fillId="0" borderId="0" xfId="0" applyFont="1" applyFill="1" applyBorder="1" applyAlignment="1">
      <alignment/>
    </xf>
    <xf numFmtId="0" fontId="64" fillId="0" borderId="0" xfId="0" applyNumberFormat="1" applyFont="1" applyFill="1" applyBorder="1" applyAlignment="1">
      <alignment vertical="top" wrapText="1"/>
    </xf>
    <xf numFmtId="191" fontId="64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4" fillId="0" borderId="10" xfId="0" applyFont="1" applyFill="1" applyBorder="1" applyAlignment="1">
      <alignment/>
    </xf>
    <xf numFmtId="0" fontId="64" fillId="0" borderId="10" xfId="0" applyNumberFormat="1" applyFont="1" applyFill="1" applyBorder="1" applyAlignment="1">
      <alignment vertical="top" wrapText="1"/>
    </xf>
    <xf numFmtId="191" fontId="64" fillId="0" borderId="1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NumberFormat="1" applyFont="1" applyFill="1" applyBorder="1" applyAlignment="1">
      <alignment vertical="justify"/>
    </xf>
    <xf numFmtId="0" fontId="7" fillId="0" borderId="1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6" fillId="0" borderId="15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vertical="top" wrapText="1"/>
    </xf>
    <xf numFmtId="0" fontId="65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vertical="top" wrapText="1"/>
    </xf>
    <xf numFmtId="9" fontId="6" fillId="0" borderId="10" xfId="0" applyNumberFormat="1" applyFont="1" applyFill="1" applyBorder="1" applyAlignment="1">
      <alignment vertical="top" wrapText="1"/>
    </xf>
    <xf numFmtId="191" fontId="6" fillId="0" borderId="10" xfId="0" applyNumberFormat="1" applyFont="1" applyFill="1" applyBorder="1" applyAlignment="1">
      <alignment/>
    </xf>
    <xf numFmtId="0" fontId="6" fillId="0" borderId="16" xfId="0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7" fillId="0" borderId="0" xfId="0" applyFont="1" applyFill="1" applyAlignment="1">
      <alignment/>
    </xf>
    <xf numFmtId="0" fontId="68" fillId="0" borderId="10" xfId="0" applyNumberFormat="1" applyFont="1" applyFill="1" applyBorder="1" applyAlignment="1">
      <alignment vertical="top" wrapText="1"/>
    </xf>
    <xf numFmtId="0" fontId="68" fillId="0" borderId="10" xfId="0" applyFont="1" applyFill="1" applyBorder="1" applyAlignment="1">
      <alignment/>
    </xf>
    <xf numFmtId="9" fontId="68" fillId="0" borderId="10" xfId="0" applyNumberFormat="1" applyFont="1" applyFill="1" applyBorder="1" applyAlignment="1">
      <alignment/>
    </xf>
    <xf numFmtId="191" fontId="68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1" fontId="8" fillId="0" borderId="10" xfId="0" applyNumberFormat="1" applyFont="1" applyFill="1" applyBorder="1" applyAlignment="1">
      <alignment vertical="justify"/>
    </xf>
    <xf numFmtId="191" fontId="8" fillId="0" borderId="10" xfId="0" applyNumberFormat="1" applyFont="1" applyFill="1" applyBorder="1" applyAlignment="1">
      <alignment vertical="distributed"/>
    </xf>
    <xf numFmtId="0" fontId="8" fillId="0" borderId="10" xfId="0" applyFont="1" applyFill="1" applyBorder="1" applyAlignment="1">
      <alignment vertical="top" wrapText="1"/>
    </xf>
    <xf numFmtId="191" fontId="6" fillId="0" borderId="10" xfId="0" applyNumberFormat="1" applyFont="1" applyFill="1" applyBorder="1" applyAlignment="1">
      <alignment wrapText="1"/>
    </xf>
    <xf numFmtId="0" fontId="13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7" fillId="0" borderId="0" xfId="0" applyFont="1" applyAlignment="1">
      <alignment horizontal="left" vertical="top"/>
    </xf>
    <xf numFmtId="0" fontId="7" fillId="33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justify"/>
    </xf>
    <xf numFmtId="191" fontId="6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justify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9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15" fillId="33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distributed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3"/>
  <sheetViews>
    <sheetView tabSelected="1" zoomScalePageLayoutView="0" workbookViewId="0" topLeftCell="A1">
      <selection activeCell="W10" sqref="W10"/>
    </sheetView>
  </sheetViews>
  <sheetFormatPr defaultColWidth="9.140625" defaultRowHeight="12.75"/>
  <cols>
    <col min="1" max="1" width="6.7109375" style="0" customWidth="1"/>
    <col min="2" max="2" width="4.421875" style="159" customWidth="1"/>
    <col min="3" max="3" width="35.28125" style="0" customWidth="1"/>
    <col min="4" max="4" width="15.421875" style="0" customWidth="1"/>
    <col min="5" max="5" width="3.8515625" style="0" customWidth="1"/>
    <col min="6" max="6" width="6.00390625" style="0" customWidth="1"/>
    <col min="7" max="7" width="8.8515625" style="0" hidden="1" customWidth="1"/>
    <col min="8" max="8" width="7.00390625" style="0" hidden="1" customWidth="1"/>
    <col min="9" max="9" width="4.8515625" style="0" hidden="1" customWidth="1"/>
    <col min="10" max="10" width="5.28125" style="0" hidden="1" customWidth="1"/>
    <col min="11" max="11" width="0.13671875" style="0" hidden="1" customWidth="1"/>
    <col min="12" max="12" width="2.140625" style="0" hidden="1" customWidth="1"/>
    <col min="13" max="13" width="5.00390625" style="0" hidden="1" customWidth="1"/>
    <col min="14" max="14" width="6.28125" style="0" hidden="1" customWidth="1"/>
    <col min="15" max="15" width="7.140625" style="0" hidden="1" customWidth="1"/>
    <col min="16" max="16" width="5.8515625" style="0" hidden="1" customWidth="1"/>
    <col min="17" max="17" width="6.00390625" style="0" hidden="1" customWidth="1"/>
    <col min="18" max="18" width="22.421875" style="0" customWidth="1"/>
  </cols>
  <sheetData>
    <row r="1" spans="3:18" ht="12.75" customHeight="1">
      <c r="C1" s="63"/>
      <c r="D1" s="172" t="s">
        <v>265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3:18" ht="14.25">
      <c r="C2" s="64"/>
      <c r="D2" s="15"/>
      <c r="E2" s="15"/>
      <c r="F2" s="15"/>
      <c r="G2" s="15"/>
      <c r="H2" s="15"/>
      <c r="I2" s="15"/>
      <c r="J2" s="15"/>
      <c r="K2" s="15"/>
      <c r="L2" s="15"/>
      <c r="M2" s="22"/>
      <c r="N2" s="22"/>
      <c r="O2" s="22"/>
      <c r="P2" s="22"/>
      <c r="Q2" s="22"/>
      <c r="R2" s="22"/>
    </row>
    <row r="3" spans="2:18" ht="12.75">
      <c r="B3" s="173" t="s">
        <v>222</v>
      </c>
      <c r="C3" s="173"/>
      <c r="D3" s="1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1"/>
    </row>
    <row r="4" spans="1:18" ht="12.75">
      <c r="A4" s="167"/>
      <c r="B4" s="175" t="s">
        <v>211</v>
      </c>
      <c r="C4" s="175"/>
      <c r="D4" s="15"/>
      <c r="E4" s="24"/>
      <c r="F4" s="2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2"/>
    </row>
    <row r="5" spans="2:18" ht="12.75">
      <c r="B5" s="174" t="s">
        <v>212</v>
      </c>
      <c r="C5" s="174"/>
      <c r="E5" s="24"/>
      <c r="F5" s="2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2"/>
    </row>
    <row r="6" spans="2:18" s="3" customFormat="1" ht="18">
      <c r="B6" s="174"/>
      <c r="C6" s="174"/>
      <c r="D6" s="59"/>
      <c r="E6" s="59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2:18" s="3" customFormat="1" ht="18" customHeight="1">
      <c r="B7" s="159"/>
      <c r="C7" s="206" t="s">
        <v>266</v>
      </c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</row>
    <row r="8" spans="3:18" ht="13.5" customHeight="1">
      <c r="C8" s="2"/>
      <c r="D8" s="2"/>
      <c r="E8" s="2"/>
      <c r="F8" s="2"/>
      <c r="G8" s="2"/>
      <c r="H8" s="2"/>
      <c r="I8" s="2"/>
      <c r="J8" s="2"/>
      <c r="K8" s="4"/>
      <c r="L8" s="2"/>
      <c r="M8" s="2"/>
      <c r="N8" s="2"/>
      <c r="O8" s="2"/>
      <c r="P8" s="2"/>
      <c r="Q8" s="2"/>
      <c r="R8" s="2"/>
    </row>
    <row r="9" spans="2:18" ht="30" customHeight="1">
      <c r="B9" s="181" t="s">
        <v>231</v>
      </c>
      <c r="C9" s="198" t="s">
        <v>267</v>
      </c>
      <c r="D9" s="202" t="s">
        <v>264</v>
      </c>
      <c r="E9" s="204" t="s">
        <v>7</v>
      </c>
      <c r="F9" s="204" t="s">
        <v>8</v>
      </c>
      <c r="G9" s="196" t="s">
        <v>14</v>
      </c>
      <c r="H9" s="188" t="s">
        <v>15</v>
      </c>
      <c r="I9" s="188" t="s">
        <v>10</v>
      </c>
      <c r="J9" s="188"/>
      <c r="K9" s="188" t="s">
        <v>11</v>
      </c>
      <c r="L9" s="188"/>
      <c r="M9" s="188" t="s">
        <v>12</v>
      </c>
      <c r="N9" s="188"/>
      <c r="O9" s="199" t="s">
        <v>16</v>
      </c>
      <c r="P9" s="199" t="s">
        <v>18</v>
      </c>
      <c r="Q9" s="199" t="s">
        <v>17</v>
      </c>
      <c r="R9" s="199" t="s">
        <v>13</v>
      </c>
    </row>
    <row r="10" spans="2:18" ht="63" customHeight="1">
      <c r="B10" s="181"/>
      <c r="C10" s="198"/>
      <c r="D10" s="203"/>
      <c r="E10" s="205"/>
      <c r="F10" s="205"/>
      <c r="G10" s="197"/>
      <c r="H10" s="188"/>
      <c r="I10" s="76" t="s">
        <v>6</v>
      </c>
      <c r="J10" s="77" t="s">
        <v>9</v>
      </c>
      <c r="K10" s="76" t="s">
        <v>6</v>
      </c>
      <c r="L10" s="77" t="s">
        <v>9</v>
      </c>
      <c r="M10" s="76" t="s">
        <v>6</v>
      </c>
      <c r="N10" s="77" t="s">
        <v>9</v>
      </c>
      <c r="O10" s="200"/>
      <c r="P10" s="200"/>
      <c r="Q10" s="200"/>
      <c r="R10" s="201"/>
    </row>
    <row r="11" spans="2:18" s="1" customFormat="1" ht="12.75">
      <c r="B11" s="160"/>
      <c r="C11" s="6">
        <v>2</v>
      </c>
      <c r="D11" s="6">
        <v>3</v>
      </c>
      <c r="E11" s="6">
        <v>4</v>
      </c>
      <c r="F11" s="6">
        <v>5</v>
      </c>
      <c r="G11" s="6">
        <v>5</v>
      </c>
      <c r="H11" s="6">
        <v>6</v>
      </c>
      <c r="I11" s="6">
        <v>7</v>
      </c>
      <c r="J11" s="6">
        <v>8</v>
      </c>
      <c r="K11" s="6">
        <v>8</v>
      </c>
      <c r="L11" s="6">
        <v>9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6</v>
      </c>
    </row>
    <row r="12" spans="2:18" s="1" customFormat="1" ht="20.25">
      <c r="B12" s="160"/>
      <c r="C12" s="6" t="s">
        <v>65</v>
      </c>
      <c r="D12" s="7" t="s">
        <v>0</v>
      </c>
      <c r="E12" s="6"/>
      <c r="F12" s="6"/>
      <c r="G12" s="6"/>
      <c r="H12" s="8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s="50" customFormat="1" ht="12.75">
      <c r="B13" s="161">
        <v>1</v>
      </c>
      <c r="C13" s="11" t="s">
        <v>215</v>
      </c>
      <c r="D13" s="11"/>
      <c r="E13" s="11" t="s">
        <v>20</v>
      </c>
      <c r="F13" s="11">
        <v>1</v>
      </c>
      <c r="G13" s="44">
        <f>H13+J13+N13+O13+P13+Q13</f>
        <v>3816</v>
      </c>
      <c r="H13" s="11">
        <v>2560</v>
      </c>
      <c r="I13" s="11"/>
      <c r="J13" s="11"/>
      <c r="K13" s="11"/>
      <c r="L13" s="11"/>
      <c r="M13" s="49">
        <v>0.25</v>
      </c>
      <c r="N13" s="11">
        <v>640</v>
      </c>
      <c r="O13" s="11">
        <v>334</v>
      </c>
      <c r="P13" s="11">
        <v>282</v>
      </c>
      <c r="Q13" s="11"/>
      <c r="R13" s="11" t="s">
        <v>216</v>
      </c>
    </row>
    <row r="14" spans="2:18" ht="12.75">
      <c r="B14" s="160">
        <v>2</v>
      </c>
      <c r="C14" s="9" t="s">
        <v>217</v>
      </c>
      <c r="D14" s="9" t="s">
        <v>19</v>
      </c>
      <c r="E14" s="9" t="s">
        <v>20</v>
      </c>
      <c r="F14" s="9">
        <v>1</v>
      </c>
      <c r="G14" s="16">
        <f>H14+J14+N14+O14+P14</f>
        <v>3425</v>
      </c>
      <c r="H14" s="9">
        <v>2480</v>
      </c>
      <c r="I14" s="9"/>
      <c r="J14" s="9"/>
      <c r="K14" s="9"/>
      <c r="L14" s="9"/>
      <c r="M14" s="13">
        <v>0.15</v>
      </c>
      <c r="N14" s="9">
        <v>372</v>
      </c>
      <c r="O14" s="9">
        <v>300</v>
      </c>
      <c r="P14" s="9">
        <v>273</v>
      </c>
      <c r="Q14" s="9"/>
      <c r="R14" s="16" t="s">
        <v>216</v>
      </c>
    </row>
    <row r="15" spans="2:18" ht="12.75">
      <c r="B15" s="160">
        <v>3</v>
      </c>
      <c r="C15" s="9" t="s">
        <v>102</v>
      </c>
      <c r="D15" s="9" t="s">
        <v>21</v>
      </c>
      <c r="E15" s="9" t="s">
        <v>20</v>
      </c>
      <c r="F15" s="9">
        <v>1</v>
      </c>
      <c r="G15" s="16">
        <f>H15+J15+N15+O15+P15+Q15</f>
        <v>3745</v>
      </c>
      <c r="H15" s="9">
        <v>2160</v>
      </c>
      <c r="I15" s="9"/>
      <c r="J15" s="9"/>
      <c r="K15" s="9"/>
      <c r="L15" s="9"/>
      <c r="M15" s="13">
        <v>0.25</v>
      </c>
      <c r="N15" s="9">
        <v>540</v>
      </c>
      <c r="O15" s="9">
        <v>267</v>
      </c>
      <c r="P15" s="9">
        <v>238</v>
      </c>
      <c r="Q15" s="9">
        <v>540</v>
      </c>
      <c r="R15" s="16"/>
    </row>
    <row r="16" spans="2:18" ht="12.75">
      <c r="B16" s="160"/>
      <c r="C16" s="9" t="s">
        <v>85</v>
      </c>
      <c r="D16" s="9"/>
      <c r="E16" s="9"/>
      <c r="F16" s="9"/>
      <c r="G16" s="16">
        <f>H16+J16+N16+O16+P16+Q16</f>
        <v>10986</v>
      </c>
      <c r="H16" s="9">
        <f>SUM(H13:H15)</f>
        <v>7200</v>
      </c>
      <c r="I16" s="9"/>
      <c r="J16" s="9"/>
      <c r="K16" s="9"/>
      <c r="L16" s="9"/>
      <c r="M16" s="9"/>
      <c r="N16" s="9">
        <f>SUM(N13:N15)</f>
        <v>1552</v>
      </c>
      <c r="O16" s="9">
        <f>SUM(O13:O15)</f>
        <v>901</v>
      </c>
      <c r="P16" s="9">
        <f>SUM(P13:P15)</f>
        <v>793</v>
      </c>
      <c r="Q16" s="9">
        <v>540</v>
      </c>
      <c r="R16" s="16"/>
    </row>
    <row r="17" spans="3:18" ht="12.75">
      <c r="C17" s="12"/>
      <c r="D17" s="12"/>
      <c r="E17" s="12"/>
      <c r="F17" s="12"/>
      <c r="G17" s="2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20"/>
    </row>
    <row r="18" spans="3:18" ht="12.75">
      <c r="C18" s="17" t="s">
        <v>98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3:18" ht="12.75">
      <c r="C19" s="10" t="s">
        <v>79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2:18" ht="15.75" customHeight="1">
      <c r="B20" s="160">
        <v>4</v>
      </c>
      <c r="C20" s="25" t="s">
        <v>141</v>
      </c>
      <c r="D20" s="9" t="s">
        <v>19</v>
      </c>
      <c r="E20" s="9" t="s">
        <v>20</v>
      </c>
      <c r="F20" s="9">
        <v>1</v>
      </c>
      <c r="G20" s="26">
        <f>H20+J20+N20+O20+P20</f>
        <v>2398</v>
      </c>
      <c r="H20" s="9">
        <v>1775</v>
      </c>
      <c r="I20" s="9"/>
      <c r="J20" s="9"/>
      <c r="K20" s="9"/>
      <c r="L20" s="9"/>
      <c r="M20" s="13">
        <v>0.1</v>
      </c>
      <c r="N20" s="9">
        <v>178</v>
      </c>
      <c r="O20" s="9">
        <v>250</v>
      </c>
      <c r="P20" s="9">
        <v>195</v>
      </c>
      <c r="Q20" s="9"/>
      <c r="R20" s="16" t="s">
        <v>27</v>
      </c>
    </row>
    <row r="21" spans="2:18" s="35" customFormat="1" ht="15.75" customHeight="1">
      <c r="B21" s="162">
        <v>5</v>
      </c>
      <c r="C21" s="33" t="s">
        <v>103</v>
      </c>
      <c r="D21" s="33" t="s">
        <v>19</v>
      </c>
      <c r="E21" s="33" t="s">
        <v>20</v>
      </c>
      <c r="F21" s="33">
        <v>1</v>
      </c>
      <c r="G21" s="34">
        <f>H21+J21+N21+O21+P21+Q21</f>
        <v>3033</v>
      </c>
      <c r="H21" s="33">
        <v>2199</v>
      </c>
      <c r="I21" s="33"/>
      <c r="J21" s="33"/>
      <c r="K21" s="33"/>
      <c r="L21" s="33"/>
      <c r="M21" s="36">
        <v>0.15</v>
      </c>
      <c r="N21" s="33">
        <v>330</v>
      </c>
      <c r="O21" s="33">
        <v>262</v>
      </c>
      <c r="P21" s="33">
        <v>242</v>
      </c>
      <c r="Q21" s="33"/>
      <c r="R21" s="33"/>
    </row>
    <row r="22" spans="2:18" ht="12.75">
      <c r="B22" s="160">
        <v>6</v>
      </c>
      <c r="C22" s="25" t="s">
        <v>104</v>
      </c>
      <c r="D22" s="9" t="s">
        <v>19</v>
      </c>
      <c r="E22" s="9" t="s">
        <v>20</v>
      </c>
      <c r="F22" s="9">
        <v>1</v>
      </c>
      <c r="G22" s="26">
        <f>H22+J22+N22+O22+P22</f>
        <v>2486</v>
      </c>
      <c r="H22" s="9">
        <v>1775</v>
      </c>
      <c r="I22" s="9"/>
      <c r="J22" s="9"/>
      <c r="K22" s="9"/>
      <c r="L22" s="9"/>
      <c r="M22" s="13">
        <v>0.15</v>
      </c>
      <c r="N22" s="5">
        <v>266</v>
      </c>
      <c r="O22" s="9">
        <v>250</v>
      </c>
      <c r="P22" s="9">
        <v>195</v>
      </c>
      <c r="Q22" s="9"/>
      <c r="R22" s="16" t="s">
        <v>22</v>
      </c>
    </row>
    <row r="23" spans="2:18" s="39" customFormat="1" ht="12.75">
      <c r="B23" s="161">
        <v>7</v>
      </c>
      <c r="C23" s="28" t="s">
        <v>115</v>
      </c>
      <c r="D23" s="28" t="s">
        <v>19</v>
      </c>
      <c r="E23" s="11" t="s">
        <v>20</v>
      </c>
      <c r="F23" s="11">
        <v>1</v>
      </c>
      <c r="G23" s="38">
        <f>H23+J23+N23+O23+P23</f>
        <v>1301</v>
      </c>
      <c r="H23" s="11">
        <v>1019</v>
      </c>
      <c r="I23" s="11"/>
      <c r="J23" s="11"/>
      <c r="K23" s="11"/>
      <c r="L23" s="11"/>
      <c r="M23" s="49"/>
      <c r="N23" s="11"/>
      <c r="O23" s="11">
        <v>170</v>
      </c>
      <c r="P23" s="11">
        <v>112</v>
      </c>
      <c r="Q23" s="11"/>
      <c r="R23" s="44" t="s">
        <v>195</v>
      </c>
    </row>
    <row r="24" spans="2:18" s="39" customFormat="1" ht="12.75">
      <c r="B24" s="161">
        <v>8</v>
      </c>
      <c r="C24" s="11" t="s">
        <v>103</v>
      </c>
      <c r="D24" s="28" t="s">
        <v>19</v>
      </c>
      <c r="E24" s="11" t="s">
        <v>20</v>
      </c>
      <c r="F24" s="11">
        <v>1</v>
      </c>
      <c r="G24" s="38"/>
      <c r="H24" s="11"/>
      <c r="I24" s="11"/>
      <c r="J24" s="11"/>
      <c r="K24" s="11"/>
      <c r="L24" s="11"/>
      <c r="M24" s="49"/>
      <c r="N24" s="11"/>
      <c r="O24" s="11"/>
      <c r="P24" s="11"/>
      <c r="Q24" s="11"/>
      <c r="R24" s="44" t="s">
        <v>5</v>
      </c>
    </row>
    <row r="25" spans="2:18" s="39" customFormat="1" ht="12.75">
      <c r="B25" s="161">
        <v>9</v>
      </c>
      <c r="C25" s="11" t="s">
        <v>103</v>
      </c>
      <c r="D25" s="28" t="s">
        <v>19</v>
      </c>
      <c r="E25" s="11" t="s">
        <v>20</v>
      </c>
      <c r="F25" s="11">
        <v>1</v>
      </c>
      <c r="G25" s="38"/>
      <c r="H25" s="11"/>
      <c r="I25" s="11"/>
      <c r="J25" s="11"/>
      <c r="K25" s="11"/>
      <c r="L25" s="11"/>
      <c r="M25" s="49"/>
      <c r="N25" s="11"/>
      <c r="O25" s="11"/>
      <c r="P25" s="11"/>
      <c r="Q25" s="11"/>
      <c r="R25" s="44" t="s">
        <v>5</v>
      </c>
    </row>
    <row r="26" spans="2:18" s="39" customFormat="1" ht="12.75">
      <c r="B26" s="161">
        <v>10</v>
      </c>
      <c r="C26" s="28" t="s">
        <v>247</v>
      </c>
      <c r="D26" s="11" t="s">
        <v>19</v>
      </c>
      <c r="E26" s="11" t="s">
        <v>20</v>
      </c>
      <c r="F26" s="11">
        <v>1</v>
      </c>
      <c r="G26" s="38"/>
      <c r="H26" s="11"/>
      <c r="I26" s="11"/>
      <c r="J26" s="11"/>
      <c r="K26" s="11"/>
      <c r="L26" s="11"/>
      <c r="M26" s="49"/>
      <c r="N26" s="11"/>
      <c r="O26" s="11"/>
      <c r="P26" s="11"/>
      <c r="Q26" s="11"/>
      <c r="R26" s="44"/>
    </row>
    <row r="27" spans="2:18" s="39" customFormat="1" ht="12.75">
      <c r="B27" s="161">
        <v>11</v>
      </c>
      <c r="C27" s="28" t="s">
        <v>246</v>
      </c>
      <c r="D27" s="11" t="s">
        <v>19</v>
      </c>
      <c r="E27" s="11" t="s">
        <v>20</v>
      </c>
      <c r="F27" s="11">
        <v>1</v>
      </c>
      <c r="G27" s="38"/>
      <c r="H27" s="11"/>
      <c r="I27" s="11"/>
      <c r="J27" s="11"/>
      <c r="K27" s="11"/>
      <c r="L27" s="11"/>
      <c r="M27" s="49"/>
      <c r="N27" s="11"/>
      <c r="O27" s="11"/>
      <c r="P27" s="11"/>
      <c r="Q27" s="11"/>
      <c r="R27" s="44"/>
    </row>
    <row r="28" spans="2:18" s="39" customFormat="1" ht="12.75">
      <c r="B28" s="161">
        <v>12</v>
      </c>
      <c r="C28" s="11" t="s">
        <v>248</v>
      </c>
      <c r="D28" s="28" t="s">
        <v>36</v>
      </c>
      <c r="E28" s="11" t="s">
        <v>20</v>
      </c>
      <c r="F28" s="11">
        <v>1</v>
      </c>
      <c r="G28" s="38">
        <f>H28+J28+N28+O28+P28</f>
        <v>1929</v>
      </c>
      <c r="H28" s="11">
        <v>1328</v>
      </c>
      <c r="I28" s="11"/>
      <c r="J28" s="11"/>
      <c r="K28" s="11"/>
      <c r="L28" s="11"/>
      <c r="M28" s="49">
        <v>0.25</v>
      </c>
      <c r="N28" s="11">
        <v>332</v>
      </c>
      <c r="O28" s="11">
        <v>123</v>
      </c>
      <c r="P28" s="11">
        <v>146</v>
      </c>
      <c r="Q28" s="11"/>
      <c r="R28" s="28" t="s">
        <v>97</v>
      </c>
    </row>
    <row r="29" spans="2:18" s="50" customFormat="1" ht="12.75">
      <c r="B29" s="161">
        <v>13</v>
      </c>
      <c r="C29" s="11" t="s">
        <v>125</v>
      </c>
      <c r="D29" s="28" t="s">
        <v>36</v>
      </c>
      <c r="E29" s="11" t="s">
        <v>20</v>
      </c>
      <c r="F29" s="11">
        <v>1</v>
      </c>
      <c r="G29" s="38">
        <f>H29+J29+N29+O29+P29</f>
        <v>1730</v>
      </c>
      <c r="H29" s="11">
        <v>1328</v>
      </c>
      <c r="I29" s="11"/>
      <c r="J29" s="11"/>
      <c r="K29" s="11"/>
      <c r="L29" s="11"/>
      <c r="M29" s="49">
        <v>0.1</v>
      </c>
      <c r="N29" s="11">
        <v>133</v>
      </c>
      <c r="O29" s="11">
        <v>123</v>
      </c>
      <c r="P29" s="11">
        <v>146</v>
      </c>
      <c r="Q29" s="11"/>
      <c r="R29" s="44"/>
    </row>
    <row r="30" spans="2:18" s="50" customFormat="1" ht="12.75">
      <c r="B30" s="161"/>
      <c r="C30" s="28" t="s">
        <v>226</v>
      </c>
      <c r="D30" s="11"/>
      <c r="E30" s="11"/>
      <c r="F30" s="11"/>
      <c r="G30" s="11" t="e">
        <f>SUM(#REF!)</f>
        <v>#REF!</v>
      </c>
      <c r="H30" s="11" t="e">
        <f>SUM(#REF!)</f>
        <v>#REF!</v>
      </c>
      <c r="I30" s="11"/>
      <c r="J30" s="11"/>
      <c r="K30" s="11"/>
      <c r="L30" s="11"/>
      <c r="M30" s="11"/>
      <c r="N30" s="11" t="e">
        <f>SUM(#REF!)</f>
        <v>#REF!</v>
      </c>
      <c r="O30" s="11" t="e">
        <f>SUM(#REF!)</f>
        <v>#REF!</v>
      </c>
      <c r="P30" s="11" t="e">
        <f>SUM(#REF!)</f>
        <v>#REF!</v>
      </c>
      <c r="Q30" s="11"/>
      <c r="R30" s="44"/>
    </row>
    <row r="31" spans="2:18" s="50" customFormat="1" ht="12.75">
      <c r="B31" s="163"/>
      <c r="C31" s="72"/>
      <c r="D31" s="72"/>
      <c r="E31" s="72"/>
      <c r="F31" s="72"/>
      <c r="G31" s="75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5"/>
    </row>
    <row r="32" spans="2:18" s="50" customFormat="1" ht="12.75">
      <c r="B32" s="163"/>
      <c r="C32" s="68" t="s">
        <v>31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 s="50" customFormat="1" ht="13.5" customHeight="1" hidden="1" thickBot="1">
      <c r="B33" s="164"/>
      <c r="C33" s="68"/>
      <c r="D33" s="68"/>
      <c r="E33" s="150" t="s">
        <v>25</v>
      </c>
      <c r="F33" s="150">
        <v>1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 s="50" customFormat="1" ht="13.5" customHeight="1">
      <c r="B34" s="161">
        <v>14</v>
      </c>
      <c r="C34" s="11" t="s">
        <v>166</v>
      </c>
      <c r="D34" s="11" t="s">
        <v>24</v>
      </c>
      <c r="E34" s="11" t="s">
        <v>25</v>
      </c>
      <c r="F34" s="11">
        <v>1</v>
      </c>
      <c r="G34" s="38">
        <f>H34+J34+N34+O34+P34</f>
        <v>1915</v>
      </c>
      <c r="H34" s="11">
        <v>1368</v>
      </c>
      <c r="I34" s="11"/>
      <c r="J34" s="11"/>
      <c r="K34" s="11"/>
      <c r="L34" s="11"/>
      <c r="M34" s="49">
        <v>0.2</v>
      </c>
      <c r="N34" s="11">
        <v>274</v>
      </c>
      <c r="O34" s="11">
        <v>123</v>
      </c>
      <c r="P34" s="11">
        <v>150</v>
      </c>
      <c r="Q34" s="11"/>
      <c r="R34" s="11"/>
    </row>
    <row r="35" spans="2:18" s="50" customFormat="1" ht="13.5" customHeight="1">
      <c r="B35" s="161">
        <v>15</v>
      </c>
      <c r="C35" s="28" t="s">
        <v>105</v>
      </c>
      <c r="D35" s="11" t="s">
        <v>24</v>
      </c>
      <c r="E35" s="11" t="s">
        <v>25</v>
      </c>
      <c r="F35" s="11">
        <v>1</v>
      </c>
      <c r="G35" s="38">
        <f>H35+J35+N35+O35+P35</f>
        <v>1983</v>
      </c>
      <c r="H35" s="11">
        <v>1368</v>
      </c>
      <c r="I35" s="11"/>
      <c r="J35" s="11"/>
      <c r="K35" s="11"/>
      <c r="L35" s="11"/>
      <c r="M35" s="49">
        <v>0.25</v>
      </c>
      <c r="N35" s="11">
        <v>342</v>
      </c>
      <c r="O35" s="11">
        <v>123</v>
      </c>
      <c r="P35" s="11">
        <v>150</v>
      </c>
      <c r="Q35" s="11"/>
      <c r="R35" s="28" t="s">
        <v>27</v>
      </c>
    </row>
    <row r="36" spans="2:18" s="50" customFormat="1" ht="14.25" customHeight="1" hidden="1">
      <c r="B36" s="161"/>
      <c r="C36" s="28"/>
      <c r="D36" s="28"/>
      <c r="E36" s="28"/>
      <c r="F36" s="28"/>
      <c r="G36" s="38"/>
      <c r="H36" s="38"/>
      <c r="I36" s="92"/>
      <c r="J36" s="28"/>
      <c r="K36" s="11"/>
      <c r="L36" s="11"/>
      <c r="M36" s="51"/>
      <c r="N36" s="28"/>
      <c r="O36" s="11"/>
      <c r="P36" s="11"/>
      <c r="Q36" s="11"/>
      <c r="R36" s="44"/>
    </row>
    <row r="37" spans="2:18" s="50" customFormat="1" ht="12.75" customHeight="1" hidden="1">
      <c r="B37" s="161">
        <v>15</v>
      </c>
      <c r="C37" s="28" t="s">
        <v>76</v>
      </c>
      <c r="D37" s="28"/>
      <c r="E37" s="28"/>
      <c r="F37" s="28"/>
      <c r="G37" s="38">
        <f aca="true" t="shared" si="0" ref="G37:G55">H37+J37+N37+O37+P37</f>
        <v>0</v>
      </c>
      <c r="H37" s="38"/>
      <c r="I37" s="92"/>
      <c r="J37" s="11"/>
      <c r="K37" s="11"/>
      <c r="L37" s="11"/>
      <c r="M37" s="51"/>
      <c r="N37" s="28"/>
      <c r="O37" s="11"/>
      <c r="P37" s="11"/>
      <c r="Q37" s="11"/>
      <c r="R37" s="44"/>
    </row>
    <row r="38" spans="2:18" s="50" customFormat="1" ht="15.75" customHeight="1">
      <c r="B38" s="161">
        <v>16</v>
      </c>
      <c r="C38" s="28" t="s">
        <v>164</v>
      </c>
      <c r="D38" s="28" t="s">
        <v>24</v>
      </c>
      <c r="E38" s="28" t="s">
        <v>26</v>
      </c>
      <c r="F38" s="28">
        <v>1</v>
      </c>
      <c r="G38" s="38">
        <f t="shared" si="0"/>
        <v>1983</v>
      </c>
      <c r="H38" s="38">
        <v>1368</v>
      </c>
      <c r="I38" s="92"/>
      <c r="J38" s="11"/>
      <c r="K38" s="11"/>
      <c r="L38" s="11"/>
      <c r="M38" s="51">
        <v>0.25</v>
      </c>
      <c r="N38" s="28">
        <v>342</v>
      </c>
      <c r="O38" s="11">
        <v>123</v>
      </c>
      <c r="P38" s="11">
        <v>150</v>
      </c>
      <c r="Q38" s="11"/>
      <c r="R38" s="28" t="s">
        <v>27</v>
      </c>
    </row>
    <row r="39" spans="2:18" s="50" customFormat="1" ht="12.75" customHeight="1" hidden="1">
      <c r="B39" s="161">
        <v>16</v>
      </c>
      <c r="C39" s="28" t="s">
        <v>76</v>
      </c>
      <c r="D39" s="28"/>
      <c r="E39" s="28" t="s">
        <v>26</v>
      </c>
      <c r="F39" s="28">
        <v>1</v>
      </c>
      <c r="G39" s="38">
        <f t="shared" si="0"/>
        <v>0</v>
      </c>
      <c r="H39" s="38"/>
      <c r="I39" s="92"/>
      <c r="J39" s="11"/>
      <c r="K39" s="11"/>
      <c r="L39" s="11"/>
      <c r="M39" s="51"/>
      <c r="N39" s="28"/>
      <c r="O39" s="11"/>
      <c r="P39" s="11"/>
      <c r="Q39" s="11"/>
      <c r="R39" s="44"/>
    </row>
    <row r="40" spans="2:18" s="50" customFormat="1" ht="12" customHeight="1">
      <c r="B40" s="161">
        <v>17</v>
      </c>
      <c r="C40" s="28" t="s">
        <v>106</v>
      </c>
      <c r="D40" s="28" t="s">
        <v>24</v>
      </c>
      <c r="E40" s="28" t="s">
        <v>26</v>
      </c>
      <c r="F40" s="28">
        <v>1</v>
      </c>
      <c r="G40" s="38">
        <f t="shared" si="0"/>
        <v>1983</v>
      </c>
      <c r="H40" s="38">
        <v>1368</v>
      </c>
      <c r="I40" s="92"/>
      <c r="J40" s="11"/>
      <c r="K40" s="11"/>
      <c r="L40" s="11"/>
      <c r="M40" s="51">
        <v>0.25</v>
      </c>
      <c r="N40" s="28">
        <v>342</v>
      </c>
      <c r="O40" s="11">
        <v>123</v>
      </c>
      <c r="P40" s="11">
        <v>150</v>
      </c>
      <c r="Q40" s="11"/>
      <c r="R40" s="44"/>
    </row>
    <row r="41" spans="2:18" s="50" customFormat="1" ht="12.75" customHeight="1" hidden="1">
      <c r="B41" s="161">
        <v>17</v>
      </c>
      <c r="C41" s="28" t="s">
        <v>76</v>
      </c>
      <c r="D41" s="28"/>
      <c r="E41" s="28" t="s">
        <v>26</v>
      </c>
      <c r="F41" s="28">
        <v>1</v>
      </c>
      <c r="G41" s="38">
        <f t="shared" si="0"/>
        <v>0</v>
      </c>
      <c r="H41" s="38"/>
      <c r="I41" s="92"/>
      <c r="J41" s="11"/>
      <c r="K41" s="11"/>
      <c r="L41" s="11"/>
      <c r="M41" s="51"/>
      <c r="N41" s="28"/>
      <c r="O41" s="11"/>
      <c r="P41" s="11"/>
      <c r="Q41" s="11"/>
      <c r="R41" s="44"/>
    </row>
    <row r="42" spans="2:18" s="50" customFormat="1" ht="13.5" customHeight="1">
      <c r="B42" s="161">
        <v>18</v>
      </c>
      <c r="C42" s="28" t="s">
        <v>165</v>
      </c>
      <c r="D42" s="28" t="s">
        <v>24</v>
      </c>
      <c r="E42" s="28" t="s">
        <v>26</v>
      </c>
      <c r="F42" s="28">
        <v>1</v>
      </c>
      <c r="G42" s="38">
        <f t="shared" si="0"/>
        <v>1983</v>
      </c>
      <c r="H42" s="38">
        <v>1368</v>
      </c>
      <c r="I42" s="92"/>
      <c r="J42" s="11"/>
      <c r="K42" s="11"/>
      <c r="L42" s="11"/>
      <c r="M42" s="51">
        <v>0.25</v>
      </c>
      <c r="N42" s="28">
        <v>342</v>
      </c>
      <c r="O42" s="11">
        <v>123</v>
      </c>
      <c r="P42" s="11">
        <v>150</v>
      </c>
      <c r="Q42" s="11"/>
      <c r="R42" s="28" t="s">
        <v>5</v>
      </c>
    </row>
    <row r="43" spans="2:18" s="50" customFormat="1" ht="12.75" customHeight="1" hidden="1">
      <c r="B43" s="161">
        <v>18</v>
      </c>
      <c r="C43" s="28" t="s">
        <v>76</v>
      </c>
      <c r="D43" s="28"/>
      <c r="E43" s="28" t="s">
        <v>26</v>
      </c>
      <c r="F43" s="28">
        <v>1</v>
      </c>
      <c r="G43" s="38">
        <f t="shared" si="0"/>
        <v>0</v>
      </c>
      <c r="H43" s="38"/>
      <c r="I43" s="92"/>
      <c r="J43" s="11"/>
      <c r="K43" s="11"/>
      <c r="L43" s="11"/>
      <c r="M43" s="28"/>
      <c r="N43" s="28"/>
      <c r="O43" s="11"/>
      <c r="P43" s="11"/>
      <c r="Q43" s="11"/>
      <c r="R43" s="44"/>
    </row>
    <row r="44" spans="2:18" s="39" customFormat="1" ht="16.5" customHeight="1">
      <c r="B44" s="161">
        <v>19</v>
      </c>
      <c r="C44" s="28" t="s">
        <v>107</v>
      </c>
      <c r="D44" s="28" t="s">
        <v>24</v>
      </c>
      <c r="E44" s="28" t="s">
        <v>26</v>
      </c>
      <c r="F44" s="28">
        <v>1</v>
      </c>
      <c r="G44" s="38">
        <f t="shared" si="0"/>
        <v>1983</v>
      </c>
      <c r="H44" s="38">
        <v>1368</v>
      </c>
      <c r="I44" s="92"/>
      <c r="J44" s="11"/>
      <c r="K44" s="11"/>
      <c r="L44" s="11"/>
      <c r="M44" s="51">
        <v>0.25</v>
      </c>
      <c r="N44" s="28">
        <v>342</v>
      </c>
      <c r="O44" s="11">
        <v>123</v>
      </c>
      <c r="P44" s="11">
        <v>150</v>
      </c>
      <c r="Q44" s="11"/>
      <c r="R44" s="44"/>
    </row>
    <row r="45" spans="2:18" s="50" customFormat="1" ht="13.5" customHeight="1" hidden="1">
      <c r="B45" s="161">
        <v>19</v>
      </c>
      <c r="C45" s="28" t="s">
        <v>76</v>
      </c>
      <c r="D45" s="28"/>
      <c r="E45" s="28" t="s">
        <v>26</v>
      </c>
      <c r="F45" s="28">
        <v>1</v>
      </c>
      <c r="G45" s="38">
        <f t="shared" si="0"/>
        <v>0</v>
      </c>
      <c r="H45" s="38"/>
      <c r="I45" s="92"/>
      <c r="J45" s="11"/>
      <c r="K45" s="11"/>
      <c r="L45" s="11"/>
      <c r="M45" s="51"/>
      <c r="N45" s="28"/>
      <c r="O45" s="11"/>
      <c r="P45" s="11"/>
      <c r="Q45" s="11"/>
      <c r="R45" s="44"/>
    </row>
    <row r="46" spans="2:18" s="39" customFormat="1" ht="15.75" customHeight="1">
      <c r="B46" s="161">
        <v>20</v>
      </c>
      <c r="C46" s="28" t="s">
        <v>107</v>
      </c>
      <c r="D46" s="28" t="s">
        <v>24</v>
      </c>
      <c r="E46" s="28" t="s">
        <v>20</v>
      </c>
      <c r="F46" s="28">
        <v>1</v>
      </c>
      <c r="G46" s="38">
        <f t="shared" si="0"/>
        <v>1942</v>
      </c>
      <c r="H46" s="38">
        <v>1382</v>
      </c>
      <c r="I46" s="92"/>
      <c r="J46" s="11"/>
      <c r="K46" s="11"/>
      <c r="L46" s="11"/>
      <c r="M46" s="51">
        <v>0.2</v>
      </c>
      <c r="N46" s="28">
        <v>276</v>
      </c>
      <c r="O46" s="11">
        <v>132</v>
      </c>
      <c r="P46" s="11">
        <v>152</v>
      </c>
      <c r="Q46" s="11"/>
      <c r="R46" s="58"/>
    </row>
    <row r="47" spans="2:18" s="50" customFormat="1" ht="12.75" customHeight="1" hidden="1">
      <c r="B47" s="161">
        <v>20</v>
      </c>
      <c r="C47" s="28" t="s">
        <v>76</v>
      </c>
      <c r="D47" s="28"/>
      <c r="E47" s="28" t="s">
        <v>26</v>
      </c>
      <c r="F47" s="28">
        <v>1</v>
      </c>
      <c r="G47" s="38">
        <f t="shared" si="0"/>
        <v>0</v>
      </c>
      <c r="H47" s="38"/>
      <c r="I47" s="92"/>
      <c r="J47" s="11"/>
      <c r="K47" s="11"/>
      <c r="L47" s="11"/>
      <c r="M47" s="51"/>
      <c r="N47" s="28"/>
      <c r="O47" s="11"/>
      <c r="P47" s="11"/>
      <c r="Q47" s="11"/>
      <c r="R47" s="44"/>
    </row>
    <row r="48" spans="2:18" s="39" customFormat="1" ht="14.25" customHeight="1">
      <c r="B48" s="161">
        <v>21</v>
      </c>
      <c r="C48" s="28" t="s">
        <v>107</v>
      </c>
      <c r="D48" s="28" t="s">
        <v>24</v>
      </c>
      <c r="E48" s="28" t="s">
        <v>26</v>
      </c>
      <c r="F48" s="28">
        <v>1</v>
      </c>
      <c r="G48" s="38">
        <f t="shared" si="0"/>
        <v>1846</v>
      </c>
      <c r="H48" s="38">
        <v>1368</v>
      </c>
      <c r="I48" s="92"/>
      <c r="J48" s="11"/>
      <c r="K48" s="11"/>
      <c r="L48" s="11"/>
      <c r="M48" s="51">
        <v>0.15</v>
      </c>
      <c r="N48" s="28">
        <v>205</v>
      </c>
      <c r="O48" s="11">
        <v>123</v>
      </c>
      <c r="P48" s="11">
        <v>150</v>
      </c>
      <c r="Q48" s="11"/>
      <c r="R48" s="58"/>
    </row>
    <row r="49" spans="2:18" s="50" customFormat="1" ht="12.75" customHeight="1" hidden="1">
      <c r="B49" s="161">
        <v>21</v>
      </c>
      <c r="C49" s="28" t="s">
        <v>76</v>
      </c>
      <c r="D49" s="28"/>
      <c r="E49" s="28" t="s">
        <v>26</v>
      </c>
      <c r="F49" s="28">
        <v>1</v>
      </c>
      <c r="G49" s="38">
        <f t="shared" si="0"/>
        <v>0</v>
      </c>
      <c r="H49" s="38"/>
      <c r="I49" s="92"/>
      <c r="J49" s="11"/>
      <c r="K49" s="11"/>
      <c r="L49" s="11"/>
      <c r="M49" s="51"/>
      <c r="N49" s="28"/>
      <c r="O49" s="11"/>
      <c r="P49" s="11"/>
      <c r="Q49" s="11"/>
      <c r="R49" s="44"/>
    </row>
    <row r="50" spans="2:18" s="50" customFormat="1" ht="15" customHeight="1">
      <c r="B50" s="161">
        <v>22</v>
      </c>
      <c r="C50" s="28" t="s">
        <v>106</v>
      </c>
      <c r="D50" s="28" t="s">
        <v>24</v>
      </c>
      <c r="E50" s="28" t="s">
        <v>26</v>
      </c>
      <c r="F50" s="28">
        <v>1</v>
      </c>
      <c r="G50" s="38">
        <f t="shared" si="0"/>
        <v>1983</v>
      </c>
      <c r="H50" s="38">
        <v>1368</v>
      </c>
      <c r="I50" s="92"/>
      <c r="J50" s="11"/>
      <c r="K50" s="11"/>
      <c r="L50" s="11"/>
      <c r="M50" s="51">
        <v>0.25</v>
      </c>
      <c r="N50" s="28">
        <v>342</v>
      </c>
      <c r="O50" s="11">
        <v>123</v>
      </c>
      <c r="P50" s="11">
        <v>150</v>
      </c>
      <c r="Q50" s="11"/>
      <c r="R50" s="44"/>
    </row>
    <row r="51" spans="2:18" s="50" customFormat="1" ht="12.75" customHeight="1" hidden="1">
      <c r="B51" s="161">
        <v>22</v>
      </c>
      <c r="C51" s="28" t="s">
        <v>76</v>
      </c>
      <c r="D51" s="28"/>
      <c r="E51" s="28" t="s">
        <v>26</v>
      </c>
      <c r="F51" s="28">
        <v>1</v>
      </c>
      <c r="G51" s="38">
        <f t="shared" si="0"/>
        <v>0</v>
      </c>
      <c r="H51" s="38"/>
      <c r="I51" s="92"/>
      <c r="J51" s="11"/>
      <c r="K51" s="11"/>
      <c r="L51" s="11"/>
      <c r="M51" s="51"/>
      <c r="N51" s="28"/>
      <c r="O51" s="11"/>
      <c r="P51" s="11"/>
      <c r="Q51" s="11"/>
      <c r="R51" s="44"/>
    </row>
    <row r="52" spans="2:18" s="50" customFormat="1" ht="13.5" customHeight="1">
      <c r="B52" s="161">
        <v>23</v>
      </c>
      <c r="C52" s="28" t="s">
        <v>106</v>
      </c>
      <c r="D52" s="28" t="s">
        <v>24</v>
      </c>
      <c r="E52" s="28" t="s">
        <v>26</v>
      </c>
      <c r="F52" s="28">
        <v>1</v>
      </c>
      <c r="G52" s="38">
        <f t="shared" si="0"/>
        <v>1983</v>
      </c>
      <c r="H52" s="38">
        <v>1368</v>
      </c>
      <c r="I52" s="92"/>
      <c r="J52" s="11"/>
      <c r="K52" s="11"/>
      <c r="L52" s="11"/>
      <c r="M52" s="51">
        <v>0.25</v>
      </c>
      <c r="N52" s="28">
        <v>342</v>
      </c>
      <c r="O52" s="11">
        <v>123</v>
      </c>
      <c r="P52" s="11">
        <v>150</v>
      </c>
      <c r="Q52" s="11"/>
      <c r="R52" s="44"/>
    </row>
    <row r="53" spans="2:18" s="50" customFormat="1" ht="12.75" customHeight="1" hidden="1">
      <c r="B53" s="161"/>
      <c r="C53" s="28"/>
      <c r="D53" s="28"/>
      <c r="E53" s="28" t="s">
        <v>26</v>
      </c>
      <c r="F53" s="28">
        <v>1</v>
      </c>
      <c r="G53" s="38">
        <f t="shared" si="0"/>
        <v>0</v>
      </c>
      <c r="H53" s="38"/>
      <c r="I53" s="92"/>
      <c r="J53" s="11"/>
      <c r="K53" s="11"/>
      <c r="L53" s="11"/>
      <c r="M53" s="51"/>
      <c r="N53" s="28"/>
      <c r="O53" s="11"/>
      <c r="P53" s="11"/>
      <c r="Q53" s="11"/>
      <c r="R53" s="44"/>
    </row>
    <row r="54" spans="2:18" s="50" customFormat="1" ht="12.75" customHeight="1" hidden="1">
      <c r="B54" s="161">
        <v>23</v>
      </c>
      <c r="C54" s="28"/>
      <c r="D54" s="28"/>
      <c r="E54" s="28" t="s">
        <v>26</v>
      </c>
      <c r="F54" s="28">
        <v>1</v>
      </c>
      <c r="G54" s="38">
        <f t="shared" si="0"/>
        <v>0</v>
      </c>
      <c r="H54" s="38"/>
      <c r="I54" s="92"/>
      <c r="J54" s="11"/>
      <c r="K54" s="11"/>
      <c r="L54" s="11"/>
      <c r="M54" s="51"/>
      <c r="N54" s="28"/>
      <c r="O54" s="11"/>
      <c r="P54" s="11"/>
      <c r="Q54" s="11"/>
      <c r="R54" s="44"/>
    </row>
    <row r="55" spans="2:18" s="39" customFormat="1" ht="12.75">
      <c r="B55" s="161">
        <v>24</v>
      </c>
      <c r="C55" s="11" t="s">
        <v>108</v>
      </c>
      <c r="D55" s="11" t="s">
        <v>24</v>
      </c>
      <c r="E55" s="28" t="s">
        <v>26</v>
      </c>
      <c r="F55" s="28">
        <v>1</v>
      </c>
      <c r="G55" s="38">
        <f t="shared" si="0"/>
        <v>1651</v>
      </c>
      <c r="H55" s="100">
        <v>1220</v>
      </c>
      <c r="I55" s="151"/>
      <c r="J55" s="11"/>
      <c r="K55" s="11"/>
      <c r="L55" s="11"/>
      <c r="M55" s="49">
        <v>0.15</v>
      </c>
      <c r="N55" s="48">
        <v>183</v>
      </c>
      <c r="O55" s="11">
        <v>114</v>
      </c>
      <c r="P55" s="11">
        <v>134</v>
      </c>
      <c r="Q55" s="11"/>
      <c r="R55" s="44"/>
    </row>
    <row r="56" spans="2:18" s="50" customFormat="1" ht="13.5" customHeight="1">
      <c r="B56" s="161">
        <v>25</v>
      </c>
      <c r="C56" s="28" t="s">
        <v>106</v>
      </c>
      <c r="D56" s="11" t="s">
        <v>24</v>
      </c>
      <c r="E56" s="11" t="s">
        <v>28</v>
      </c>
      <c r="F56" s="11">
        <v>1</v>
      </c>
      <c r="G56" s="38">
        <f>H56+J56+N56+O56+P56</f>
        <v>1873</v>
      </c>
      <c r="H56" s="11">
        <v>1382</v>
      </c>
      <c r="I56" s="11"/>
      <c r="J56" s="11"/>
      <c r="K56" s="11"/>
      <c r="L56" s="11"/>
      <c r="M56" s="49">
        <v>0.15</v>
      </c>
      <c r="N56" s="11">
        <v>207</v>
      </c>
      <c r="O56" s="11">
        <v>132</v>
      </c>
      <c r="P56" s="11">
        <v>152</v>
      </c>
      <c r="Q56" s="11"/>
      <c r="R56" s="44"/>
    </row>
    <row r="57" spans="2:18" s="50" customFormat="1" ht="12.75">
      <c r="B57" s="161">
        <v>26</v>
      </c>
      <c r="C57" s="28" t="s">
        <v>106</v>
      </c>
      <c r="D57" s="11" t="s">
        <v>24</v>
      </c>
      <c r="E57" s="11" t="s">
        <v>25</v>
      </c>
      <c r="F57" s="11">
        <v>1</v>
      </c>
      <c r="G57" s="38">
        <f>H57+J57+N57+O57+P57</f>
        <v>1915</v>
      </c>
      <c r="H57" s="11">
        <v>1368</v>
      </c>
      <c r="I57" s="11"/>
      <c r="J57" s="11"/>
      <c r="K57" s="11"/>
      <c r="L57" s="11"/>
      <c r="M57" s="49">
        <v>0.2</v>
      </c>
      <c r="N57" s="11">
        <v>274</v>
      </c>
      <c r="O57" s="11">
        <v>123</v>
      </c>
      <c r="P57" s="11">
        <v>150</v>
      </c>
      <c r="Q57" s="11"/>
      <c r="R57" s="44"/>
    </row>
    <row r="58" spans="2:18" s="39" customFormat="1" ht="12" customHeight="1">
      <c r="B58" s="161">
        <v>27</v>
      </c>
      <c r="C58" s="28" t="s">
        <v>164</v>
      </c>
      <c r="D58" s="28" t="s">
        <v>24</v>
      </c>
      <c r="E58" s="28" t="s">
        <v>25</v>
      </c>
      <c r="F58" s="28">
        <v>1</v>
      </c>
      <c r="G58" s="38">
        <f>H58+J58+N58+O58+P58</f>
        <v>2114</v>
      </c>
      <c r="H58" s="38">
        <v>1368</v>
      </c>
      <c r="I58" s="51">
        <v>0.07</v>
      </c>
      <c r="J58" s="28">
        <v>96</v>
      </c>
      <c r="K58" s="11"/>
      <c r="L58" s="11"/>
      <c r="M58" s="51">
        <v>0.25</v>
      </c>
      <c r="N58" s="28">
        <v>366</v>
      </c>
      <c r="O58" s="11">
        <v>123</v>
      </c>
      <c r="P58" s="11">
        <v>161</v>
      </c>
      <c r="Q58" s="11"/>
      <c r="R58" s="44" t="s">
        <v>27</v>
      </c>
    </row>
    <row r="59" spans="2:18" s="50" customFormat="1" ht="12.75">
      <c r="B59" s="161">
        <v>28</v>
      </c>
      <c r="C59" s="28" t="s">
        <v>106</v>
      </c>
      <c r="D59" s="11" t="s">
        <v>24</v>
      </c>
      <c r="E59" s="11" t="s">
        <v>25</v>
      </c>
      <c r="F59" s="11">
        <v>1</v>
      </c>
      <c r="G59" s="38">
        <f aca="true" t="shared" si="1" ref="G59:G65">H59+J59+N59+O59+P59</f>
        <v>1846</v>
      </c>
      <c r="H59" s="11">
        <v>1368</v>
      </c>
      <c r="I59" s="11"/>
      <c r="J59" s="11"/>
      <c r="K59" s="11"/>
      <c r="L59" s="11"/>
      <c r="M59" s="49">
        <v>0.15</v>
      </c>
      <c r="N59" s="11">
        <v>205</v>
      </c>
      <c r="O59" s="11">
        <v>123</v>
      </c>
      <c r="P59" s="11">
        <v>150</v>
      </c>
      <c r="Q59" s="11"/>
      <c r="R59" s="44"/>
    </row>
    <row r="60" spans="2:18" s="39" customFormat="1" ht="12.75">
      <c r="B60" s="161">
        <v>29</v>
      </c>
      <c r="C60" s="28" t="s">
        <v>110</v>
      </c>
      <c r="D60" s="11" t="s">
        <v>24</v>
      </c>
      <c r="E60" s="11" t="s">
        <v>25</v>
      </c>
      <c r="F60" s="11">
        <v>1</v>
      </c>
      <c r="G60" s="38">
        <f t="shared" si="1"/>
        <v>1983</v>
      </c>
      <c r="H60" s="11">
        <v>1368</v>
      </c>
      <c r="I60" s="11"/>
      <c r="J60" s="11"/>
      <c r="K60" s="11"/>
      <c r="L60" s="11"/>
      <c r="M60" s="49">
        <v>0.25</v>
      </c>
      <c r="N60" s="11">
        <v>342</v>
      </c>
      <c r="O60" s="11">
        <v>123</v>
      </c>
      <c r="P60" s="11">
        <v>150</v>
      </c>
      <c r="Q60" s="11"/>
      <c r="R60" s="11"/>
    </row>
    <row r="61" spans="2:18" s="50" customFormat="1" ht="12.75">
      <c r="B61" s="161">
        <v>30</v>
      </c>
      <c r="C61" s="28" t="s">
        <v>107</v>
      </c>
      <c r="D61" s="11" t="s">
        <v>24</v>
      </c>
      <c r="E61" s="11" t="s">
        <v>25</v>
      </c>
      <c r="F61" s="11">
        <v>1</v>
      </c>
      <c r="G61" s="38">
        <f t="shared" si="1"/>
        <v>1846</v>
      </c>
      <c r="H61" s="11">
        <v>1368</v>
      </c>
      <c r="I61" s="11"/>
      <c r="J61" s="11"/>
      <c r="K61" s="11"/>
      <c r="L61" s="11"/>
      <c r="M61" s="49">
        <v>0.15</v>
      </c>
      <c r="N61" s="11">
        <v>205</v>
      </c>
      <c r="O61" s="11">
        <v>123</v>
      </c>
      <c r="P61" s="11">
        <v>150</v>
      </c>
      <c r="Q61" s="11"/>
      <c r="R61" s="44"/>
    </row>
    <row r="62" spans="2:18" s="50" customFormat="1" ht="12.75">
      <c r="B62" s="161">
        <v>31</v>
      </c>
      <c r="C62" s="28" t="s">
        <v>107</v>
      </c>
      <c r="D62" s="11" t="s">
        <v>24</v>
      </c>
      <c r="E62" s="11" t="s">
        <v>25</v>
      </c>
      <c r="F62" s="11">
        <v>1</v>
      </c>
      <c r="G62" s="38">
        <f t="shared" si="1"/>
        <v>1846</v>
      </c>
      <c r="H62" s="11">
        <v>1368</v>
      </c>
      <c r="I62" s="11"/>
      <c r="J62" s="11"/>
      <c r="K62" s="11"/>
      <c r="L62" s="11"/>
      <c r="M62" s="49">
        <v>0.15</v>
      </c>
      <c r="N62" s="11">
        <v>205</v>
      </c>
      <c r="O62" s="11">
        <v>123</v>
      </c>
      <c r="P62" s="11">
        <v>150</v>
      </c>
      <c r="Q62" s="11"/>
      <c r="R62" s="44"/>
    </row>
    <row r="63" spans="2:18" s="50" customFormat="1" ht="12.75">
      <c r="B63" s="161">
        <v>32</v>
      </c>
      <c r="C63" s="28" t="s">
        <v>107</v>
      </c>
      <c r="D63" s="11" t="s">
        <v>24</v>
      </c>
      <c r="E63" s="11" t="s">
        <v>25</v>
      </c>
      <c r="F63" s="11">
        <v>1</v>
      </c>
      <c r="G63" s="38">
        <f t="shared" si="1"/>
        <v>1915</v>
      </c>
      <c r="H63" s="11">
        <v>1368</v>
      </c>
      <c r="I63" s="11"/>
      <c r="J63" s="11"/>
      <c r="K63" s="11"/>
      <c r="L63" s="11"/>
      <c r="M63" s="49">
        <v>0.2</v>
      </c>
      <c r="N63" s="11">
        <v>274</v>
      </c>
      <c r="O63" s="11">
        <v>123</v>
      </c>
      <c r="P63" s="11">
        <v>150</v>
      </c>
      <c r="Q63" s="11"/>
      <c r="R63" s="44"/>
    </row>
    <row r="64" spans="2:18" s="50" customFormat="1" ht="12.75">
      <c r="B64" s="161">
        <v>33</v>
      </c>
      <c r="C64" s="28" t="s">
        <v>107</v>
      </c>
      <c r="D64" s="11" t="s">
        <v>24</v>
      </c>
      <c r="E64" s="11" t="s">
        <v>25</v>
      </c>
      <c r="F64" s="11">
        <v>1</v>
      </c>
      <c r="G64" s="38">
        <f t="shared" si="1"/>
        <v>1846</v>
      </c>
      <c r="H64" s="11">
        <v>1368</v>
      </c>
      <c r="I64" s="11"/>
      <c r="J64" s="11"/>
      <c r="K64" s="11"/>
      <c r="L64" s="11"/>
      <c r="M64" s="49">
        <v>0.15</v>
      </c>
      <c r="N64" s="11">
        <v>205</v>
      </c>
      <c r="O64" s="11">
        <v>123</v>
      </c>
      <c r="P64" s="11">
        <v>150</v>
      </c>
      <c r="Q64" s="11"/>
      <c r="R64" s="44"/>
    </row>
    <row r="65" spans="2:18" s="50" customFormat="1" ht="12.75">
      <c r="B65" s="161">
        <v>34</v>
      </c>
      <c r="C65" s="28" t="s">
        <v>107</v>
      </c>
      <c r="D65" s="11" t="s">
        <v>24</v>
      </c>
      <c r="E65" s="11" t="s">
        <v>25</v>
      </c>
      <c r="F65" s="11">
        <v>1</v>
      </c>
      <c r="G65" s="38">
        <f t="shared" si="1"/>
        <v>1590</v>
      </c>
      <c r="H65" s="11">
        <v>1220</v>
      </c>
      <c r="I65" s="11"/>
      <c r="J65" s="11"/>
      <c r="K65" s="11"/>
      <c r="L65" s="11"/>
      <c r="M65" s="49">
        <v>0.1</v>
      </c>
      <c r="N65" s="11">
        <v>122</v>
      </c>
      <c r="O65" s="11">
        <v>114</v>
      </c>
      <c r="P65" s="11">
        <v>134</v>
      </c>
      <c r="Q65" s="11"/>
      <c r="R65" s="44"/>
    </row>
    <row r="66" spans="2:18" s="39" customFormat="1" ht="12.75">
      <c r="B66" s="161">
        <v>35</v>
      </c>
      <c r="C66" s="28" t="s">
        <v>111</v>
      </c>
      <c r="D66" s="11" t="s">
        <v>24</v>
      </c>
      <c r="E66" s="11" t="s">
        <v>25</v>
      </c>
      <c r="F66" s="11">
        <v>1</v>
      </c>
      <c r="G66" s="38"/>
      <c r="H66" s="11"/>
      <c r="I66" s="11"/>
      <c r="J66" s="11"/>
      <c r="K66" s="11"/>
      <c r="L66" s="11"/>
      <c r="M66" s="49"/>
      <c r="N66" s="11"/>
      <c r="O66" s="11"/>
      <c r="P66" s="11"/>
      <c r="Q66" s="11"/>
      <c r="R66" s="44"/>
    </row>
    <row r="67" spans="2:18" s="39" customFormat="1" ht="12.75">
      <c r="B67" s="161">
        <v>36</v>
      </c>
      <c r="C67" s="28" t="s">
        <v>121</v>
      </c>
      <c r="D67" s="11" t="s">
        <v>24</v>
      </c>
      <c r="E67" s="11" t="s">
        <v>25</v>
      </c>
      <c r="F67" s="11">
        <v>1</v>
      </c>
      <c r="G67" s="38">
        <f>H67+J67+N67+O67+P67</f>
        <v>1915</v>
      </c>
      <c r="H67" s="11">
        <v>1368</v>
      </c>
      <c r="I67" s="11"/>
      <c r="J67" s="11"/>
      <c r="K67" s="11"/>
      <c r="L67" s="11"/>
      <c r="M67" s="49">
        <v>0.2</v>
      </c>
      <c r="N67" s="11">
        <v>274</v>
      </c>
      <c r="O67" s="11">
        <v>123</v>
      </c>
      <c r="P67" s="11">
        <v>150</v>
      </c>
      <c r="Q67" s="11"/>
      <c r="R67" s="11"/>
    </row>
    <row r="68" spans="2:18" s="39" customFormat="1" ht="12.75">
      <c r="B68" s="161">
        <v>37</v>
      </c>
      <c r="C68" s="28" t="s">
        <v>121</v>
      </c>
      <c r="D68" s="11" t="s">
        <v>24</v>
      </c>
      <c r="E68" s="11" t="s">
        <v>25</v>
      </c>
      <c r="F68" s="11">
        <v>1</v>
      </c>
      <c r="G68" s="38"/>
      <c r="H68" s="11"/>
      <c r="I68" s="11"/>
      <c r="J68" s="11"/>
      <c r="K68" s="11"/>
      <c r="L68" s="11"/>
      <c r="M68" s="49"/>
      <c r="N68" s="11"/>
      <c r="O68" s="11"/>
      <c r="P68" s="11"/>
      <c r="Q68" s="11"/>
      <c r="R68" s="11" t="s">
        <v>27</v>
      </c>
    </row>
    <row r="69" spans="2:18" s="50" customFormat="1" ht="25.5">
      <c r="B69" s="161">
        <v>38</v>
      </c>
      <c r="C69" s="28" t="s">
        <v>204</v>
      </c>
      <c r="D69" s="28" t="s">
        <v>204</v>
      </c>
      <c r="E69" s="40" t="s">
        <v>40</v>
      </c>
      <c r="F69" s="41">
        <v>1</v>
      </c>
      <c r="G69" s="55"/>
      <c r="H69" s="11"/>
      <c r="I69" s="11"/>
      <c r="J69" s="11"/>
      <c r="K69" s="11"/>
      <c r="L69" s="11"/>
      <c r="M69" s="49"/>
      <c r="N69" s="11"/>
      <c r="O69" s="11"/>
      <c r="P69" s="11"/>
      <c r="Q69" s="11"/>
      <c r="R69" s="28"/>
    </row>
    <row r="70" spans="2:18" s="50" customFormat="1" ht="15" customHeight="1">
      <c r="B70" s="161"/>
      <c r="C70" s="28" t="s">
        <v>225</v>
      </c>
      <c r="D70" s="11"/>
      <c r="E70" s="11"/>
      <c r="F70" s="11"/>
      <c r="G70" s="11">
        <f>SUM(G56:G65)</f>
        <v>18774</v>
      </c>
      <c r="H70" s="11">
        <f>SUM(H56:H65)</f>
        <v>13546</v>
      </c>
      <c r="I70" s="11"/>
      <c r="J70" s="11"/>
      <c r="K70" s="11"/>
      <c r="L70" s="11"/>
      <c r="M70" s="11"/>
      <c r="N70" s="11">
        <f>SUM(N56:N65)</f>
        <v>2405</v>
      </c>
      <c r="O70" s="11">
        <f>SUM(O56:O65)</f>
        <v>1230</v>
      </c>
      <c r="P70" s="11">
        <f>SUM(P56:P65)</f>
        <v>1497</v>
      </c>
      <c r="Q70" s="11"/>
      <c r="R70" s="44"/>
    </row>
    <row r="71" spans="2:18" s="124" customFormat="1" ht="12.75">
      <c r="B71" s="165"/>
      <c r="C71" s="27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</row>
    <row r="72" spans="2:18" s="124" customFormat="1" ht="12.75">
      <c r="B72" s="165"/>
      <c r="C72" s="27" t="s">
        <v>32</v>
      </c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</row>
    <row r="73" spans="2:18" s="124" customFormat="1" ht="15" customHeight="1">
      <c r="B73" s="165"/>
      <c r="C73" s="186" t="s">
        <v>96</v>
      </c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</row>
    <row r="74" spans="2:18" s="39" customFormat="1" ht="12.75">
      <c r="B74" s="161">
        <v>39</v>
      </c>
      <c r="C74" s="190" t="s">
        <v>142</v>
      </c>
      <c r="D74" s="190" t="s">
        <v>142</v>
      </c>
      <c r="E74" s="194" t="s">
        <v>34</v>
      </c>
      <c r="F74" s="192">
        <v>1</v>
      </c>
      <c r="G74" s="139">
        <f>H74+J74+N74+O74+P74</f>
        <v>1025</v>
      </c>
      <c r="H74" s="195">
        <v>681</v>
      </c>
      <c r="I74" s="140"/>
      <c r="J74" s="140"/>
      <c r="K74" s="140"/>
      <c r="L74" s="140"/>
      <c r="M74" s="191">
        <v>0.25</v>
      </c>
      <c r="N74" s="192">
        <v>170</v>
      </c>
      <c r="O74" s="140">
        <v>99</v>
      </c>
      <c r="P74" s="140">
        <v>75</v>
      </c>
      <c r="Q74" s="140"/>
      <c r="R74" s="190"/>
    </row>
    <row r="75" spans="2:18" s="50" customFormat="1" ht="12.75" customHeight="1" hidden="1">
      <c r="B75" s="161"/>
      <c r="C75" s="190"/>
      <c r="D75" s="190"/>
      <c r="E75" s="194"/>
      <c r="F75" s="192"/>
      <c r="G75" s="38">
        <f>H75+J75+N75+O75+P75</f>
        <v>0</v>
      </c>
      <c r="H75" s="195"/>
      <c r="I75" s="11"/>
      <c r="J75" s="11"/>
      <c r="K75" s="11"/>
      <c r="L75" s="11"/>
      <c r="M75" s="191"/>
      <c r="N75" s="192"/>
      <c r="O75" s="11"/>
      <c r="P75" s="11"/>
      <c r="Q75" s="11"/>
      <c r="R75" s="190"/>
    </row>
    <row r="76" spans="2:18" s="50" customFormat="1" ht="12" customHeight="1">
      <c r="B76" s="161">
        <v>40</v>
      </c>
      <c r="C76" s="190" t="s">
        <v>142</v>
      </c>
      <c r="D76" s="190" t="s">
        <v>142</v>
      </c>
      <c r="E76" s="194" t="s">
        <v>35</v>
      </c>
      <c r="F76" s="192">
        <v>1</v>
      </c>
      <c r="G76" s="38">
        <f>H76+J76+N76+O76+P76</f>
        <v>1025</v>
      </c>
      <c r="H76" s="195">
        <v>681</v>
      </c>
      <c r="I76" s="11"/>
      <c r="J76" s="11"/>
      <c r="K76" s="11"/>
      <c r="L76" s="11"/>
      <c r="M76" s="191">
        <v>0.25</v>
      </c>
      <c r="N76" s="192">
        <v>170</v>
      </c>
      <c r="O76" s="11">
        <v>99</v>
      </c>
      <c r="P76" s="11">
        <v>75</v>
      </c>
      <c r="Q76" s="11"/>
      <c r="R76" s="44"/>
    </row>
    <row r="77" spans="2:18" s="50" customFormat="1" ht="12.75" customHeight="1" hidden="1">
      <c r="B77" s="161"/>
      <c r="C77" s="190"/>
      <c r="D77" s="190"/>
      <c r="E77" s="194"/>
      <c r="F77" s="192"/>
      <c r="G77" s="11"/>
      <c r="H77" s="195"/>
      <c r="I77" s="11"/>
      <c r="J77" s="11"/>
      <c r="K77" s="11"/>
      <c r="L77" s="11"/>
      <c r="M77" s="191"/>
      <c r="N77" s="192"/>
      <c r="O77" s="11"/>
      <c r="P77" s="11"/>
      <c r="Q77" s="11"/>
      <c r="R77" s="44"/>
    </row>
    <row r="78" spans="2:18" s="50" customFormat="1" ht="12.75">
      <c r="B78" s="161">
        <v>41</v>
      </c>
      <c r="C78" s="45" t="s">
        <v>142</v>
      </c>
      <c r="D78" s="45" t="s">
        <v>142</v>
      </c>
      <c r="E78" s="40" t="s">
        <v>34</v>
      </c>
      <c r="F78" s="41">
        <v>1</v>
      </c>
      <c r="G78" s="38">
        <f>H78+J78+N78+O78+P78</f>
        <v>1025</v>
      </c>
      <c r="H78" s="42">
        <v>681</v>
      </c>
      <c r="I78" s="11"/>
      <c r="J78" s="11"/>
      <c r="K78" s="11"/>
      <c r="L78" s="11"/>
      <c r="M78" s="43">
        <v>0.25</v>
      </c>
      <c r="N78" s="41">
        <v>170</v>
      </c>
      <c r="O78" s="11">
        <v>99</v>
      </c>
      <c r="P78" s="11">
        <v>75</v>
      </c>
      <c r="Q78" s="11"/>
      <c r="R78" s="44"/>
    </row>
    <row r="79" spans="2:18" s="50" customFormat="1" ht="12.75">
      <c r="B79" s="161">
        <v>42</v>
      </c>
      <c r="C79" s="45" t="s">
        <v>143</v>
      </c>
      <c r="D79" s="45" t="s">
        <v>143</v>
      </c>
      <c r="E79" s="40" t="s">
        <v>34</v>
      </c>
      <c r="F79" s="41">
        <v>1</v>
      </c>
      <c r="G79" s="38">
        <f>H79+J79+N79+O79+P79</f>
        <v>991</v>
      </c>
      <c r="H79" s="42">
        <v>681</v>
      </c>
      <c r="I79" s="11"/>
      <c r="J79" s="11"/>
      <c r="K79" s="11"/>
      <c r="L79" s="11"/>
      <c r="M79" s="43">
        <v>0.2</v>
      </c>
      <c r="N79" s="41">
        <v>136</v>
      </c>
      <c r="O79" s="11">
        <v>99</v>
      </c>
      <c r="P79" s="11">
        <v>75</v>
      </c>
      <c r="Q79" s="11"/>
      <c r="R79" s="44"/>
    </row>
    <row r="80" spans="2:18" s="50" customFormat="1" ht="12.75">
      <c r="B80" s="161">
        <v>43</v>
      </c>
      <c r="C80" s="45" t="s">
        <v>142</v>
      </c>
      <c r="D80" s="45" t="s">
        <v>142</v>
      </c>
      <c r="E80" s="40" t="s">
        <v>34</v>
      </c>
      <c r="F80" s="41">
        <v>1</v>
      </c>
      <c r="G80" s="38">
        <f>H80+J80+N80+O80+P80</f>
        <v>923</v>
      </c>
      <c r="H80" s="42">
        <v>681</v>
      </c>
      <c r="I80" s="11"/>
      <c r="J80" s="11"/>
      <c r="K80" s="11"/>
      <c r="L80" s="11"/>
      <c r="M80" s="43">
        <v>0.1</v>
      </c>
      <c r="N80" s="41">
        <v>68</v>
      </c>
      <c r="O80" s="11">
        <v>99</v>
      </c>
      <c r="P80" s="11">
        <v>75</v>
      </c>
      <c r="Q80" s="11"/>
      <c r="R80" s="44"/>
    </row>
    <row r="81" spans="2:18" s="50" customFormat="1" ht="12.75">
      <c r="B81" s="161">
        <v>44</v>
      </c>
      <c r="C81" s="45" t="s">
        <v>143</v>
      </c>
      <c r="D81" s="45" t="s">
        <v>143</v>
      </c>
      <c r="E81" s="40" t="s">
        <v>34</v>
      </c>
      <c r="F81" s="41">
        <v>1</v>
      </c>
      <c r="G81" s="38">
        <f>H81+J81+N81+O81+P81</f>
        <v>1025</v>
      </c>
      <c r="H81" s="42">
        <v>681</v>
      </c>
      <c r="I81" s="11"/>
      <c r="J81" s="11"/>
      <c r="K81" s="11"/>
      <c r="L81" s="11"/>
      <c r="M81" s="43">
        <v>0.25</v>
      </c>
      <c r="N81" s="41">
        <v>170</v>
      </c>
      <c r="O81" s="11">
        <v>99</v>
      </c>
      <c r="P81" s="11">
        <v>75</v>
      </c>
      <c r="Q81" s="11"/>
      <c r="R81" s="44"/>
    </row>
    <row r="82" spans="2:18" s="39" customFormat="1" ht="12.75">
      <c r="B82" s="161">
        <v>45</v>
      </c>
      <c r="C82" s="45" t="s">
        <v>143</v>
      </c>
      <c r="D82" s="45" t="s">
        <v>143</v>
      </c>
      <c r="E82" s="40" t="s">
        <v>34</v>
      </c>
      <c r="F82" s="41">
        <v>1</v>
      </c>
      <c r="G82" s="38"/>
      <c r="H82" s="42"/>
      <c r="I82" s="11"/>
      <c r="J82" s="11"/>
      <c r="K82" s="11"/>
      <c r="L82" s="11"/>
      <c r="M82" s="43"/>
      <c r="N82" s="41"/>
      <c r="O82" s="11"/>
      <c r="P82" s="11"/>
      <c r="Q82" s="11"/>
      <c r="R82" s="44"/>
    </row>
    <row r="83" spans="2:18" s="50" customFormat="1" ht="12.75">
      <c r="B83" s="161">
        <v>46</v>
      </c>
      <c r="C83" s="28" t="s">
        <v>142</v>
      </c>
      <c r="D83" s="28" t="s">
        <v>142</v>
      </c>
      <c r="E83" s="47" t="s">
        <v>34</v>
      </c>
      <c r="F83" s="48">
        <v>1</v>
      </c>
      <c r="G83" s="38">
        <f aca="true" t="shared" si="2" ref="G83:G89">H83+J83+N83+O83+P83</f>
        <v>1025</v>
      </c>
      <c r="H83" s="11">
        <v>681</v>
      </c>
      <c r="I83" s="11"/>
      <c r="J83" s="11"/>
      <c r="K83" s="11"/>
      <c r="L83" s="11"/>
      <c r="M83" s="49">
        <v>0.25</v>
      </c>
      <c r="N83" s="11">
        <v>170</v>
      </c>
      <c r="O83" s="11">
        <v>99</v>
      </c>
      <c r="P83" s="11">
        <v>75</v>
      </c>
      <c r="Q83" s="11"/>
      <c r="R83" s="44"/>
    </row>
    <row r="84" spans="2:18" s="50" customFormat="1" ht="12.75">
      <c r="B84" s="161">
        <v>47</v>
      </c>
      <c r="C84" s="28" t="s">
        <v>143</v>
      </c>
      <c r="D84" s="28" t="s">
        <v>143</v>
      </c>
      <c r="E84" s="47" t="s">
        <v>34</v>
      </c>
      <c r="F84" s="48">
        <v>1</v>
      </c>
      <c r="G84" s="38">
        <f t="shared" si="2"/>
        <v>957</v>
      </c>
      <c r="H84" s="11">
        <v>681</v>
      </c>
      <c r="I84" s="11"/>
      <c r="J84" s="11"/>
      <c r="K84" s="11"/>
      <c r="L84" s="11"/>
      <c r="M84" s="49">
        <v>0.15</v>
      </c>
      <c r="N84" s="11">
        <v>102</v>
      </c>
      <c r="O84" s="11">
        <v>99</v>
      </c>
      <c r="P84" s="11">
        <v>75</v>
      </c>
      <c r="Q84" s="11"/>
      <c r="R84" s="44"/>
    </row>
    <row r="85" spans="2:18" s="50" customFormat="1" ht="12.75">
      <c r="B85" s="161">
        <v>48</v>
      </c>
      <c r="C85" s="28" t="s">
        <v>143</v>
      </c>
      <c r="D85" s="28" t="s">
        <v>143</v>
      </c>
      <c r="E85" s="47" t="s">
        <v>34</v>
      </c>
      <c r="F85" s="48">
        <v>1</v>
      </c>
      <c r="G85" s="38">
        <f t="shared" si="2"/>
        <v>923</v>
      </c>
      <c r="H85" s="11">
        <v>681</v>
      </c>
      <c r="I85" s="11"/>
      <c r="J85" s="11"/>
      <c r="K85" s="11"/>
      <c r="L85" s="11"/>
      <c r="M85" s="49">
        <v>0.1</v>
      </c>
      <c r="N85" s="11">
        <v>68</v>
      </c>
      <c r="O85" s="11">
        <v>99</v>
      </c>
      <c r="P85" s="11">
        <v>75</v>
      </c>
      <c r="Q85" s="11"/>
      <c r="R85" s="44"/>
    </row>
    <row r="86" spans="2:18" s="50" customFormat="1" ht="12.75">
      <c r="B86" s="161">
        <v>49</v>
      </c>
      <c r="C86" s="28" t="s">
        <v>142</v>
      </c>
      <c r="D86" s="28" t="s">
        <v>142</v>
      </c>
      <c r="E86" s="47" t="s">
        <v>34</v>
      </c>
      <c r="F86" s="48">
        <v>1</v>
      </c>
      <c r="G86" s="38">
        <f t="shared" si="2"/>
        <v>1025</v>
      </c>
      <c r="H86" s="11">
        <v>681</v>
      </c>
      <c r="I86" s="11"/>
      <c r="J86" s="11"/>
      <c r="K86" s="11"/>
      <c r="L86" s="11"/>
      <c r="M86" s="49">
        <v>0.25</v>
      </c>
      <c r="N86" s="11">
        <v>170</v>
      </c>
      <c r="O86" s="11">
        <v>99</v>
      </c>
      <c r="P86" s="11">
        <v>75</v>
      </c>
      <c r="Q86" s="11"/>
      <c r="R86" s="44"/>
    </row>
    <row r="87" spans="2:18" s="152" customFormat="1" ht="12.75">
      <c r="B87" s="161">
        <v>50</v>
      </c>
      <c r="C87" s="28" t="s">
        <v>143</v>
      </c>
      <c r="D87" s="28" t="s">
        <v>143</v>
      </c>
      <c r="E87" s="47" t="s">
        <v>34</v>
      </c>
      <c r="F87" s="48">
        <v>1</v>
      </c>
      <c r="G87" s="38">
        <f t="shared" si="2"/>
        <v>1025</v>
      </c>
      <c r="H87" s="11">
        <v>681</v>
      </c>
      <c r="I87" s="11"/>
      <c r="J87" s="11"/>
      <c r="K87" s="11"/>
      <c r="L87" s="11"/>
      <c r="M87" s="49">
        <v>0.25</v>
      </c>
      <c r="N87" s="11">
        <v>170</v>
      </c>
      <c r="O87" s="11">
        <v>99</v>
      </c>
      <c r="P87" s="11">
        <v>75</v>
      </c>
      <c r="Q87" s="11"/>
      <c r="R87" s="44"/>
    </row>
    <row r="88" spans="2:18" s="152" customFormat="1" ht="12.75">
      <c r="B88" s="161">
        <v>51</v>
      </c>
      <c r="C88" s="28" t="s">
        <v>143</v>
      </c>
      <c r="D88" s="28" t="s">
        <v>143</v>
      </c>
      <c r="E88" s="40" t="s">
        <v>34</v>
      </c>
      <c r="F88" s="41">
        <v>1</v>
      </c>
      <c r="G88" s="38">
        <f t="shared" si="2"/>
        <v>1025</v>
      </c>
      <c r="H88" s="42">
        <v>681</v>
      </c>
      <c r="I88" s="11"/>
      <c r="J88" s="11"/>
      <c r="K88" s="11"/>
      <c r="L88" s="11"/>
      <c r="M88" s="51">
        <v>0.25</v>
      </c>
      <c r="N88" s="52">
        <v>170</v>
      </c>
      <c r="O88" s="11">
        <v>99</v>
      </c>
      <c r="P88" s="11">
        <v>75</v>
      </c>
      <c r="Q88" s="11"/>
      <c r="R88" s="44"/>
    </row>
    <row r="89" spans="2:18" s="39" customFormat="1" ht="12.75">
      <c r="B89" s="161">
        <v>52</v>
      </c>
      <c r="C89" s="28" t="s">
        <v>142</v>
      </c>
      <c r="D89" s="11" t="s">
        <v>142</v>
      </c>
      <c r="E89" s="47" t="s">
        <v>34</v>
      </c>
      <c r="F89" s="48">
        <v>1</v>
      </c>
      <c r="G89" s="38">
        <f t="shared" si="2"/>
        <v>923</v>
      </c>
      <c r="H89" s="11">
        <v>681</v>
      </c>
      <c r="I89" s="11"/>
      <c r="J89" s="11"/>
      <c r="K89" s="11"/>
      <c r="L89" s="11"/>
      <c r="M89" s="49">
        <v>0.15</v>
      </c>
      <c r="N89" s="11">
        <v>68</v>
      </c>
      <c r="O89" s="11">
        <v>99</v>
      </c>
      <c r="P89" s="11">
        <v>75</v>
      </c>
      <c r="Q89" s="11"/>
      <c r="R89" s="44"/>
    </row>
    <row r="90" spans="2:18" s="39" customFormat="1" ht="38.25">
      <c r="B90" s="161">
        <v>53</v>
      </c>
      <c r="C90" s="28" t="s">
        <v>158</v>
      </c>
      <c r="D90" s="28" t="s">
        <v>148</v>
      </c>
      <c r="E90" s="40" t="s">
        <v>34</v>
      </c>
      <c r="F90" s="41">
        <v>1</v>
      </c>
      <c r="G90" s="38"/>
      <c r="H90" s="53"/>
      <c r="I90" s="11"/>
      <c r="J90" s="11"/>
      <c r="K90" s="11"/>
      <c r="L90" s="11"/>
      <c r="M90" s="49"/>
      <c r="N90" s="11"/>
      <c r="O90" s="11"/>
      <c r="P90" s="11"/>
      <c r="Q90" s="11"/>
      <c r="R90" s="66" t="s">
        <v>146</v>
      </c>
    </row>
    <row r="91" spans="2:18" s="39" customFormat="1" ht="38.25">
      <c r="B91" s="161">
        <v>54</v>
      </c>
      <c r="C91" s="28" t="s">
        <v>158</v>
      </c>
      <c r="D91" s="28" t="s">
        <v>148</v>
      </c>
      <c r="E91" s="40" t="s">
        <v>34</v>
      </c>
      <c r="F91" s="41">
        <v>1</v>
      </c>
      <c r="G91" s="38"/>
      <c r="H91" s="53"/>
      <c r="I91" s="11"/>
      <c r="J91" s="11"/>
      <c r="K91" s="11"/>
      <c r="L91" s="11"/>
      <c r="M91" s="49"/>
      <c r="N91" s="11"/>
      <c r="O91" s="11"/>
      <c r="P91" s="11"/>
      <c r="Q91" s="11"/>
      <c r="R91" s="66" t="s">
        <v>146</v>
      </c>
    </row>
    <row r="92" spans="2:18" s="39" customFormat="1" ht="38.25">
      <c r="B92" s="161">
        <v>55</v>
      </c>
      <c r="C92" s="28" t="s">
        <v>158</v>
      </c>
      <c r="D92" s="28" t="s">
        <v>148</v>
      </c>
      <c r="E92" s="40" t="s">
        <v>34</v>
      </c>
      <c r="F92" s="41">
        <v>1</v>
      </c>
      <c r="G92" s="38"/>
      <c r="H92" s="53"/>
      <c r="I92" s="11"/>
      <c r="J92" s="11"/>
      <c r="K92" s="11"/>
      <c r="L92" s="11"/>
      <c r="M92" s="49"/>
      <c r="N92" s="11"/>
      <c r="O92" s="11"/>
      <c r="P92" s="11"/>
      <c r="Q92" s="11"/>
      <c r="R92" s="66" t="s">
        <v>146</v>
      </c>
    </row>
    <row r="93" spans="2:18" s="39" customFormat="1" ht="38.25">
      <c r="B93" s="161">
        <v>56</v>
      </c>
      <c r="C93" s="28" t="s">
        <v>158</v>
      </c>
      <c r="D93" s="28" t="s">
        <v>148</v>
      </c>
      <c r="E93" s="40" t="s">
        <v>34</v>
      </c>
      <c r="F93" s="41">
        <v>1</v>
      </c>
      <c r="G93" s="38"/>
      <c r="H93" s="53"/>
      <c r="I93" s="11"/>
      <c r="J93" s="11"/>
      <c r="K93" s="11"/>
      <c r="L93" s="11"/>
      <c r="M93" s="49"/>
      <c r="N93" s="11"/>
      <c r="O93" s="11"/>
      <c r="P93" s="11"/>
      <c r="Q93" s="11"/>
      <c r="R93" s="66" t="s">
        <v>146</v>
      </c>
    </row>
    <row r="94" spans="2:18" s="50" customFormat="1" ht="12.75">
      <c r="B94" s="161"/>
      <c r="C94" s="28" t="s">
        <v>193</v>
      </c>
      <c r="D94" s="11"/>
      <c r="E94" s="11"/>
      <c r="F94" s="48"/>
      <c r="G94" s="11">
        <f>SUM(G83:G89)</f>
        <v>6903</v>
      </c>
      <c r="H94" s="11">
        <f>SUM(H83:H89)</f>
        <v>4767</v>
      </c>
      <c r="I94" s="11"/>
      <c r="J94" s="11"/>
      <c r="K94" s="11"/>
      <c r="L94" s="11"/>
      <c r="M94" s="11"/>
      <c r="N94" s="11">
        <f>SUM(N83:N89)</f>
        <v>918</v>
      </c>
      <c r="O94" s="11">
        <f>SUM(O83:O89)</f>
        <v>693</v>
      </c>
      <c r="P94" s="11">
        <f>SUM(P83:P89)</f>
        <v>525</v>
      </c>
      <c r="Q94" s="11"/>
      <c r="R94" s="44"/>
    </row>
    <row r="95" spans="2:18" s="50" customFormat="1" ht="12.75">
      <c r="B95" s="164"/>
      <c r="C95" s="72"/>
      <c r="D95" s="72"/>
      <c r="E95" s="72"/>
      <c r="F95" s="57"/>
      <c r="G95" s="72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 s="50" customFormat="1" ht="26.25" customHeight="1">
      <c r="B96" s="164"/>
      <c r="C96" s="189" t="s">
        <v>203</v>
      </c>
      <c r="D96" s="189"/>
      <c r="E96" s="189"/>
      <c r="F96" s="153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 s="50" customFormat="1" ht="14.25" customHeight="1">
      <c r="B97" s="161">
        <v>57</v>
      </c>
      <c r="C97" s="28" t="s">
        <v>112</v>
      </c>
      <c r="D97" s="28" t="s">
        <v>112</v>
      </c>
      <c r="E97" s="40" t="s">
        <v>35</v>
      </c>
      <c r="F97" s="41">
        <v>1</v>
      </c>
      <c r="G97" s="38">
        <f>H97+J97+N97+O97+P97</f>
        <v>937</v>
      </c>
      <c r="H97" s="92">
        <v>619</v>
      </c>
      <c r="I97" s="11"/>
      <c r="J97" s="11"/>
      <c r="K97" s="11"/>
      <c r="L97" s="11"/>
      <c r="M97" s="51">
        <v>0.25</v>
      </c>
      <c r="N97" s="28">
        <v>155</v>
      </c>
      <c r="O97" s="11">
        <v>95</v>
      </c>
      <c r="P97" s="11">
        <v>68</v>
      </c>
      <c r="Q97" s="11"/>
      <c r="R97" s="44"/>
    </row>
    <row r="98" spans="2:18" s="50" customFormat="1" ht="12.75">
      <c r="B98" s="161">
        <v>58</v>
      </c>
      <c r="C98" s="28" t="s">
        <v>113</v>
      </c>
      <c r="D98" s="28" t="s">
        <v>113</v>
      </c>
      <c r="E98" s="40" t="s">
        <v>35</v>
      </c>
      <c r="F98" s="41">
        <v>1</v>
      </c>
      <c r="G98" s="38">
        <f>H98+J98+N98+O98+P98</f>
        <v>875</v>
      </c>
      <c r="H98" s="92">
        <v>619</v>
      </c>
      <c r="I98" s="11"/>
      <c r="J98" s="11"/>
      <c r="K98" s="11"/>
      <c r="L98" s="11"/>
      <c r="M98" s="51">
        <v>0.15</v>
      </c>
      <c r="N98" s="28">
        <v>93</v>
      </c>
      <c r="O98" s="11">
        <v>95</v>
      </c>
      <c r="P98" s="11">
        <v>68</v>
      </c>
      <c r="Q98" s="11"/>
      <c r="R98" s="44"/>
    </row>
    <row r="99" spans="2:18" s="39" customFormat="1" ht="12.75">
      <c r="B99" s="161">
        <v>59</v>
      </c>
      <c r="C99" s="28" t="s">
        <v>112</v>
      </c>
      <c r="D99" s="28" t="s">
        <v>112</v>
      </c>
      <c r="E99" s="47" t="s">
        <v>35</v>
      </c>
      <c r="F99" s="48">
        <v>1</v>
      </c>
      <c r="G99" s="38">
        <f>H99+J99+N99+O99+P99</f>
        <v>875</v>
      </c>
      <c r="H99" s="92">
        <v>619</v>
      </c>
      <c r="I99" s="11"/>
      <c r="J99" s="11"/>
      <c r="K99" s="11"/>
      <c r="L99" s="11"/>
      <c r="M99" s="51">
        <v>0.15</v>
      </c>
      <c r="N99" s="28">
        <v>93</v>
      </c>
      <c r="O99" s="11">
        <v>95</v>
      </c>
      <c r="P99" s="11">
        <v>68</v>
      </c>
      <c r="Q99" s="11"/>
      <c r="R99" s="28"/>
    </row>
    <row r="100" spans="2:18" s="50" customFormat="1" ht="12.75">
      <c r="B100" s="161">
        <v>60</v>
      </c>
      <c r="C100" s="28" t="s">
        <v>112</v>
      </c>
      <c r="D100" s="28" t="s">
        <v>112</v>
      </c>
      <c r="E100" s="40" t="s">
        <v>34</v>
      </c>
      <c r="F100" s="41">
        <v>1</v>
      </c>
      <c r="G100" s="38">
        <v>906</v>
      </c>
      <c r="H100" s="11">
        <v>619</v>
      </c>
      <c r="I100" s="11"/>
      <c r="J100" s="11"/>
      <c r="K100" s="11"/>
      <c r="L100" s="11"/>
      <c r="M100" s="49">
        <v>0.2</v>
      </c>
      <c r="N100" s="11">
        <v>124</v>
      </c>
      <c r="O100" s="11">
        <v>95</v>
      </c>
      <c r="P100" s="11">
        <v>68</v>
      </c>
      <c r="Q100" s="11"/>
      <c r="R100" s="44"/>
    </row>
    <row r="101" spans="2:18" s="39" customFormat="1" ht="12.75">
      <c r="B101" s="161">
        <v>61</v>
      </c>
      <c r="C101" s="28" t="s">
        <v>112</v>
      </c>
      <c r="D101" s="28" t="s">
        <v>112</v>
      </c>
      <c r="E101" s="40" t="s">
        <v>34</v>
      </c>
      <c r="F101" s="41">
        <v>1</v>
      </c>
      <c r="G101" s="38">
        <f aca="true" t="shared" si="3" ref="G101:G106">H101+J101+N101+O101+P101</f>
        <v>875</v>
      </c>
      <c r="H101" s="11">
        <v>619</v>
      </c>
      <c r="I101" s="11"/>
      <c r="J101" s="11"/>
      <c r="K101" s="11"/>
      <c r="L101" s="11"/>
      <c r="M101" s="49">
        <v>0.15</v>
      </c>
      <c r="N101" s="11">
        <v>93</v>
      </c>
      <c r="O101" s="11">
        <v>95</v>
      </c>
      <c r="P101" s="11">
        <v>68</v>
      </c>
      <c r="Q101" s="11"/>
      <c r="R101" s="44"/>
    </row>
    <row r="102" spans="2:18" s="39" customFormat="1" ht="12.75">
      <c r="B102" s="161">
        <v>62</v>
      </c>
      <c r="C102" s="28" t="s">
        <v>114</v>
      </c>
      <c r="D102" s="28" t="s">
        <v>114</v>
      </c>
      <c r="E102" s="40" t="s">
        <v>34</v>
      </c>
      <c r="F102" s="41">
        <v>1</v>
      </c>
      <c r="G102" s="38">
        <f t="shared" si="3"/>
        <v>875</v>
      </c>
      <c r="H102" s="11">
        <v>619</v>
      </c>
      <c r="I102" s="11"/>
      <c r="J102" s="11"/>
      <c r="K102" s="11"/>
      <c r="L102" s="11"/>
      <c r="M102" s="49">
        <v>0.15</v>
      </c>
      <c r="N102" s="11">
        <v>93</v>
      </c>
      <c r="O102" s="11">
        <v>95</v>
      </c>
      <c r="P102" s="11">
        <v>68</v>
      </c>
      <c r="Q102" s="11"/>
      <c r="R102" s="11"/>
    </row>
    <row r="103" spans="2:18" s="50" customFormat="1" ht="12.75">
      <c r="B103" s="161">
        <v>63</v>
      </c>
      <c r="C103" s="28" t="s">
        <v>112</v>
      </c>
      <c r="D103" s="28" t="s">
        <v>112</v>
      </c>
      <c r="E103" s="40" t="s">
        <v>34</v>
      </c>
      <c r="F103" s="41">
        <v>1</v>
      </c>
      <c r="G103" s="38">
        <f t="shared" si="3"/>
        <v>875</v>
      </c>
      <c r="H103" s="11">
        <v>619</v>
      </c>
      <c r="I103" s="11"/>
      <c r="J103" s="11"/>
      <c r="K103" s="11"/>
      <c r="L103" s="11"/>
      <c r="M103" s="49">
        <v>0.15</v>
      </c>
      <c r="N103" s="11">
        <v>93</v>
      </c>
      <c r="O103" s="11">
        <v>95</v>
      </c>
      <c r="P103" s="11">
        <v>68</v>
      </c>
      <c r="Q103" s="11"/>
      <c r="R103" s="11"/>
    </row>
    <row r="104" spans="2:18" s="50" customFormat="1" ht="12.75">
      <c r="B104" s="161">
        <v>64</v>
      </c>
      <c r="C104" s="28" t="s">
        <v>101</v>
      </c>
      <c r="D104" s="28" t="s">
        <v>101</v>
      </c>
      <c r="E104" s="40" t="s">
        <v>34</v>
      </c>
      <c r="F104" s="41">
        <v>1</v>
      </c>
      <c r="G104" s="38">
        <f t="shared" si="3"/>
        <v>1029</v>
      </c>
      <c r="H104" s="11">
        <v>704</v>
      </c>
      <c r="I104" s="11"/>
      <c r="J104" s="11"/>
      <c r="K104" s="11"/>
      <c r="L104" s="11"/>
      <c r="M104" s="49">
        <v>0.2</v>
      </c>
      <c r="N104" s="11">
        <v>141</v>
      </c>
      <c r="O104" s="11">
        <v>107</v>
      </c>
      <c r="P104" s="11">
        <v>77</v>
      </c>
      <c r="Q104" s="11"/>
      <c r="R104" s="44"/>
    </row>
    <row r="105" spans="2:18" s="50" customFormat="1" ht="12.75">
      <c r="B105" s="161">
        <v>65</v>
      </c>
      <c r="C105" s="28" t="s">
        <v>113</v>
      </c>
      <c r="D105" s="28" t="s">
        <v>113</v>
      </c>
      <c r="E105" s="40" t="s">
        <v>34</v>
      </c>
      <c r="F105" s="41">
        <v>1</v>
      </c>
      <c r="G105" s="38">
        <f t="shared" si="3"/>
        <v>875</v>
      </c>
      <c r="H105" s="11">
        <v>619</v>
      </c>
      <c r="I105" s="11"/>
      <c r="J105" s="11"/>
      <c r="K105" s="11"/>
      <c r="L105" s="11"/>
      <c r="M105" s="49">
        <v>0.15</v>
      </c>
      <c r="N105" s="11">
        <v>93</v>
      </c>
      <c r="O105" s="11">
        <v>95</v>
      </c>
      <c r="P105" s="11">
        <v>68</v>
      </c>
      <c r="Q105" s="11"/>
      <c r="R105" s="44" t="s">
        <v>27</v>
      </c>
    </row>
    <row r="106" spans="2:18" s="50" customFormat="1" ht="12.75">
      <c r="B106" s="161">
        <v>66</v>
      </c>
      <c r="C106" s="28" t="s">
        <v>113</v>
      </c>
      <c r="D106" s="28" t="s">
        <v>113</v>
      </c>
      <c r="E106" s="40" t="s">
        <v>34</v>
      </c>
      <c r="F106" s="41">
        <v>1</v>
      </c>
      <c r="G106" s="38">
        <f t="shared" si="3"/>
        <v>937</v>
      </c>
      <c r="H106" s="11">
        <v>619</v>
      </c>
      <c r="I106" s="11"/>
      <c r="J106" s="11"/>
      <c r="K106" s="11"/>
      <c r="L106" s="11"/>
      <c r="M106" s="49">
        <v>0.25</v>
      </c>
      <c r="N106" s="11">
        <v>155</v>
      </c>
      <c r="O106" s="11">
        <v>95</v>
      </c>
      <c r="P106" s="11">
        <v>68</v>
      </c>
      <c r="Q106" s="11"/>
      <c r="R106" s="44" t="s">
        <v>27</v>
      </c>
    </row>
    <row r="107" spans="2:18" s="50" customFormat="1" ht="12.75">
      <c r="B107" s="161">
        <v>67</v>
      </c>
      <c r="C107" s="28" t="s">
        <v>112</v>
      </c>
      <c r="D107" s="28" t="s">
        <v>112</v>
      </c>
      <c r="E107" s="40" t="s">
        <v>34</v>
      </c>
      <c r="F107" s="41">
        <v>1</v>
      </c>
      <c r="G107" s="38"/>
      <c r="H107" s="11"/>
      <c r="I107" s="11"/>
      <c r="J107" s="11"/>
      <c r="K107" s="11"/>
      <c r="L107" s="11"/>
      <c r="M107" s="49"/>
      <c r="N107" s="11"/>
      <c r="O107" s="11"/>
      <c r="P107" s="11"/>
      <c r="Q107" s="11"/>
      <c r="R107" s="44" t="s">
        <v>27</v>
      </c>
    </row>
    <row r="108" spans="2:18" s="50" customFormat="1" ht="12.75">
      <c r="B108" s="161"/>
      <c r="C108" s="28" t="s">
        <v>239</v>
      </c>
      <c r="D108" s="28"/>
      <c r="E108" s="40"/>
      <c r="F108" s="41"/>
      <c r="G108" s="11">
        <f>SUM(G100:G104)</f>
        <v>4560</v>
      </c>
      <c r="H108" s="11">
        <f>SUM(H100:H104)</f>
        <v>3180</v>
      </c>
      <c r="I108" s="11"/>
      <c r="J108" s="11"/>
      <c r="K108" s="11"/>
      <c r="L108" s="11"/>
      <c r="M108" s="11"/>
      <c r="N108" s="11">
        <f>SUM(N100:N104)</f>
        <v>544</v>
      </c>
      <c r="O108" s="11">
        <f>SUM(O100:O104)</f>
        <v>487</v>
      </c>
      <c r="P108" s="11">
        <f>SUM(P100:P104)</f>
        <v>349</v>
      </c>
      <c r="Q108" s="11"/>
      <c r="R108" s="44"/>
    </row>
    <row r="109" spans="2:18" s="50" customFormat="1" ht="12.75">
      <c r="B109" s="164"/>
      <c r="C109" s="27"/>
      <c r="D109" s="27"/>
      <c r="E109" s="78"/>
      <c r="F109" s="78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5"/>
    </row>
    <row r="110" spans="2:18" s="50" customFormat="1" ht="15.75" customHeight="1">
      <c r="B110" s="164"/>
      <c r="C110" s="183" t="s">
        <v>99</v>
      </c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</row>
    <row r="111" spans="2:18" s="50" customFormat="1" ht="12.75">
      <c r="B111" s="161">
        <v>68</v>
      </c>
      <c r="C111" s="28" t="s">
        <v>141</v>
      </c>
      <c r="D111" s="11" t="s">
        <v>19</v>
      </c>
      <c r="E111" s="11" t="s">
        <v>20</v>
      </c>
      <c r="F111" s="11">
        <v>1</v>
      </c>
      <c r="G111" s="38">
        <f>H111+J111+N111+O111+P111</f>
        <v>2486</v>
      </c>
      <c r="H111" s="11">
        <v>1775</v>
      </c>
      <c r="I111" s="11"/>
      <c r="J111" s="11"/>
      <c r="K111" s="11"/>
      <c r="L111" s="11"/>
      <c r="M111" s="49">
        <v>0.15</v>
      </c>
      <c r="N111" s="28">
        <v>266</v>
      </c>
      <c r="O111" s="11">
        <v>250</v>
      </c>
      <c r="P111" s="11">
        <v>195</v>
      </c>
      <c r="Q111" s="11"/>
      <c r="R111" s="11" t="s">
        <v>27</v>
      </c>
    </row>
    <row r="112" spans="2:18" s="50" customFormat="1" ht="12.75">
      <c r="B112" s="161">
        <v>69</v>
      </c>
      <c r="C112" s="11" t="s">
        <v>115</v>
      </c>
      <c r="D112" s="11" t="s">
        <v>19</v>
      </c>
      <c r="E112" s="11" t="s">
        <v>20</v>
      </c>
      <c r="F112" s="11">
        <v>1</v>
      </c>
      <c r="G112" s="38">
        <f>H112+J112+N112+O112+P112</f>
        <v>3253</v>
      </c>
      <c r="H112" s="11">
        <v>2199</v>
      </c>
      <c r="I112" s="11"/>
      <c r="J112" s="11"/>
      <c r="K112" s="11"/>
      <c r="L112" s="11"/>
      <c r="M112" s="49">
        <v>0.25</v>
      </c>
      <c r="N112" s="11">
        <v>550</v>
      </c>
      <c r="O112" s="11">
        <v>262</v>
      </c>
      <c r="P112" s="11">
        <v>242</v>
      </c>
      <c r="Q112" s="11"/>
      <c r="R112" s="61"/>
    </row>
    <row r="113" spans="2:18" s="50" customFormat="1" ht="16.5" customHeight="1">
      <c r="B113" s="161">
        <v>70</v>
      </c>
      <c r="C113" s="28" t="s">
        <v>115</v>
      </c>
      <c r="D113" s="11" t="s">
        <v>19</v>
      </c>
      <c r="E113" s="11" t="s">
        <v>20</v>
      </c>
      <c r="F113" s="11">
        <v>1</v>
      </c>
      <c r="G113" s="38">
        <f>H113+J113+N113+O113+P113</f>
        <v>2486</v>
      </c>
      <c r="H113" s="11">
        <v>1775</v>
      </c>
      <c r="I113" s="11"/>
      <c r="J113" s="11"/>
      <c r="K113" s="11"/>
      <c r="L113" s="11"/>
      <c r="M113" s="49">
        <v>0.15</v>
      </c>
      <c r="N113" s="11">
        <v>266</v>
      </c>
      <c r="O113" s="11">
        <v>250</v>
      </c>
      <c r="P113" s="11">
        <v>195</v>
      </c>
      <c r="Q113" s="11"/>
      <c r="R113" s="66" t="s">
        <v>195</v>
      </c>
    </row>
    <row r="114" spans="2:18" s="39" customFormat="1" ht="15.75" customHeight="1">
      <c r="B114" s="161">
        <v>71</v>
      </c>
      <c r="C114" s="28" t="s">
        <v>115</v>
      </c>
      <c r="D114" s="11" t="s">
        <v>19</v>
      </c>
      <c r="E114" s="11" t="s">
        <v>20</v>
      </c>
      <c r="F114" s="11">
        <v>1</v>
      </c>
      <c r="G114" s="38">
        <f>H114+J114+N114+O114+P114</f>
        <v>1825</v>
      </c>
      <c r="H114" s="11">
        <v>1343</v>
      </c>
      <c r="I114" s="11"/>
      <c r="J114" s="11"/>
      <c r="K114" s="11"/>
      <c r="L114" s="11"/>
      <c r="M114" s="49">
        <v>0.1</v>
      </c>
      <c r="N114" s="11">
        <v>134</v>
      </c>
      <c r="O114" s="11">
        <v>200</v>
      </c>
      <c r="P114" s="11">
        <v>148</v>
      </c>
      <c r="Q114" s="11"/>
      <c r="R114" s="44"/>
    </row>
    <row r="115" spans="2:18" s="39" customFormat="1" ht="15.75" customHeight="1">
      <c r="B115" s="161">
        <v>72</v>
      </c>
      <c r="C115" s="28" t="s">
        <v>115</v>
      </c>
      <c r="D115" s="11" t="s">
        <v>19</v>
      </c>
      <c r="E115" s="11" t="s">
        <v>20</v>
      </c>
      <c r="F115" s="11">
        <v>1</v>
      </c>
      <c r="G115" s="38"/>
      <c r="H115" s="11"/>
      <c r="I115" s="11"/>
      <c r="J115" s="11"/>
      <c r="K115" s="11"/>
      <c r="L115" s="11"/>
      <c r="M115" s="49"/>
      <c r="N115" s="11"/>
      <c r="O115" s="11"/>
      <c r="P115" s="11"/>
      <c r="Q115" s="11"/>
      <c r="R115" s="44" t="s">
        <v>27</v>
      </c>
    </row>
    <row r="116" spans="2:18" s="39" customFormat="1" ht="15.75" customHeight="1">
      <c r="B116" s="161">
        <v>73</v>
      </c>
      <c r="C116" s="28" t="s">
        <v>136</v>
      </c>
      <c r="D116" s="11" t="s">
        <v>19</v>
      </c>
      <c r="E116" s="11"/>
      <c r="F116" s="11">
        <v>1</v>
      </c>
      <c r="G116" s="38"/>
      <c r="H116" s="11"/>
      <c r="I116" s="11"/>
      <c r="J116" s="11"/>
      <c r="K116" s="11"/>
      <c r="L116" s="11"/>
      <c r="M116" s="49"/>
      <c r="N116" s="11"/>
      <c r="O116" s="11"/>
      <c r="P116" s="11"/>
      <c r="Q116" s="11"/>
      <c r="R116" s="44" t="s">
        <v>27</v>
      </c>
    </row>
    <row r="117" spans="2:18" s="39" customFormat="1" ht="12.75">
      <c r="B117" s="161">
        <v>74</v>
      </c>
      <c r="C117" s="11" t="s">
        <v>103</v>
      </c>
      <c r="D117" s="28" t="s">
        <v>19</v>
      </c>
      <c r="E117" s="11" t="s">
        <v>20</v>
      </c>
      <c r="F117" s="11">
        <v>1</v>
      </c>
      <c r="G117" s="38"/>
      <c r="H117" s="11"/>
      <c r="I117" s="11"/>
      <c r="J117" s="11"/>
      <c r="K117" s="11"/>
      <c r="L117" s="11"/>
      <c r="M117" s="49"/>
      <c r="N117" s="11"/>
      <c r="O117" s="11"/>
      <c r="P117" s="11"/>
      <c r="Q117" s="11"/>
      <c r="R117" s="44" t="s">
        <v>5</v>
      </c>
    </row>
    <row r="118" spans="2:18" s="39" customFormat="1" ht="15.75" customHeight="1">
      <c r="B118" s="161">
        <v>75</v>
      </c>
      <c r="C118" s="28" t="s">
        <v>253</v>
      </c>
      <c r="D118" s="11" t="s">
        <v>19</v>
      </c>
      <c r="E118" s="11" t="s">
        <v>20</v>
      </c>
      <c r="F118" s="11">
        <v>1</v>
      </c>
      <c r="G118" s="38"/>
      <c r="H118" s="11"/>
      <c r="I118" s="11"/>
      <c r="J118" s="11"/>
      <c r="K118" s="11"/>
      <c r="L118" s="11"/>
      <c r="M118" s="49"/>
      <c r="N118" s="11"/>
      <c r="O118" s="11"/>
      <c r="P118" s="11"/>
      <c r="Q118" s="11"/>
      <c r="R118" s="44"/>
    </row>
    <row r="119" spans="2:18" s="39" customFormat="1" ht="15" customHeight="1">
      <c r="B119" s="161">
        <v>76</v>
      </c>
      <c r="C119" s="28" t="s">
        <v>246</v>
      </c>
      <c r="D119" s="11" t="s">
        <v>19</v>
      </c>
      <c r="E119" s="11"/>
      <c r="F119" s="11">
        <v>1</v>
      </c>
      <c r="G119" s="38"/>
      <c r="H119" s="11"/>
      <c r="I119" s="11"/>
      <c r="J119" s="11"/>
      <c r="K119" s="11"/>
      <c r="L119" s="11"/>
      <c r="M119" s="49"/>
      <c r="N119" s="11"/>
      <c r="O119" s="11"/>
      <c r="P119" s="11"/>
      <c r="Q119" s="11"/>
      <c r="R119" s="44"/>
    </row>
    <row r="120" spans="2:18" s="50" customFormat="1" ht="12.75">
      <c r="B120" s="161">
        <v>77</v>
      </c>
      <c r="C120" s="11" t="s">
        <v>252</v>
      </c>
      <c r="D120" s="28" t="s">
        <v>36</v>
      </c>
      <c r="E120" s="11" t="s">
        <v>20</v>
      </c>
      <c r="F120" s="11">
        <v>1</v>
      </c>
      <c r="G120" s="44">
        <f>H120+J120+N120+O120+P120+Q120</f>
        <v>2278</v>
      </c>
      <c r="H120" s="11">
        <v>1773</v>
      </c>
      <c r="I120" s="11"/>
      <c r="J120" s="11"/>
      <c r="K120" s="11"/>
      <c r="L120" s="11"/>
      <c r="M120" s="49">
        <v>0.15</v>
      </c>
      <c r="N120" s="11">
        <v>178</v>
      </c>
      <c r="O120" s="11">
        <v>132</v>
      </c>
      <c r="P120" s="11">
        <v>195</v>
      </c>
      <c r="Q120" s="11"/>
      <c r="R120" s="44" t="s">
        <v>27</v>
      </c>
    </row>
    <row r="121" spans="2:18" s="50" customFormat="1" ht="12.75">
      <c r="B121" s="161">
        <v>78</v>
      </c>
      <c r="C121" s="11" t="s">
        <v>125</v>
      </c>
      <c r="D121" s="28" t="s">
        <v>36</v>
      </c>
      <c r="E121" s="11" t="s">
        <v>20</v>
      </c>
      <c r="F121" s="11">
        <v>1</v>
      </c>
      <c r="G121" s="38">
        <f>H121+J121+N121+O121+P121</f>
        <v>1929</v>
      </c>
      <c r="H121" s="11">
        <v>1328</v>
      </c>
      <c r="I121" s="11"/>
      <c r="J121" s="11"/>
      <c r="K121" s="11"/>
      <c r="L121" s="11"/>
      <c r="M121" s="49">
        <v>0.25</v>
      </c>
      <c r="N121" s="11">
        <v>332</v>
      </c>
      <c r="O121" s="11">
        <v>123</v>
      </c>
      <c r="P121" s="11">
        <v>146</v>
      </c>
      <c r="Q121" s="11"/>
      <c r="R121" s="44"/>
    </row>
    <row r="122" spans="2:18" s="50" customFormat="1" ht="12.75">
      <c r="B122" s="161"/>
      <c r="C122" s="11" t="s">
        <v>239</v>
      </c>
      <c r="D122" s="11"/>
      <c r="E122" s="11"/>
      <c r="F122" s="11"/>
      <c r="G122" s="11">
        <f>SUM(G112:G112)</f>
        <v>3253</v>
      </c>
      <c r="H122" s="11">
        <f>SUM(H112:H112)</f>
        <v>2199</v>
      </c>
      <c r="I122" s="11"/>
      <c r="J122" s="11"/>
      <c r="K122" s="11"/>
      <c r="L122" s="11"/>
      <c r="M122" s="11"/>
      <c r="N122" s="11">
        <f>SUM(N112:N112)</f>
        <v>550</v>
      </c>
      <c r="O122" s="11">
        <f>SUM(O112:O112)</f>
        <v>262</v>
      </c>
      <c r="P122" s="11">
        <f>SUM(P112:P112)</f>
        <v>242</v>
      </c>
      <c r="Q122" s="11"/>
      <c r="R122" s="44"/>
    </row>
    <row r="123" spans="2:18" s="50" customFormat="1" ht="12.75">
      <c r="B123" s="164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5"/>
    </row>
    <row r="124" spans="2:18" s="50" customFormat="1" ht="12.75">
      <c r="B124" s="164"/>
      <c r="C124" s="68" t="s">
        <v>31</v>
      </c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 s="50" customFormat="1" ht="12.75">
      <c r="B125" s="161">
        <v>79</v>
      </c>
      <c r="C125" s="11" t="s">
        <v>167</v>
      </c>
      <c r="D125" s="11" t="s">
        <v>24</v>
      </c>
      <c r="E125" s="11" t="s">
        <v>25</v>
      </c>
      <c r="F125" s="11">
        <v>1</v>
      </c>
      <c r="G125" s="38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44"/>
    </row>
    <row r="126" spans="2:18" s="50" customFormat="1" ht="12.75">
      <c r="B126" s="161">
        <v>80</v>
      </c>
      <c r="C126" s="28" t="s">
        <v>116</v>
      </c>
      <c r="D126" s="11" t="s">
        <v>24</v>
      </c>
      <c r="E126" s="11" t="s">
        <v>25</v>
      </c>
      <c r="F126" s="11">
        <v>1</v>
      </c>
      <c r="G126" s="38">
        <f aca="true" t="shared" si="4" ref="G126:G132">H126+J126+N126+O126+P126</f>
        <v>2131</v>
      </c>
      <c r="H126" s="11">
        <v>1368</v>
      </c>
      <c r="I126" s="49">
        <v>0.08</v>
      </c>
      <c r="J126" s="11">
        <v>109</v>
      </c>
      <c r="K126" s="11"/>
      <c r="L126" s="11"/>
      <c r="M126" s="49">
        <v>0.25</v>
      </c>
      <c r="N126" s="11">
        <v>369</v>
      </c>
      <c r="O126" s="11">
        <v>123</v>
      </c>
      <c r="P126" s="11">
        <v>162</v>
      </c>
      <c r="Q126" s="11"/>
      <c r="R126" s="44" t="s">
        <v>27</v>
      </c>
    </row>
    <row r="127" spans="2:18" s="50" customFormat="1" ht="12.75">
      <c r="B127" s="161">
        <v>81</v>
      </c>
      <c r="C127" s="28" t="s">
        <v>117</v>
      </c>
      <c r="D127" s="11" t="s">
        <v>24</v>
      </c>
      <c r="E127" s="11" t="s">
        <v>25</v>
      </c>
      <c r="F127" s="11">
        <v>1</v>
      </c>
      <c r="G127" s="38">
        <f t="shared" si="4"/>
        <v>1983</v>
      </c>
      <c r="H127" s="11">
        <v>1368</v>
      </c>
      <c r="I127" s="11"/>
      <c r="J127" s="11"/>
      <c r="K127" s="11"/>
      <c r="L127" s="11"/>
      <c r="M127" s="49">
        <v>0.25</v>
      </c>
      <c r="N127" s="11">
        <v>342</v>
      </c>
      <c r="O127" s="11">
        <v>123</v>
      </c>
      <c r="P127" s="11">
        <v>150</v>
      </c>
      <c r="Q127" s="11"/>
      <c r="R127" s="44"/>
    </row>
    <row r="128" spans="2:18" s="39" customFormat="1" ht="12.75">
      <c r="B128" s="161">
        <v>82</v>
      </c>
      <c r="C128" s="28" t="s">
        <v>116</v>
      </c>
      <c r="D128" s="11" t="s">
        <v>24</v>
      </c>
      <c r="E128" s="11" t="s">
        <v>25</v>
      </c>
      <c r="F128" s="11">
        <v>1</v>
      </c>
      <c r="G128" s="38">
        <f t="shared" si="4"/>
        <v>1846</v>
      </c>
      <c r="H128" s="11">
        <v>1368</v>
      </c>
      <c r="I128" s="11"/>
      <c r="J128" s="11"/>
      <c r="K128" s="11"/>
      <c r="L128" s="11"/>
      <c r="M128" s="49">
        <v>0.15</v>
      </c>
      <c r="N128" s="11">
        <v>205</v>
      </c>
      <c r="O128" s="11">
        <v>123</v>
      </c>
      <c r="P128" s="11">
        <v>150</v>
      </c>
      <c r="Q128" s="11"/>
      <c r="R128" s="44"/>
    </row>
    <row r="129" spans="2:18" s="39" customFormat="1" ht="12.75">
      <c r="B129" s="161">
        <v>83</v>
      </c>
      <c r="C129" s="28" t="s">
        <v>116</v>
      </c>
      <c r="D129" s="11" t="s">
        <v>24</v>
      </c>
      <c r="E129" s="11" t="s">
        <v>25</v>
      </c>
      <c r="F129" s="11">
        <v>1</v>
      </c>
      <c r="G129" s="38">
        <f t="shared" si="4"/>
        <v>1778</v>
      </c>
      <c r="H129" s="11">
        <v>1368</v>
      </c>
      <c r="I129" s="11"/>
      <c r="J129" s="11"/>
      <c r="K129" s="11"/>
      <c r="L129" s="11"/>
      <c r="M129" s="49">
        <v>0.1</v>
      </c>
      <c r="N129" s="11">
        <v>137</v>
      </c>
      <c r="O129" s="11">
        <v>123</v>
      </c>
      <c r="P129" s="11">
        <v>150</v>
      </c>
      <c r="Q129" s="11"/>
      <c r="R129" s="44"/>
    </row>
    <row r="130" spans="2:18" s="50" customFormat="1" ht="12.75">
      <c r="B130" s="161">
        <v>84</v>
      </c>
      <c r="C130" s="28" t="s">
        <v>116</v>
      </c>
      <c r="D130" s="11" t="s">
        <v>24</v>
      </c>
      <c r="E130" s="11" t="s">
        <v>25</v>
      </c>
      <c r="F130" s="11">
        <v>1</v>
      </c>
      <c r="G130" s="38">
        <f t="shared" si="4"/>
        <v>1983</v>
      </c>
      <c r="H130" s="11">
        <v>1368</v>
      </c>
      <c r="I130" s="11"/>
      <c r="J130" s="11"/>
      <c r="K130" s="11"/>
      <c r="L130" s="11"/>
      <c r="M130" s="49">
        <v>0.25</v>
      </c>
      <c r="N130" s="11">
        <v>342</v>
      </c>
      <c r="O130" s="11">
        <v>123</v>
      </c>
      <c r="P130" s="11">
        <v>150</v>
      </c>
      <c r="Q130" s="11"/>
      <c r="R130" s="44"/>
    </row>
    <row r="131" spans="2:18" s="50" customFormat="1" ht="12.75">
      <c r="B131" s="161">
        <v>85</v>
      </c>
      <c r="C131" s="28" t="s">
        <v>118</v>
      </c>
      <c r="D131" s="11" t="s">
        <v>24</v>
      </c>
      <c r="E131" s="11" t="s">
        <v>25</v>
      </c>
      <c r="F131" s="11">
        <v>1</v>
      </c>
      <c r="G131" s="38"/>
      <c r="H131" s="11"/>
      <c r="I131" s="11"/>
      <c r="J131" s="11"/>
      <c r="K131" s="11"/>
      <c r="L131" s="11"/>
      <c r="M131" s="49"/>
      <c r="N131" s="11"/>
      <c r="O131" s="11"/>
      <c r="P131" s="11"/>
      <c r="Q131" s="11"/>
      <c r="R131" s="44"/>
    </row>
    <row r="132" spans="2:18" s="39" customFormat="1" ht="12.75">
      <c r="B132" s="161">
        <v>86</v>
      </c>
      <c r="C132" s="28" t="s">
        <v>119</v>
      </c>
      <c r="D132" s="11" t="s">
        <v>24</v>
      </c>
      <c r="E132" s="11" t="s">
        <v>25</v>
      </c>
      <c r="F132" s="11">
        <v>1</v>
      </c>
      <c r="G132" s="38">
        <f t="shared" si="4"/>
        <v>867</v>
      </c>
      <c r="H132" s="38">
        <v>630</v>
      </c>
      <c r="I132" s="92"/>
      <c r="J132" s="11"/>
      <c r="K132" s="11"/>
      <c r="L132" s="11"/>
      <c r="M132" s="51">
        <v>0.1</v>
      </c>
      <c r="N132" s="28">
        <v>63</v>
      </c>
      <c r="O132" s="11">
        <v>105</v>
      </c>
      <c r="P132" s="11">
        <v>69</v>
      </c>
      <c r="Q132" s="11"/>
      <c r="R132" s="44"/>
    </row>
    <row r="133" spans="2:18" s="50" customFormat="1" ht="12.75">
      <c r="B133" s="161">
        <v>87</v>
      </c>
      <c r="C133" s="28" t="s">
        <v>120</v>
      </c>
      <c r="D133" s="11" t="s">
        <v>24</v>
      </c>
      <c r="E133" s="11" t="s">
        <v>25</v>
      </c>
      <c r="F133" s="11">
        <v>1</v>
      </c>
      <c r="G133" s="38"/>
      <c r="H133" s="38"/>
      <c r="I133" s="92"/>
      <c r="J133" s="11"/>
      <c r="K133" s="11"/>
      <c r="L133" s="11"/>
      <c r="M133" s="51"/>
      <c r="N133" s="28"/>
      <c r="O133" s="11"/>
      <c r="P133" s="11"/>
      <c r="Q133" s="11"/>
      <c r="R133" s="44"/>
    </row>
    <row r="134" spans="2:18" s="50" customFormat="1" ht="12.75">
      <c r="B134" s="161">
        <v>88</v>
      </c>
      <c r="C134" s="28" t="s">
        <v>116</v>
      </c>
      <c r="D134" s="11" t="s">
        <v>24</v>
      </c>
      <c r="E134" s="11" t="s">
        <v>25</v>
      </c>
      <c r="F134" s="11">
        <v>1</v>
      </c>
      <c r="G134" s="38">
        <f>H134+J134+N134+O134+P134</f>
        <v>1983</v>
      </c>
      <c r="H134" s="11">
        <v>1368</v>
      </c>
      <c r="I134" s="11"/>
      <c r="J134" s="11"/>
      <c r="K134" s="11"/>
      <c r="L134" s="11"/>
      <c r="M134" s="49">
        <v>0.25</v>
      </c>
      <c r="N134" s="11">
        <v>342</v>
      </c>
      <c r="O134" s="11">
        <v>123</v>
      </c>
      <c r="P134" s="11">
        <v>150</v>
      </c>
      <c r="Q134" s="11"/>
      <c r="R134" s="44"/>
    </row>
    <row r="135" spans="2:18" s="50" customFormat="1" ht="12.75">
      <c r="B135" s="161">
        <v>89</v>
      </c>
      <c r="C135" s="28" t="s">
        <v>116</v>
      </c>
      <c r="D135" s="11" t="s">
        <v>24</v>
      </c>
      <c r="E135" s="11" t="s">
        <v>25</v>
      </c>
      <c r="F135" s="11">
        <v>1</v>
      </c>
      <c r="G135" s="93">
        <f>H135+J135+N135+O135+P135</f>
        <v>1983</v>
      </c>
      <c r="H135" s="94">
        <v>1368</v>
      </c>
      <c r="I135" s="94"/>
      <c r="J135" s="94"/>
      <c r="K135" s="94"/>
      <c r="L135" s="94"/>
      <c r="M135" s="95">
        <v>0.25</v>
      </c>
      <c r="N135" s="94">
        <v>342</v>
      </c>
      <c r="O135" s="94">
        <v>123</v>
      </c>
      <c r="P135" s="94">
        <v>150</v>
      </c>
      <c r="Q135" s="94"/>
      <c r="R135" s="96"/>
    </row>
    <row r="136" spans="2:18" s="50" customFormat="1" ht="12.75">
      <c r="B136" s="161">
        <v>90</v>
      </c>
      <c r="C136" s="28" t="s">
        <v>116</v>
      </c>
      <c r="D136" s="11" t="s">
        <v>24</v>
      </c>
      <c r="E136" s="11" t="s">
        <v>25</v>
      </c>
      <c r="F136" s="11">
        <v>1</v>
      </c>
      <c r="G136" s="93"/>
      <c r="H136" s="94"/>
      <c r="I136" s="94"/>
      <c r="J136" s="94"/>
      <c r="K136" s="94"/>
      <c r="L136" s="94"/>
      <c r="M136" s="95"/>
      <c r="N136" s="94"/>
      <c r="O136" s="94"/>
      <c r="P136" s="94"/>
      <c r="Q136" s="94"/>
      <c r="R136" s="96"/>
    </row>
    <row r="137" spans="2:18" s="39" customFormat="1" ht="12.75">
      <c r="B137" s="161">
        <v>91</v>
      </c>
      <c r="C137" s="28" t="s">
        <v>116</v>
      </c>
      <c r="D137" s="11" t="s">
        <v>24</v>
      </c>
      <c r="E137" s="11" t="s">
        <v>25</v>
      </c>
      <c r="F137" s="11">
        <v>1</v>
      </c>
      <c r="G137" s="38"/>
      <c r="H137" s="11"/>
      <c r="I137" s="11"/>
      <c r="J137" s="11"/>
      <c r="K137" s="11"/>
      <c r="L137" s="11"/>
      <c r="M137" s="49"/>
      <c r="N137" s="11"/>
      <c r="O137" s="11"/>
      <c r="P137" s="11"/>
      <c r="Q137" s="11"/>
      <c r="R137" s="44"/>
    </row>
    <row r="138" spans="2:18" s="50" customFormat="1" ht="12.75">
      <c r="B138" s="161">
        <v>92</v>
      </c>
      <c r="C138" s="28" t="s">
        <v>122</v>
      </c>
      <c r="D138" s="11" t="s">
        <v>24</v>
      </c>
      <c r="E138" s="11" t="s">
        <v>25</v>
      </c>
      <c r="F138" s="11">
        <v>1</v>
      </c>
      <c r="G138" s="93"/>
      <c r="H138" s="94"/>
      <c r="I138" s="94"/>
      <c r="J138" s="94"/>
      <c r="K138" s="94"/>
      <c r="L138" s="94"/>
      <c r="M138" s="95"/>
      <c r="N138" s="94"/>
      <c r="O138" s="94"/>
      <c r="P138" s="94"/>
      <c r="Q138" s="94"/>
      <c r="R138" s="96"/>
    </row>
    <row r="139" spans="2:18" s="50" customFormat="1" ht="12.75">
      <c r="B139" s="161">
        <v>93</v>
      </c>
      <c r="C139" s="28" t="s">
        <v>172</v>
      </c>
      <c r="D139" s="11" t="s">
        <v>24</v>
      </c>
      <c r="E139" s="11" t="s">
        <v>25</v>
      </c>
      <c r="F139" s="11">
        <v>1</v>
      </c>
      <c r="G139" s="38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44"/>
    </row>
    <row r="140" spans="2:18" s="50" customFormat="1" ht="12.75">
      <c r="B140" s="161">
        <v>94</v>
      </c>
      <c r="C140" s="28" t="s">
        <v>172</v>
      </c>
      <c r="D140" s="11" t="s">
        <v>24</v>
      </c>
      <c r="E140" s="11" t="s">
        <v>25</v>
      </c>
      <c r="F140" s="11">
        <v>1</v>
      </c>
      <c r="G140" s="38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44" t="s">
        <v>27</v>
      </c>
    </row>
    <row r="141" spans="2:18" s="50" customFormat="1" ht="12.75">
      <c r="B141" s="161">
        <v>95</v>
      </c>
      <c r="C141" s="28" t="s">
        <v>172</v>
      </c>
      <c r="D141" s="11" t="s">
        <v>24</v>
      </c>
      <c r="E141" s="11" t="s">
        <v>25</v>
      </c>
      <c r="F141" s="11">
        <v>1</v>
      </c>
      <c r="G141" s="38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44" t="s">
        <v>27</v>
      </c>
    </row>
    <row r="142" spans="2:18" s="50" customFormat="1" ht="12.75">
      <c r="B142" s="161">
        <v>96</v>
      </c>
      <c r="C142" s="28" t="s">
        <v>172</v>
      </c>
      <c r="D142" s="11" t="s">
        <v>24</v>
      </c>
      <c r="E142" s="11" t="s">
        <v>25</v>
      </c>
      <c r="F142" s="11">
        <v>1</v>
      </c>
      <c r="G142" s="38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44" t="s">
        <v>27</v>
      </c>
    </row>
    <row r="143" spans="2:18" s="50" customFormat="1" ht="12.75">
      <c r="B143" s="161">
        <v>97</v>
      </c>
      <c r="C143" s="28" t="s">
        <v>172</v>
      </c>
      <c r="D143" s="11" t="s">
        <v>24</v>
      </c>
      <c r="E143" s="11" t="s">
        <v>25</v>
      </c>
      <c r="F143" s="11">
        <v>1</v>
      </c>
      <c r="G143" s="38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44" t="s">
        <v>27</v>
      </c>
    </row>
    <row r="144" spans="2:18" s="50" customFormat="1" ht="12.75">
      <c r="B144" s="161">
        <v>98</v>
      </c>
      <c r="C144" s="28" t="s">
        <v>172</v>
      </c>
      <c r="D144" s="11" t="s">
        <v>24</v>
      </c>
      <c r="E144" s="11" t="s">
        <v>25</v>
      </c>
      <c r="F144" s="11">
        <v>1</v>
      </c>
      <c r="G144" s="38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44" t="s">
        <v>27</v>
      </c>
    </row>
    <row r="145" spans="2:18" s="50" customFormat="1" ht="12.75">
      <c r="B145" s="161">
        <v>99</v>
      </c>
      <c r="C145" s="28" t="s">
        <v>172</v>
      </c>
      <c r="D145" s="11" t="s">
        <v>24</v>
      </c>
      <c r="E145" s="11" t="s">
        <v>25</v>
      </c>
      <c r="F145" s="11">
        <v>1</v>
      </c>
      <c r="G145" s="38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44" t="s">
        <v>27</v>
      </c>
    </row>
    <row r="146" spans="2:18" s="50" customFormat="1" ht="12.75">
      <c r="B146" s="161">
        <v>100</v>
      </c>
      <c r="C146" s="28" t="s">
        <v>121</v>
      </c>
      <c r="D146" s="11" t="s">
        <v>24</v>
      </c>
      <c r="E146" s="11" t="s">
        <v>25</v>
      </c>
      <c r="F146" s="11">
        <v>1</v>
      </c>
      <c r="G146" s="38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44"/>
    </row>
    <row r="147" spans="2:18" s="50" customFormat="1" ht="26.25" customHeight="1">
      <c r="B147" s="161">
        <v>101</v>
      </c>
      <c r="C147" s="28" t="s">
        <v>173</v>
      </c>
      <c r="D147" s="28" t="s">
        <v>174</v>
      </c>
      <c r="E147" s="11" t="s">
        <v>40</v>
      </c>
      <c r="F147" s="11">
        <v>1</v>
      </c>
      <c r="G147" s="38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44"/>
    </row>
    <row r="148" spans="2:18" s="50" customFormat="1" ht="12.75">
      <c r="B148" s="161"/>
      <c r="C148" s="28" t="s">
        <v>270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44"/>
    </row>
    <row r="149" spans="2:18" s="50" customFormat="1" ht="12.75">
      <c r="B149" s="164"/>
      <c r="C149" s="27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5"/>
    </row>
    <row r="150" spans="2:18" s="50" customFormat="1" ht="12.75">
      <c r="B150" s="164"/>
      <c r="C150" s="27" t="s">
        <v>32</v>
      </c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</row>
    <row r="151" spans="2:18" s="50" customFormat="1" ht="15" customHeight="1">
      <c r="B151" s="164"/>
      <c r="C151" s="186" t="s">
        <v>93</v>
      </c>
      <c r="D151" s="186"/>
      <c r="E151" s="186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</row>
    <row r="152" spans="2:18" s="39" customFormat="1" ht="12.75">
      <c r="B152" s="161">
        <v>102</v>
      </c>
      <c r="C152" s="28" t="s">
        <v>143</v>
      </c>
      <c r="D152" s="28" t="s">
        <v>142</v>
      </c>
      <c r="E152" s="40" t="s">
        <v>34</v>
      </c>
      <c r="F152" s="41">
        <v>1</v>
      </c>
      <c r="G152" s="38">
        <f>H152+J152+N152+O152+P152</f>
        <v>1025</v>
      </c>
      <c r="H152" s="42">
        <v>681</v>
      </c>
      <c r="I152" s="11"/>
      <c r="J152" s="11"/>
      <c r="K152" s="11"/>
      <c r="L152" s="11"/>
      <c r="M152" s="51">
        <v>0.25</v>
      </c>
      <c r="N152" s="52">
        <v>170</v>
      </c>
      <c r="O152" s="11">
        <v>99</v>
      </c>
      <c r="P152" s="11">
        <v>75</v>
      </c>
      <c r="Q152" s="11"/>
      <c r="R152" s="44"/>
    </row>
    <row r="153" spans="2:18" s="39" customFormat="1" ht="12.75">
      <c r="B153" s="161">
        <v>103</v>
      </c>
      <c r="C153" s="28" t="s">
        <v>144</v>
      </c>
      <c r="D153" s="28" t="s">
        <v>142</v>
      </c>
      <c r="E153" s="40" t="s">
        <v>34</v>
      </c>
      <c r="F153" s="41">
        <v>1</v>
      </c>
      <c r="G153" s="38">
        <f aca="true" t="shared" si="5" ref="G153:G158">H153+J153+N153+O153+P153</f>
        <v>1025</v>
      </c>
      <c r="H153" s="42">
        <v>681</v>
      </c>
      <c r="I153" s="11"/>
      <c r="J153" s="11"/>
      <c r="K153" s="11"/>
      <c r="L153" s="11"/>
      <c r="M153" s="51">
        <v>0.25</v>
      </c>
      <c r="N153" s="52">
        <v>170</v>
      </c>
      <c r="O153" s="11">
        <v>99</v>
      </c>
      <c r="P153" s="11">
        <v>75</v>
      </c>
      <c r="Q153" s="11"/>
      <c r="R153" s="44" t="s">
        <v>27</v>
      </c>
    </row>
    <row r="154" spans="2:18" s="39" customFormat="1" ht="12.75">
      <c r="B154" s="161">
        <v>104</v>
      </c>
      <c r="C154" s="28" t="s">
        <v>143</v>
      </c>
      <c r="D154" s="28" t="s">
        <v>142</v>
      </c>
      <c r="E154" s="40" t="s">
        <v>34</v>
      </c>
      <c r="F154" s="41">
        <v>1</v>
      </c>
      <c r="G154" s="38">
        <f t="shared" si="5"/>
        <v>923</v>
      </c>
      <c r="H154" s="42">
        <v>681</v>
      </c>
      <c r="I154" s="11"/>
      <c r="J154" s="11"/>
      <c r="K154" s="11"/>
      <c r="L154" s="11"/>
      <c r="M154" s="51">
        <v>0.15</v>
      </c>
      <c r="N154" s="41">
        <v>68</v>
      </c>
      <c r="O154" s="11">
        <v>99</v>
      </c>
      <c r="P154" s="11">
        <v>75</v>
      </c>
      <c r="Q154" s="11"/>
      <c r="R154" s="44"/>
    </row>
    <row r="155" spans="2:18" s="39" customFormat="1" ht="12.75">
      <c r="B155" s="161">
        <v>105</v>
      </c>
      <c r="C155" s="28" t="s">
        <v>145</v>
      </c>
      <c r="D155" s="28" t="s">
        <v>142</v>
      </c>
      <c r="E155" s="40" t="s">
        <v>34</v>
      </c>
      <c r="F155" s="41">
        <v>1</v>
      </c>
      <c r="G155" s="38">
        <f t="shared" si="5"/>
        <v>1025</v>
      </c>
      <c r="H155" s="42">
        <v>681</v>
      </c>
      <c r="I155" s="11"/>
      <c r="J155" s="11"/>
      <c r="K155" s="11"/>
      <c r="L155" s="11"/>
      <c r="M155" s="51">
        <v>0.25</v>
      </c>
      <c r="N155" s="52">
        <v>170</v>
      </c>
      <c r="O155" s="11">
        <v>99</v>
      </c>
      <c r="P155" s="11">
        <v>75</v>
      </c>
      <c r="Q155" s="11"/>
      <c r="R155" s="44" t="s">
        <v>27</v>
      </c>
    </row>
    <row r="156" spans="2:18" s="50" customFormat="1" ht="12.75">
      <c r="B156" s="161">
        <v>106</v>
      </c>
      <c r="C156" s="28" t="s">
        <v>143</v>
      </c>
      <c r="D156" s="28" t="s">
        <v>142</v>
      </c>
      <c r="E156" s="40" t="s">
        <v>34</v>
      </c>
      <c r="F156" s="41">
        <v>1</v>
      </c>
      <c r="G156" s="38">
        <f t="shared" si="5"/>
        <v>1025</v>
      </c>
      <c r="H156" s="42">
        <v>681</v>
      </c>
      <c r="I156" s="11"/>
      <c r="J156" s="11"/>
      <c r="K156" s="11"/>
      <c r="L156" s="11"/>
      <c r="M156" s="51">
        <v>0.25</v>
      </c>
      <c r="N156" s="52">
        <v>170</v>
      </c>
      <c r="O156" s="11">
        <v>99</v>
      </c>
      <c r="P156" s="11">
        <v>75</v>
      </c>
      <c r="Q156" s="11"/>
      <c r="R156" s="44" t="s">
        <v>27</v>
      </c>
    </row>
    <row r="157" spans="2:18" s="50" customFormat="1" ht="12.75">
      <c r="B157" s="161">
        <v>107</v>
      </c>
      <c r="C157" s="28" t="s">
        <v>143</v>
      </c>
      <c r="D157" s="28" t="s">
        <v>142</v>
      </c>
      <c r="E157" s="40" t="s">
        <v>34</v>
      </c>
      <c r="F157" s="41">
        <v>1</v>
      </c>
      <c r="G157" s="38">
        <f t="shared" si="5"/>
        <v>991</v>
      </c>
      <c r="H157" s="42">
        <v>681</v>
      </c>
      <c r="I157" s="11"/>
      <c r="J157" s="11"/>
      <c r="K157" s="11"/>
      <c r="L157" s="11"/>
      <c r="M157" s="51">
        <v>0.2</v>
      </c>
      <c r="N157" s="41">
        <v>136</v>
      </c>
      <c r="O157" s="11">
        <v>99</v>
      </c>
      <c r="P157" s="11">
        <v>75</v>
      </c>
      <c r="Q157" s="11"/>
      <c r="R157" s="44"/>
    </row>
    <row r="158" spans="2:18" s="50" customFormat="1" ht="12.75">
      <c r="B158" s="161">
        <v>108</v>
      </c>
      <c r="C158" s="28" t="s">
        <v>143</v>
      </c>
      <c r="D158" s="28" t="s">
        <v>142</v>
      </c>
      <c r="E158" s="40" t="s">
        <v>34</v>
      </c>
      <c r="F158" s="41">
        <v>1</v>
      </c>
      <c r="G158" s="38">
        <f t="shared" si="5"/>
        <v>957</v>
      </c>
      <c r="H158" s="42">
        <v>681</v>
      </c>
      <c r="I158" s="11"/>
      <c r="J158" s="11"/>
      <c r="K158" s="11"/>
      <c r="L158" s="11"/>
      <c r="M158" s="51">
        <v>0.15</v>
      </c>
      <c r="N158" s="41">
        <v>102</v>
      </c>
      <c r="O158" s="11">
        <v>99</v>
      </c>
      <c r="P158" s="11">
        <v>75</v>
      </c>
      <c r="Q158" s="11"/>
      <c r="R158" s="44"/>
    </row>
    <row r="159" spans="2:18" s="39" customFormat="1" ht="25.5">
      <c r="B159" s="161">
        <v>109</v>
      </c>
      <c r="C159" s="28" t="s">
        <v>149</v>
      </c>
      <c r="D159" s="28" t="s">
        <v>150</v>
      </c>
      <c r="E159" s="40" t="s">
        <v>34</v>
      </c>
      <c r="F159" s="41">
        <v>1</v>
      </c>
      <c r="G159" s="38">
        <f>H159+J159+N159+O159+P159</f>
        <v>988</v>
      </c>
      <c r="H159" s="53">
        <v>657</v>
      </c>
      <c r="I159" s="11"/>
      <c r="J159" s="11"/>
      <c r="K159" s="11"/>
      <c r="L159" s="11"/>
      <c r="M159" s="49">
        <v>0.25</v>
      </c>
      <c r="N159" s="11">
        <v>164</v>
      </c>
      <c r="O159" s="11">
        <v>95</v>
      </c>
      <c r="P159" s="11">
        <v>72</v>
      </c>
      <c r="Q159" s="11"/>
      <c r="R159" s="58" t="s">
        <v>147</v>
      </c>
    </row>
    <row r="160" spans="2:18" s="54" customFormat="1" ht="12.75">
      <c r="B160" s="161">
        <v>110</v>
      </c>
      <c r="C160" s="28" t="s">
        <v>142</v>
      </c>
      <c r="D160" s="28" t="s">
        <v>33</v>
      </c>
      <c r="E160" s="40" t="s">
        <v>34</v>
      </c>
      <c r="F160" s="41">
        <v>1</v>
      </c>
      <c r="G160" s="38"/>
      <c r="H160" s="53"/>
      <c r="I160" s="11"/>
      <c r="J160" s="11"/>
      <c r="K160" s="11"/>
      <c r="L160" s="11"/>
      <c r="M160" s="49"/>
      <c r="N160" s="11"/>
      <c r="O160" s="11"/>
      <c r="P160" s="11"/>
      <c r="Q160" s="11"/>
      <c r="R160" s="44"/>
    </row>
    <row r="161" spans="2:18" s="54" customFormat="1" ht="12.75">
      <c r="B161" s="161">
        <v>111</v>
      </c>
      <c r="C161" s="28" t="s">
        <v>142</v>
      </c>
      <c r="D161" s="28" t="s">
        <v>33</v>
      </c>
      <c r="E161" s="40" t="s">
        <v>34</v>
      </c>
      <c r="F161" s="41">
        <v>1</v>
      </c>
      <c r="G161" s="38">
        <f>H161+J161+N161+O161+P161</f>
        <v>957</v>
      </c>
      <c r="H161" s="42">
        <v>681</v>
      </c>
      <c r="I161" s="11"/>
      <c r="J161" s="11"/>
      <c r="K161" s="11"/>
      <c r="L161" s="11"/>
      <c r="M161" s="51">
        <v>0.15</v>
      </c>
      <c r="N161" s="41">
        <v>102</v>
      </c>
      <c r="O161" s="11">
        <v>99</v>
      </c>
      <c r="P161" s="11">
        <v>75</v>
      </c>
      <c r="Q161" s="11"/>
      <c r="R161" s="44"/>
    </row>
    <row r="162" spans="2:18" s="54" customFormat="1" ht="12.75">
      <c r="B162" s="161">
        <v>112</v>
      </c>
      <c r="C162" s="28" t="s">
        <v>142</v>
      </c>
      <c r="D162" s="28" t="s">
        <v>33</v>
      </c>
      <c r="E162" s="40" t="s">
        <v>34</v>
      </c>
      <c r="F162" s="41">
        <v>1</v>
      </c>
      <c r="G162" s="38"/>
      <c r="H162" s="53"/>
      <c r="I162" s="11"/>
      <c r="J162" s="11"/>
      <c r="K162" s="11"/>
      <c r="L162" s="11"/>
      <c r="M162" s="49"/>
      <c r="N162" s="11"/>
      <c r="O162" s="11"/>
      <c r="P162" s="11"/>
      <c r="Q162" s="11"/>
      <c r="R162" s="44"/>
    </row>
    <row r="163" spans="2:18" s="39" customFormat="1" ht="12.75">
      <c r="B163" s="161">
        <v>113</v>
      </c>
      <c r="C163" s="28" t="s">
        <v>162</v>
      </c>
      <c r="D163" s="28" t="s">
        <v>33</v>
      </c>
      <c r="E163" s="40" t="s">
        <v>34</v>
      </c>
      <c r="F163" s="41">
        <v>1</v>
      </c>
      <c r="G163" s="38"/>
      <c r="H163" s="42"/>
      <c r="I163" s="11"/>
      <c r="J163" s="11"/>
      <c r="K163" s="11"/>
      <c r="L163" s="11"/>
      <c r="M163" s="51"/>
      <c r="N163" s="41"/>
      <c r="O163" s="11"/>
      <c r="P163" s="11"/>
      <c r="Q163" s="11"/>
      <c r="R163" s="44"/>
    </row>
    <row r="164" spans="2:18" s="54" customFormat="1" ht="25.5">
      <c r="B164" s="161">
        <v>114</v>
      </c>
      <c r="C164" s="28" t="s">
        <v>149</v>
      </c>
      <c r="D164" s="28" t="s">
        <v>150</v>
      </c>
      <c r="E164" s="40" t="s">
        <v>34</v>
      </c>
      <c r="F164" s="41">
        <v>1</v>
      </c>
      <c r="G164" s="38"/>
      <c r="H164" s="42"/>
      <c r="I164" s="11"/>
      <c r="J164" s="11"/>
      <c r="K164" s="11"/>
      <c r="L164" s="11"/>
      <c r="M164" s="51"/>
      <c r="N164" s="41"/>
      <c r="O164" s="11"/>
      <c r="P164" s="11"/>
      <c r="Q164" s="11"/>
      <c r="R164" s="168" t="s">
        <v>147</v>
      </c>
    </row>
    <row r="165" spans="2:18" s="50" customFormat="1" ht="25.5">
      <c r="B165" s="161">
        <v>115</v>
      </c>
      <c r="C165" s="28" t="s">
        <v>149</v>
      </c>
      <c r="D165" s="28" t="s">
        <v>150</v>
      </c>
      <c r="E165" s="40" t="s">
        <v>34</v>
      </c>
      <c r="F165" s="41">
        <v>1</v>
      </c>
      <c r="G165" s="38">
        <f>H165+J165+N165+O165+P165</f>
        <v>857</v>
      </c>
      <c r="H165" s="53">
        <v>657</v>
      </c>
      <c r="I165" s="11"/>
      <c r="J165" s="11"/>
      <c r="K165" s="11"/>
      <c r="L165" s="11"/>
      <c r="M165" s="49">
        <v>0.05</v>
      </c>
      <c r="N165" s="11">
        <v>33</v>
      </c>
      <c r="O165" s="11">
        <v>95</v>
      </c>
      <c r="P165" s="11">
        <v>72</v>
      </c>
      <c r="Q165" s="11"/>
      <c r="R165" s="168" t="s">
        <v>147</v>
      </c>
    </row>
    <row r="166" spans="2:18" s="50" customFormat="1" ht="25.5">
      <c r="B166" s="161">
        <v>116</v>
      </c>
      <c r="C166" s="28" t="s">
        <v>149</v>
      </c>
      <c r="D166" s="28" t="s">
        <v>150</v>
      </c>
      <c r="E166" s="40" t="s">
        <v>34</v>
      </c>
      <c r="F166" s="41">
        <v>1</v>
      </c>
      <c r="G166" s="38">
        <f>H166+J166+N166+O166+P166</f>
        <v>955</v>
      </c>
      <c r="H166" s="53">
        <v>657</v>
      </c>
      <c r="I166" s="11"/>
      <c r="J166" s="11"/>
      <c r="K166" s="11"/>
      <c r="L166" s="11"/>
      <c r="M166" s="49">
        <v>0.2</v>
      </c>
      <c r="N166" s="11">
        <v>131</v>
      </c>
      <c r="O166" s="11">
        <v>95</v>
      </c>
      <c r="P166" s="11">
        <v>72</v>
      </c>
      <c r="Q166" s="11"/>
      <c r="R166" s="168" t="s">
        <v>147</v>
      </c>
    </row>
    <row r="167" spans="2:18" s="50" customFormat="1" ht="25.5">
      <c r="B167" s="161">
        <v>117</v>
      </c>
      <c r="C167" s="28" t="s">
        <v>158</v>
      </c>
      <c r="D167" s="28" t="s">
        <v>148</v>
      </c>
      <c r="E167" s="40" t="s">
        <v>34</v>
      </c>
      <c r="F167" s="41">
        <v>1</v>
      </c>
      <c r="G167" s="38"/>
      <c r="H167" s="53"/>
      <c r="I167" s="11"/>
      <c r="J167" s="11"/>
      <c r="K167" s="11"/>
      <c r="L167" s="11"/>
      <c r="M167" s="49"/>
      <c r="N167" s="11"/>
      <c r="O167" s="11"/>
      <c r="P167" s="11"/>
      <c r="Q167" s="11"/>
      <c r="R167" s="169" t="s">
        <v>146</v>
      </c>
    </row>
    <row r="168" spans="2:18" s="50" customFormat="1" ht="12.75">
      <c r="B168" s="161"/>
      <c r="C168" s="11" t="s">
        <v>192</v>
      </c>
      <c r="D168" s="11"/>
      <c r="E168" s="11"/>
      <c r="F168" s="48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44"/>
    </row>
    <row r="169" spans="2:18" s="50" customFormat="1" ht="12.75">
      <c r="B169" s="163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</row>
    <row r="170" spans="2:18" s="50" customFormat="1" ht="12.75">
      <c r="B170" s="164"/>
      <c r="C170" s="68" t="s">
        <v>135</v>
      </c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</row>
    <row r="171" spans="2:18" s="50" customFormat="1" ht="12.75">
      <c r="B171" s="161">
        <v>118</v>
      </c>
      <c r="C171" s="28" t="s">
        <v>112</v>
      </c>
      <c r="D171" s="28" t="s">
        <v>112</v>
      </c>
      <c r="E171" s="40" t="s">
        <v>34</v>
      </c>
      <c r="F171" s="41">
        <v>1</v>
      </c>
      <c r="G171" s="55">
        <f>H171+J171+N171+O171+P171</f>
        <v>937</v>
      </c>
      <c r="H171" s="42">
        <v>619</v>
      </c>
      <c r="I171" s="11"/>
      <c r="J171" s="11"/>
      <c r="K171" s="11"/>
      <c r="L171" s="11"/>
      <c r="M171" s="51">
        <v>0.25</v>
      </c>
      <c r="N171" s="41">
        <v>155</v>
      </c>
      <c r="O171" s="11">
        <v>95</v>
      </c>
      <c r="P171" s="11">
        <v>68</v>
      </c>
      <c r="Q171" s="11"/>
      <c r="R171" s="44"/>
    </row>
    <row r="172" spans="2:18" s="39" customFormat="1" ht="12.75">
      <c r="B172" s="161">
        <v>119</v>
      </c>
      <c r="C172" s="28" t="s">
        <v>112</v>
      </c>
      <c r="D172" s="28" t="s">
        <v>112</v>
      </c>
      <c r="E172" s="40" t="s">
        <v>34</v>
      </c>
      <c r="F172" s="41">
        <v>1</v>
      </c>
      <c r="G172" s="55">
        <f>H172+J172+N172+O172+P172</f>
        <v>937</v>
      </c>
      <c r="H172" s="42">
        <v>619</v>
      </c>
      <c r="I172" s="11"/>
      <c r="J172" s="11"/>
      <c r="K172" s="11"/>
      <c r="L172" s="11"/>
      <c r="M172" s="51">
        <v>0.25</v>
      </c>
      <c r="N172" s="41">
        <v>155</v>
      </c>
      <c r="O172" s="11">
        <v>95</v>
      </c>
      <c r="P172" s="11">
        <v>68</v>
      </c>
      <c r="Q172" s="11"/>
      <c r="R172" s="44"/>
    </row>
    <row r="173" spans="2:18" s="39" customFormat="1" ht="13.5" customHeight="1">
      <c r="B173" s="161">
        <v>120</v>
      </c>
      <c r="C173" s="28" t="s">
        <v>123</v>
      </c>
      <c r="D173" s="28" t="s">
        <v>123</v>
      </c>
      <c r="E173" s="40" t="s">
        <v>34</v>
      </c>
      <c r="F173" s="41">
        <v>1</v>
      </c>
      <c r="G173" s="55">
        <v>875</v>
      </c>
      <c r="H173" s="42">
        <v>619</v>
      </c>
      <c r="I173" s="11"/>
      <c r="J173" s="11"/>
      <c r="K173" s="11"/>
      <c r="L173" s="11"/>
      <c r="M173" s="51">
        <v>0.15</v>
      </c>
      <c r="N173" s="41">
        <v>93</v>
      </c>
      <c r="O173" s="11">
        <v>95</v>
      </c>
      <c r="P173" s="11">
        <v>68</v>
      </c>
      <c r="Q173" s="11"/>
      <c r="R173" s="28"/>
    </row>
    <row r="174" spans="2:18" s="39" customFormat="1" ht="12.75">
      <c r="B174" s="161">
        <v>121</v>
      </c>
      <c r="C174" s="28" t="s">
        <v>112</v>
      </c>
      <c r="D174" s="28" t="s">
        <v>112</v>
      </c>
      <c r="E174" s="40" t="s">
        <v>34</v>
      </c>
      <c r="F174" s="41">
        <v>1</v>
      </c>
      <c r="G174" s="55">
        <f>H174+J174+N174+O174+P174</f>
        <v>875</v>
      </c>
      <c r="H174" s="42">
        <v>619</v>
      </c>
      <c r="I174" s="11"/>
      <c r="J174" s="11"/>
      <c r="K174" s="11"/>
      <c r="L174" s="11"/>
      <c r="M174" s="51">
        <v>0.15</v>
      </c>
      <c r="N174" s="41">
        <v>93</v>
      </c>
      <c r="O174" s="11">
        <v>95</v>
      </c>
      <c r="P174" s="11">
        <v>68</v>
      </c>
      <c r="Q174" s="11"/>
      <c r="R174" s="28"/>
    </row>
    <row r="175" spans="2:18" s="50" customFormat="1" ht="12.75">
      <c r="B175" s="161">
        <v>122</v>
      </c>
      <c r="C175" s="28" t="s">
        <v>112</v>
      </c>
      <c r="D175" s="28" t="s">
        <v>112</v>
      </c>
      <c r="E175" s="40" t="s">
        <v>34</v>
      </c>
      <c r="F175" s="41">
        <v>1</v>
      </c>
      <c r="G175" s="38">
        <f>H175+J175+N175+O175+P175</f>
        <v>875</v>
      </c>
      <c r="H175" s="11">
        <v>619</v>
      </c>
      <c r="I175" s="11"/>
      <c r="J175" s="11"/>
      <c r="K175" s="11"/>
      <c r="L175" s="11"/>
      <c r="M175" s="49">
        <v>0.15</v>
      </c>
      <c r="N175" s="11">
        <v>93</v>
      </c>
      <c r="O175" s="11">
        <v>95</v>
      </c>
      <c r="P175" s="11">
        <v>68</v>
      </c>
      <c r="Q175" s="11"/>
      <c r="R175" s="28"/>
    </row>
    <row r="176" spans="2:18" s="39" customFormat="1" ht="12.75">
      <c r="B176" s="166">
        <v>123</v>
      </c>
      <c r="C176" s="28" t="s">
        <v>112</v>
      </c>
      <c r="D176" s="28" t="s">
        <v>112</v>
      </c>
      <c r="E176" s="40" t="s">
        <v>34</v>
      </c>
      <c r="F176" s="41">
        <v>1</v>
      </c>
      <c r="G176" s="38">
        <f>H176+J176+N176+O176+P176</f>
        <v>875</v>
      </c>
      <c r="H176" s="11">
        <v>619</v>
      </c>
      <c r="I176" s="11"/>
      <c r="J176" s="11"/>
      <c r="K176" s="11"/>
      <c r="L176" s="11"/>
      <c r="M176" s="49">
        <v>0.15</v>
      </c>
      <c r="N176" s="11">
        <v>93</v>
      </c>
      <c r="O176" s="11">
        <v>95</v>
      </c>
      <c r="P176" s="11">
        <v>68</v>
      </c>
      <c r="Q176" s="11"/>
      <c r="R176" s="28" t="s">
        <v>27</v>
      </c>
    </row>
    <row r="177" spans="2:18" s="50" customFormat="1" ht="12.75">
      <c r="B177" s="161">
        <v>124</v>
      </c>
      <c r="C177" s="28" t="s">
        <v>112</v>
      </c>
      <c r="D177" s="28" t="s">
        <v>112</v>
      </c>
      <c r="E177" s="40" t="s">
        <v>34</v>
      </c>
      <c r="F177" s="41">
        <v>1</v>
      </c>
      <c r="G177" s="55">
        <f>H177+J177+N177+O177+P177</f>
        <v>1029</v>
      </c>
      <c r="H177" s="11">
        <v>704</v>
      </c>
      <c r="I177" s="11"/>
      <c r="J177" s="11"/>
      <c r="K177" s="11"/>
      <c r="L177" s="11"/>
      <c r="M177" s="49">
        <v>0.2</v>
      </c>
      <c r="N177" s="11">
        <v>141</v>
      </c>
      <c r="O177" s="11">
        <v>107</v>
      </c>
      <c r="P177" s="11">
        <v>77</v>
      </c>
      <c r="Q177" s="11"/>
      <c r="R177" s="28"/>
    </row>
    <row r="178" spans="2:18" s="50" customFormat="1" ht="12.75">
      <c r="B178" s="161">
        <v>125</v>
      </c>
      <c r="C178" s="28" t="s">
        <v>113</v>
      </c>
      <c r="D178" s="28" t="s">
        <v>113</v>
      </c>
      <c r="E178" s="40" t="s">
        <v>34</v>
      </c>
      <c r="F178" s="41">
        <v>1</v>
      </c>
      <c r="G178" s="55">
        <f>H178+J178+N178+O178+P178</f>
        <v>1029</v>
      </c>
      <c r="H178" s="11">
        <v>704</v>
      </c>
      <c r="I178" s="11"/>
      <c r="J178" s="11"/>
      <c r="K178" s="11"/>
      <c r="L178" s="11"/>
      <c r="M178" s="49">
        <v>0.2</v>
      </c>
      <c r="N178" s="11">
        <v>141</v>
      </c>
      <c r="O178" s="11">
        <v>107</v>
      </c>
      <c r="P178" s="11">
        <v>77</v>
      </c>
      <c r="Q178" s="11"/>
      <c r="R178" s="28"/>
    </row>
    <row r="179" spans="2:18" s="50" customFormat="1" ht="12.75">
      <c r="B179" s="161"/>
      <c r="C179" s="28" t="s">
        <v>86</v>
      </c>
      <c r="D179" s="11"/>
      <c r="E179" s="11"/>
      <c r="F179" s="48"/>
      <c r="G179" s="11">
        <f>SUM(G171:G178)</f>
        <v>7432</v>
      </c>
      <c r="H179" s="38">
        <f>SUM(H171:H178)</f>
        <v>5122</v>
      </c>
      <c r="I179" s="11"/>
      <c r="J179" s="11"/>
      <c r="K179" s="11"/>
      <c r="L179" s="11"/>
      <c r="M179" s="11"/>
      <c r="N179" s="41">
        <f>SUM(N171:N178)</f>
        <v>964</v>
      </c>
      <c r="O179" s="11">
        <f>SUM(O171:O178)</f>
        <v>784</v>
      </c>
      <c r="P179" s="11">
        <f>SUM(P171:P178)</f>
        <v>562</v>
      </c>
      <c r="Q179" s="11"/>
      <c r="R179" s="44"/>
    </row>
    <row r="180" spans="2:18" s="50" customFormat="1" ht="12.75">
      <c r="B180" s="164"/>
      <c r="C180" s="27"/>
      <c r="D180" s="72"/>
      <c r="E180" s="72"/>
      <c r="F180" s="72"/>
      <c r="G180" s="72"/>
      <c r="H180" s="73"/>
      <c r="I180" s="72"/>
      <c r="J180" s="72"/>
      <c r="K180" s="72"/>
      <c r="L180" s="72"/>
      <c r="M180" s="72"/>
      <c r="N180" s="97"/>
      <c r="O180" s="72"/>
      <c r="P180" s="72"/>
      <c r="Q180" s="72"/>
      <c r="R180" s="75"/>
    </row>
    <row r="181" spans="2:18" s="50" customFormat="1" ht="15.75" customHeight="1">
      <c r="B181" s="164"/>
      <c r="C181" s="187" t="s">
        <v>250</v>
      </c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</row>
    <row r="182" spans="2:18" s="50" customFormat="1" ht="12.75" customHeight="1">
      <c r="B182" s="164"/>
      <c r="C182" s="98" t="s">
        <v>79</v>
      </c>
      <c r="D182" s="99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</row>
    <row r="183" spans="2:18" s="39" customFormat="1" ht="13.5" customHeight="1">
      <c r="B183" s="161">
        <v>126</v>
      </c>
      <c r="C183" s="28" t="s">
        <v>136</v>
      </c>
      <c r="D183" s="11" t="s">
        <v>19</v>
      </c>
      <c r="E183" s="11" t="s">
        <v>20</v>
      </c>
      <c r="F183" s="11">
        <v>1</v>
      </c>
      <c r="G183" s="38">
        <f>H183+J183+N183+O183+P183</f>
        <v>2486</v>
      </c>
      <c r="H183" s="11">
        <v>1775</v>
      </c>
      <c r="I183" s="11"/>
      <c r="J183" s="11"/>
      <c r="K183" s="11"/>
      <c r="L183" s="11"/>
      <c r="M183" s="49">
        <v>0.15</v>
      </c>
      <c r="N183" s="28">
        <v>266</v>
      </c>
      <c r="O183" s="11">
        <v>250</v>
      </c>
      <c r="P183" s="11">
        <v>195</v>
      </c>
      <c r="Q183" s="11"/>
      <c r="R183" s="44"/>
    </row>
    <row r="184" spans="2:18" s="39" customFormat="1" ht="12.75">
      <c r="B184" s="161">
        <v>127</v>
      </c>
      <c r="C184" s="11" t="s">
        <v>103</v>
      </c>
      <c r="D184" s="28" t="s">
        <v>19</v>
      </c>
      <c r="E184" s="11" t="s">
        <v>20</v>
      </c>
      <c r="F184" s="11">
        <v>1</v>
      </c>
      <c r="G184" s="38"/>
      <c r="H184" s="11"/>
      <c r="I184" s="11"/>
      <c r="J184" s="11"/>
      <c r="K184" s="11"/>
      <c r="L184" s="11"/>
      <c r="M184" s="49"/>
      <c r="N184" s="11"/>
      <c r="O184" s="11"/>
      <c r="P184" s="11"/>
      <c r="Q184" s="11"/>
      <c r="R184" s="44" t="s">
        <v>5</v>
      </c>
    </row>
    <row r="185" spans="2:18" s="50" customFormat="1" ht="12.75">
      <c r="B185" s="161"/>
      <c r="C185" s="28" t="s">
        <v>90</v>
      </c>
      <c r="D185" s="28"/>
      <c r="E185" s="11"/>
      <c r="F185" s="11"/>
      <c r="G185" s="11">
        <f>SUM(G183:G183)</f>
        <v>2486</v>
      </c>
      <c r="H185" s="11">
        <f>SUM(H183:H183)</f>
        <v>1775</v>
      </c>
      <c r="I185" s="11"/>
      <c r="J185" s="11"/>
      <c r="K185" s="11"/>
      <c r="L185" s="11"/>
      <c r="M185" s="11"/>
      <c r="N185" s="11">
        <f>SUM(N183:N183)</f>
        <v>266</v>
      </c>
      <c r="O185" s="11">
        <f>SUM(O183:O183)</f>
        <v>250</v>
      </c>
      <c r="P185" s="11">
        <f>SUM(P183:P183)</f>
        <v>195</v>
      </c>
      <c r="Q185" s="11"/>
      <c r="R185" s="44"/>
    </row>
    <row r="186" spans="2:18" s="50" customFormat="1" ht="12.75">
      <c r="B186" s="165"/>
      <c r="C186" s="27"/>
      <c r="D186" s="27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5"/>
    </row>
    <row r="187" spans="2:18" s="50" customFormat="1" ht="12.75">
      <c r="B187" s="164"/>
      <c r="C187" s="186" t="s">
        <v>31</v>
      </c>
      <c r="D187" s="186"/>
      <c r="E187" s="186"/>
      <c r="F187" s="186"/>
      <c r="G187" s="186"/>
      <c r="H187" s="186"/>
      <c r="I187" s="68"/>
      <c r="J187" s="68"/>
      <c r="K187" s="68"/>
      <c r="L187" s="68"/>
      <c r="M187" s="68"/>
      <c r="N187" s="68"/>
      <c r="O187" s="68"/>
      <c r="P187" s="68"/>
      <c r="Q187" s="68"/>
      <c r="R187" s="68"/>
    </row>
    <row r="188" spans="2:18" s="54" customFormat="1" ht="12.75">
      <c r="B188" s="161">
        <v>128</v>
      </c>
      <c r="C188" s="28" t="s">
        <v>116</v>
      </c>
      <c r="D188" s="11" t="s">
        <v>24</v>
      </c>
      <c r="E188" s="11" t="s">
        <v>25</v>
      </c>
      <c r="F188" s="11">
        <v>1</v>
      </c>
      <c r="G188" s="38">
        <f>H188+J188+N188+O188+P188</f>
        <v>1983</v>
      </c>
      <c r="H188" s="11">
        <v>1368</v>
      </c>
      <c r="I188" s="11"/>
      <c r="J188" s="11"/>
      <c r="K188" s="11"/>
      <c r="L188" s="11"/>
      <c r="M188" s="49">
        <v>0.25</v>
      </c>
      <c r="N188" s="11">
        <v>342</v>
      </c>
      <c r="O188" s="11">
        <v>123</v>
      </c>
      <c r="P188" s="11">
        <v>150</v>
      </c>
      <c r="Q188" s="11"/>
      <c r="R188" s="44"/>
    </row>
    <row r="189" spans="2:18" s="54" customFormat="1" ht="12.75">
      <c r="B189" s="161">
        <v>129</v>
      </c>
      <c r="C189" s="28" t="s">
        <v>124</v>
      </c>
      <c r="D189" s="11" t="s">
        <v>24</v>
      </c>
      <c r="E189" s="11" t="s">
        <v>25</v>
      </c>
      <c r="F189" s="11">
        <v>1</v>
      </c>
      <c r="G189" s="38">
        <f>H189+J189+N189+O189+P189</f>
        <v>1846</v>
      </c>
      <c r="H189" s="11">
        <v>1368</v>
      </c>
      <c r="I189" s="11"/>
      <c r="J189" s="11"/>
      <c r="K189" s="11"/>
      <c r="L189" s="11"/>
      <c r="M189" s="49">
        <v>0.15</v>
      </c>
      <c r="N189" s="11">
        <v>205</v>
      </c>
      <c r="O189" s="11">
        <v>123</v>
      </c>
      <c r="P189" s="11">
        <v>150</v>
      </c>
      <c r="Q189" s="11"/>
      <c r="R189" s="44"/>
    </row>
    <row r="190" spans="2:18" s="54" customFormat="1" ht="12.75">
      <c r="B190" s="161">
        <v>130</v>
      </c>
      <c r="C190" s="28" t="s">
        <v>116</v>
      </c>
      <c r="D190" s="11" t="s">
        <v>24</v>
      </c>
      <c r="E190" s="11" t="s">
        <v>25</v>
      </c>
      <c r="F190" s="11">
        <v>1</v>
      </c>
      <c r="G190" s="38">
        <f>H190+J190+N190+O190+P190</f>
        <v>1983</v>
      </c>
      <c r="H190" s="11">
        <v>1368</v>
      </c>
      <c r="I190" s="11"/>
      <c r="J190" s="11"/>
      <c r="K190" s="11"/>
      <c r="L190" s="11"/>
      <c r="M190" s="49">
        <v>0.25</v>
      </c>
      <c r="N190" s="11">
        <v>342</v>
      </c>
      <c r="O190" s="11">
        <v>123</v>
      </c>
      <c r="P190" s="11">
        <v>150</v>
      </c>
      <c r="Q190" s="11"/>
      <c r="R190" s="44"/>
    </row>
    <row r="191" spans="2:18" s="39" customFormat="1" ht="12.75">
      <c r="B191" s="161">
        <v>131</v>
      </c>
      <c r="C191" s="145" t="s">
        <v>109</v>
      </c>
      <c r="D191" s="23" t="s">
        <v>24</v>
      </c>
      <c r="E191" s="23" t="s">
        <v>25</v>
      </c>
      <c r="F191" s="23">
        <v>1</v>
      </c>
      <c r="G191" s="146"/>
      <c r="H191" s="146"/>
      <c r="I191" s="147"/>
      <c r="J191" s="23"/>
      <c r="K191" s="23"/>
      <c r="L191" s="23"/>
      <c r="M191" s="148"/>
      <c r="N191" s="145"/>
      <c r="O191" s="23"/>
      <c r="P191" s="23"/>
      <c r="Q191" s="23"/>
      <c r="R191" s="149"/>
    </row>
    <row r="192" spans="2:18" s="50" customFormat="1" ht="12.75">
      <c r="B192" s="161">
        <v>132</v>
      </c>
      <c r="C192" s="28" t="s">
        <v>172</v>
      </c>
      <c r="D192" s="11" t="s">
        <v>24</v>
      </c>
      <c r="E192" s="11" t="s">
        <v>25</v>
      </c>
      <c r="F192" s="11">
        <v>1</v>
      </c>
      <c r="G192" s="38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44" t="s">
        <v>27</v>
      </c>
    </row>
    <row r="193" spans="2:18" s="50" customFormat="1" ht="12.75">
      <c r="B193" s="161">
        <v>133</v>
      </c>
      <c r="C193" s="28" t="s">
        <v>172</v>
      </c>
      <c r="D193" s="11" t="s">
        <v>24</v>
      </c>
      <c r="E193" s="11" t="s">
        <v>25</v>
      </c>
      <c r="F193" s="11">
        <v>1</v>
      </c>
      <c r="G193" s="38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44" t="s">
        <v>27</v>
      </c>
    </row>
    <row r="194" spans="2:18" s="54" customFormat="1" ht="12.75">
      <c r="B194" s="161"/>
      <c r="C194" s="28" t="s">
        <v>89</v>
      </c>
      <c r="D194" s="11"/>
      <c r="E194" s="11"/>
      <c r="F194" s="11"/>
      <c r="G194" s="11">
        <f>SUM(G190:G190)</f>
        <v>1983</v>
      </c>
      <c r="H194" s="11">
        <f>SUM(H190:H190)</f>
        <v>1368</v>
      </c>
      <c r="I194" s="11"/>
      <c r="J194" s="11"/>
      <c r="K194" s="11"/>
      <c r="L194" s="11"/>
      <c r="M194" s="11"/>
      <c r="N194" s="11">
        <f>SUM(N190:N190)</f>
        <v>342</v>
      </c>
      <c r="O194" s="11">
        <f>SUM(O190:O190)</f>
        <v>123</v>
      </c>
      <c r="P194" s="11">
        <f>SUM(P190:P190)</f>
        <v>150</v>
      </c>
      <c r="Q194" s="11"/>
      <c r="R194" s="44"/>
    </row>
    <row r="195" spans="2:18" s="50" customFormat="1" ht="25.5" customHeight="1">
      <c r="B195" s="164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</row>
    <row r="196" spans="2:18" s="50" customFormat="1" ht="12.75">
      <c r="B196" s="164"/>
      <c r="C196" s="68" t="s">
        <v>32</v>
      </c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</row>
    <row r="197" spans="2:18" s="50" customFormat="1" ht="12.75">
      <c r="B197" s="164"/>
      <c r="C197" s="68" t="s">
        <v>77</v>
      </c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</row>
    <row r="198" spans="2:18" s="50" customFormat="1" ht="12.75">
      <c r="B198" s="161">
        <v>134</v>
      </c>
      <c r="C198" s="28" t="s">
        <v>142</v>
      </c>
      <c r="D198" s="28" t="s">
        <v>142</v>
      </c>
      <c r="E198" s="40" t="s">
        <v>34</v>
      </c>
      <c r="F198" s="41">
        <v>1</v>
      </c>
      <c r="G198" s="38">
        <f>H198+J198+N198+O198+P198</f>
        <v>957</v>
      </c>
      <c r="H198" s="42">
        <v>681</v>
      </c>
      <c r="I198" s="11"/>
      <c r="J198" s="11"/>
      <c r="K198" s="11"/>
      <c r="L198" s="11"/>
      <c r="M198" s="51">
        <v>0.15</v>
      </c>
      <c r="N198" s="41">
        <v>102</v>
      </c>
      <c r="O198" s="11">
        <v>99</v>
      </c>
      <c r="P198" s="11">
        <v>75</v>
      </c>
      <c r="Q198" s="11"/>
      <c r="R198" s="44"/>
    </row>
    <row r="199" spans="2:18" s="50" customFormat="1" ht="12.75">
      <c r="B199" s="161">
        <v>135</v>
      </c>
      <c r="C199" s="28" t="s">
        <v>142</v>
      </c>
      <c r="D199" s="28" t="s">
        <v>142</v>
      </c>
      <c r="E199" s="40" t="s">
        <v>34</v>
      </c>
      <c r="F199" s="41">
        <v>1</v>
      </c>
      <c r="G199" s="38">
        <f>H199+J199+N199+O199+P199</f>
        <v>957</v>
      </c>
      <c r="H199" s="42">
        <v>681</v>
      </c>
      <c r="I199" s="11"/>
      <c r="J199" s="11"/>
      <c r="K199" s="11"/>
      <c r="L199" s="11"/>
      <c r="M199" s="51">
        <v>0.15</v>
      </c>
      <c r="N199" s="41">
        <v>102</v>
      </c>
      <c r="O199" s="11">
        <v>99</v>
      </c>
      <c r="P199" s="11">
        <v>75</v>
      </c>
      <c r="Q199" s="11"/>
      <c r="R199" s="44"/>
    </row>
    <row r="200" spans="2:18" s="50" customFormat="1" ht="12.75">
      <c r="B200" s="161">
        <v>136</v>
      </c>
      <c r="C200" s="28" t="s">
        <v>143</v>
      </c>
      <c r="D200" s="28" t="s">
        <v>143</v>
      </c>
      <c r="E200" s="40" t="s">
        <v>34</v>
      </c>
      <c r="F200" s="41">
        <v>1</v>
      </c>
      <c r="G200" s="38">
        <f>H200+J200+N200+O200+P200</f>
        <v>923</v>
      </c>
      <c r="H200" s="53">
        <v>681</v>
      </c>
      <c r="I200" s="11"/>
      <c r="J200" s="11"/>
      <c r="K200" s="11"/>
      <c r="L200" s="11"/>
      <c r="M200" s="49">
        <v>0.1</v>
      </c>
      <c r="N200" s="11">
        <v>68</v>
      </c>
      <c r="O200" s="11">
        <v>99</v>
      </c>
      <c r="P200" s="11">
        <v>75</v>
      </c>
      <c r="Q200" s="11"/>
      <c r="R200" s="44"/>
    </row>
    <row r="201" spans="2:18" s="50" customFormat="1" ht="12.75">
      <c r="B201" s="161">
        <v>137</v>
      </c>
      <c r="C201" s="28" t="s">
        <v>142</v>
      </c>
      <c r="D201" s="28" t="s">
        <v>142</v>
      </c>
      <c r="E201" s="40" t="s">
        <v>34</v>
      </c>
      <c r="F201" s="41">
        <v>1</v>
      </c>
      <c r="G201" s="38">
        <f>H201+J201+N201+O201+P201</f>
        <v>957</v>
      </c>
      <c r="H201" s="53">
        <v>681</v>
      </c>
      <c r="I201" s="11"/>
      <c r="J201" s="11"/>
      <c r="K201" s="11"/>
      <c r="L201" s="11"/>
      <c r="M201" s="49">
        <v>0.15</v>
      </c>
      <c r="N201" s="11">
        <v>102</v>
      </c>
      <c r="O201" s="11">
        <v>99</v>
      </c>
      <c r="P201" s="11">
        <v>75</v>
      </c>
      <c r="Q201" s="11"/>
      <c r="R201" s="44"/>
    </row>
    <row r="202" spans="2:18" s="39" customFormat="1" ht="26.25" customHeight="1">
      <c r="B202" s="161">
        <v>138</v>
      </c>
      <c r="C202" s="28" t="s">
        <v>149</v>
      </c>
      <c r="D202" s="28" t="s">
        <v>151</v>
      </c>
      <c r="E202" s="40" t="s">
        <v>34</v>
      </c>
      <c r="F202" s="41">
        <v>1</v>
      </c>
      <c r="G202" s="38"/>
      <c r="H202" s="42"/>
      <c r="I202" s="11"/>
      <c r="J202" s="11"/>
      <c r="K202" s="11"/>
      <c r="L202" s="11"/>
      <c r="M202" s="51"/>
      <c r="N202" s="41"/>
      <c r="O202" s="11"/>
      <c r="P202" s="11"/>
      <c r="Q202" s="11"/>
      <c r="R202" s="170" t="s">
        <v>146</v>
      </c>
    </row>
    <row r="203" spans="2:18" s="50" customFormat="1" ht="12.75">
      <c r="B203" s="161"/>
      <c r="C203" s="28" t="s">
        <v>87</v>
      </c>
      <c r="D203" s="28"/>
      <c r="E203" s="40"/>
      <c r="F203" s="41"/>
      <c r="G203" s="100">
        <f>SUM(G200:G201)</f>
        <v>1880</v>
      </c>
      <c r="H203" s="53">
        <f>SUM(H200:H201)</f>
        <v>1362</v>
      </c>
      <c r="I203" s="11"/>
      <c r="J203" s="11"/>
      <c r="K203" s="11"/>
      <c r="L203" s="11"/>
      <c r="M203" s="11"/>
      <c r="N203" s="11">
        <f>SUM(N200:N201)</f>
        <v>170</v>
      </c>
      <c r="O203" s="11">
        <f>SUM(O200:O201)</f>
        <v>198</v>
      </c>
      <c r="P203" s="11">
        <f>SUM(P200:P201)</f>
        <v>150</v>
      </c>
      <c r="Q203" s="11"/>
      <c r="R203" s="44"/>
    </row>
    <row r="204" spans="2:18" s="50" customFormat="1" ht="12.75">
      <c r="B204" s="164"/>
      <c r="C204" s="72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</row>
    <row r="205" spans="2:18" s="50" customFormat="1" ht="12.75">
      <c r="B205" s="164"/>
      <c r="C205" s="68" t="s">
        <v>95</v>
      </c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</row>
    <row r="206" spans="2:18" s="50" customFormat="1" ht="12.75">
      <c r="B206" s="161">
        <v>139</v>
      </c>
      <c r="C206" s="28" t="s">
        <v>113</v>
      </c>
      <c r="D206" s="28" t="s">
        <v>113</v>
      </c>
      <c r="E206" s="40" t="s">
        <v>34</v>
      </c>
      <c r="F206" s="41">
        <v>1</v>
      </c>
      <c r="G206" s="38">
        <f>H206+J206+N206+O206+P206</f>
        <v>875</v>
      </c>
      <c r="H206" s="11">
        <v>619</v>
      </c>
      <c r="I206" s="11"/>
      <c r="J206" s="11"/>
      <c r="K206" s="11"/>
      <c r="L206" s="11"/>
      <c r="M206" s="49">
        <v>0.15</v>
      </c>
      <c r="N206" s="11">
        <v>93</v>
      </c>
      <c r="O206" s="11">
        <v>95</v>
      </c>
      <c r="P206" s="11">
        <v>68</v>
      </c>
      <c r="Q206" s="11"/>
      <c r="R206" s="44" t="s">
        <v>27</v>
      </c>
    </row>
    <row r="207" spans="2:18" s="50" customFormat="1" ht="12.75">
      <c r="B207" s="161">
        <v>140</v>
      </c>
      <c r="C207" s="28" t="s">
        <v>113</v>
      </c>
      <c r="D207" s="28" t="s">
        <v>113</v>
      </c>
      <c r="E207" s="40" t="s">
        <v>34</v>
      </c>
      <c r="F207" s="41">
        <v>1</v>
      </c>
      <c r="G207" s="38">
        <f>H207+J207+N207+O207+P207</f>
        <v>937</v>
      </c>
      <c r="H207" s="11">
        <v>619</v>
      </c>
      <c r="I207" s="11"/>
      <c r="J207" s="11"/>
      <c r="K207" s="11"/>
      <c r="L207" s="11"/>
      <c r="M207" s="49">
        <v>0.25</v>
      </c>
      <c r="N207" s="11">
        <v>155</v>
      </c>
      <c r="O207" s="11">
        <v>95</v>
      </c>
      <c r="P207" s="11">
        <v>68</v>
      </c>
      <c r="Q207" s="11"/>
      <c r="R207" s="44"/>
    </row>
    <row r="208" spans="2:18" s="50" customFormat="1" ht="12.75">
      <c r="B208" s="161">
        <v>141</v>
      </c>
      <c r="C208" s="28" t="s">
        <v>112</v>
      </c>
      <c r="D208" s="28" t="s">
        <v>112</v>
      </c>
      <c r="E208" s="40" t="s">
        <v>34</v>
      </c>
      <c r="F208" s="41">
        <v>1</v>
      </c>
      <c r="G208" s="38"/>
      <c r="H208" s="11"/>
      <c r="I208" s="11"/>
      <c r="J208" s="11"/>
      <c r="K208" s="11"/>
      <c r="L208" s="11"/>
      <c r="M208" s="49"/>
      <c r="N208" s="11"/>
      <c r="O208" s="11"/>
      <c r="P208" s="11"/>
      <c r="Q208" s="11"/>
      <c r="R208" s="44" t="s">
        <v>27</v>
      </c>
    </row>
    <row r="209" spans="2:18" s="50" customFormat="1" ht="12.75">
      <c r="B209" s="161"/>
      <c r="C209" s="28" t="s">
        <v>85</v>
      </c>
      <c r="D209" s="102"/>
      <c r="E209" s="103"/>
      <c r="F209" s="104"/>
      <c r="G209" s="94">
        <f>SUM(G206:G207)</f>
        <v>1812</v>
      </c>
      <c r="H209" s="94">
        <f>SUM(H206:H207)</f>
        <v>1238</v>
      </c>
      <c r="I209" s="94"/>
      <c r="J209" s="94"/>
      <c r="K209" s="94"/>
      <c r="L209" s="94"/>
      <c r="M209" s="94"/>
      <c r="N209" s="94">
        <f>SUM(N206:N207)</f>
        <v>248</v>
      </c>
      <c r="O209" s="94">
        <f>SUM(O206:O207)</f>
        <v>190</v>
      </c>
      <c r="P209" s="94">
        <f>SUM(P206:P207)</f>
        <v>136</v>
      </c>
      <c r="Q209" s="94"/>
      <c r="R209" s="96"/>
    </row>
    <row r="210" spans="2:18" s="50" customFormat="1" ht="12.75">
      <c r="B210" s="164"/>
      <c r="C210" s="27"/>
      <c r="D210" s="105"/>
      <c r="E210" s="106"/>
      <c r="F210" s="107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9"/>
    </row>
    <row r="211" spans="2:18" s="50" customFormat="1" ht="25.5" customHeight="1">
      <c r="B211" s="164"/>
      <c r="C211" s="193" t="s">
        <v>200</v>
      </c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</row>
    <row r="212" spans="2:18" s="50" customFormat="1" ht="25.5">
      <c r="B212" s="161">
        <v>142</v>
      </c>
      <c r="C212" s="28" t="s">
        <v>179</v>
      </c>
      <c r="D212" s="61" t="s">
        <v>180</v>
      </c>
      <c r="E212" s="11" t="s">
        <v>40</v>
      </c>
      <c r="F212" s="11"/>
      <c r="G212" s="38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44"/>
    </row>
    <row r="213" spans="2:18" s="50" customFormat="1" ht="12.75">
      <c r="B213" s="161"/>
      <c r="C213" s="11" t="s">
        <v>91</v>
      </c>
      <c r="D213" s="28"/>
      <c r="E213" s="11"/>
      <c r="F213" s="11"/>
      <c r="G213" s="38"/>
      <c r="H213" s="11"/>
      <c r="I213" s="11"/>
      <c r="J213" s="11"/>
      <c r="K213" s="11"/>
      <c r="L213" s="11"/>
      <c r="M213" s="49"/>
      <c r="N213" s="11"/>
      <c r="O213" s="11"/>
      <c r="P213" s="11"/>
      <c r="Q213" s="11"/>
      <c r="R213" s="44"/>
    </row>
    <row r="214" spans="2:18" s="50" customFormat="1" ht="12.75">
      <c r="B214" s="164"/>
      <c r="C214" s="72"/>
      <c r="D214" s="27"/>
      <c r="E214" s="72"/>
      <c r="F214" s="72"/>
      <c r="G214" s="73"/>
      <c r="H214" s="72"/>
      <c r="I214" s="72"/>
      <c r="J214" s="72"/>
      <c r="K214" s="72"/>
      <c r="L214" s="72"/>
      <c r="M214" s="74"/>
      <c r="N214" s="72"/>
      <c r="O214" s="72"/>
      <c r="P214" s="72"/>
      <c r="Q214" s="72"/>
      <c r="R214" s="75"/>
    </row>
    <row r="215" spans="2:18" s="50" customFormat="1" ht="14.25">
      <c r="B215" s="164"/>
      <c r="C215" s="110" t="s">
        <v>92</v>
      </c>
      <c r="D215" s="105"/>
      <c r="E215" s="106"/>
      <c r="F215" s="106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9"/>
    </row>
    <row r="216" spans="2:18" s="50" customFormat="1" ht="12.75">
      <c r="B216" s="164"/>
      <c r="C216" s="186" t="s">
        <v>31</v>
      </c>
      <c r="D216" s="186"/>
      <c r="E216" s="186"/>
      <c r="F216" s="186"/>
      <c r="G216" s="186"/>
      <c r="H216" s="186"/>
      <c r="I216" s="108"/>
      <c r="J216" s="108"/>
      <c r="K216" s="108"/>
      <c r="L216" s="108"/>
      <c r="M216" s="108"/>
      <c r="N216" s="108"/>
      <c r="O216" s="108"/>
      <c r="P216" s="108"/>
      <c r="Q216" s="108"/>
      <c r="R216" s="109"/>
    </row>
    <row r="217" spans="2:18" s="54" customFormat="1" ht="12.75">
      <c r="B217" s="161">
        <v>143</v>
      </c>
      <c r="C217" s="28" t="s">
        <v>111</v>
      </c>
      <c r="D217" s="11" t="s">
        <v>24</v>
      </c>
      <c r="E217" s="11" t="s">
        <v>25</v>
      </c>
      <c r="F217" s="11">
        <v>1</v>
      </c>
      <c r="G217" s="38">
        <f>H217+J217+N217+O217+P217</f>
        <v>1983</v>
      </c>
      <c r="H217" s="11">
        <v>1368</v>
      </c>
      <c r="I217" s="11"/>
      <c r="J217" s="11"/>
      <c r="K217" s="11"/>
      <c r="L217" s="11"/>
      <c r="M217" s="49">
        <v>0.25</v>
      </c>
      <c r="N217" s="11">
        <v>342</v>
      </c>
      <c r="O217" s="11">
        <v>123</v>
      </c>
      <c r="P217" s="11">
        <v>150</v>
      </c>
      <c r="Q217" s="11"/>
      <c r="R217" s="44" t="s">
        <v>27</v>
      </c>
    </row>
    <row r="218" spans="2:18" s="54" customFormat="1" ht="12.75">
      <c r="B218" s="161">
        <v>144</v>
      </c>
      <c r="C218" s="28" t="s">
        <v>111</v>
      </c>
      <c r="D218" s="11" t="s">
        <v>24</v>
      </c>
      <c r="E218" s="11" t="s">
        <v>25</v>
      </c>
      <c r="F218" s="11">
        <v>1</v>
      </c>
      <c r="G218" s="38">
        <f>H218+J218+N218+O218+P218</f>
        <v>1846</v>
      </c>
      <c r="H218" s="11">
        <v>1368</v>
      </c>
      <c r="I218" s="11"/>
      <c r="J218" s="11"/>
      <c r="K218" s="11"/>
      <c r="L218" s="11"/>
      <c r="M218" s="49">
        <v>0.15</v>
      </c>
      <c r="N218" s="11">
        <v>205</v>
      </c>
      <c r="O218" s="11">
        <v>123</v>
      </c>
      <c r="P218" s="11">
        <v>150</v>
      </c>
      <c r="Q218" s="11"/>
      <c r="R218" s="44" t="s">
        <v>27</v>
      </c>
    </row>
    <row r="219" spans="2:18" s="54" customFormat="1" ht="12.75">
      <c r="B219" s="161">
        <v>145</v>
      </c>
      <c r="C219" s="28" t="s">
        <v>232</v>
      </c>
      <c r="D219" s="11" t="s">
        <v>24</v>
      </c>
      <c r="E219" s="11" t="s">
        <v>25</v>
      </c>
      <c r="F219" s="11">
        <v>1</v>
      </c>
      <c r="G219" s="38">
        <f>H219+J219+N219+O219+P219</f>
        <v>1983</v>
      </c>
      <c r="H219" s="11">
        <v>1368</v>
      </c>
      <c r="I219" s="11"/>
      <c r="J219" s="11"/>
      <c r="K219" s="11"/>
      <c r="L219" s="11"/>
      <c r="M219" s="49">
        <v>0.25</v>
      </c>
      <c r="N219" s="11">
        <v>342</v>
      </c>
      <c r="O219" s="11">
        <v>123</v>
      </c>
      <c r="P219" s="11">
        <v>150</v>
      </c>
      <c r="Q219" s="11"/>
      <c r="R219" s="44" t="s">
        <v>27</v>
      </c>
    </row>
    <row r="220" spans="2:18" s="39" customFormat="1" ht="12.75">
      <c r="B220" s="161">
        <v>146</v>
      </c>
      <c r="C220" s="145" t="s">
        <v>233</v>
      </c>
      <c r="D220" s="23" t="s">
        <v>24</v>
      </c>
      <c r="E220" s="23" t="s">
        <v>25</v>
      </c>
      <c r="F220" s="23">
        <v>1</v>
      </c>
      <c r="G220" s="146"/>
      <c r="H220" s="146"/>
      <c r="I220" s="147"/>
      <c r="J220" s="23"/>
      <c r="K220" s="23"/>
      <c r="L220" s="23"/>
      <c r="M220" s="148"/>
      <c r="N220" s="145"/>
      <c r="O220" s="23"/>
      <c r="P220" s="23"/>
      <c r="Q220" s="23"/>
      <c r="R220" s="44" t="s">
        <v>27</v>
      </c>
    </row>
    <row r="221" spans="2:18" s="50" customFormat="1" ht="12.75">
      <c r="B221" s="161">
        <v>147</v>
      </c>
      <c r="C221" s="28" t="s">
        <v>172</v>
      </c>
      <c r="D221" s="11" t="s">
        <v>24</v>
      </c>
      <c r="E221" s="11" t="s">
        <v>25</v>
      </c>
      <c r="F221" s="11">
        <v>1</v>
      </c>
      <c r="G221" s="38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44" t="s">
        <v>27</v>
      </c>
    </row>
    <row r="222" spans="2:18" s="50" customFormat="1" ht="12" customHeight="1">
      <c r="B222" s="161"/>
      <c r="C222" s="11" t="s">
        <v>87</v>
      </c>
      <c r="D222" s="11"/>
      <c r="E222" s="11"/>
      <c r="F222" s="11"/>
      <c r="G222" s="38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44"/>
    </row>
    <row r="223" spans="2:18" s="50" customFormat="1" ht="14.25">
      <c r="B223" s="164"/>
      <c r="C223" s="144"/>
      <c r="D223" s="105"/>
      <c r="E223" s="106"/>
      <c r="F223" s="106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9"/>
    </row>
    <row r="224" spans="2:18" s="50" customFormat="1" ht="12.75">
      <c r="B224" s="164"/>
      <c r="C224" s="68" t="s">
        <v>32</v>
      </c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</row>
    <row r="225" spans="2:18" s="50" customFormat="1" ht="12.75">
      <c r="B225" s="164"/>
      <c r="C225" s="68" t="s">
        <v>77</v>
      </c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</row>
    <row r="226" spans="2:18" s="50" customFormat="1" ht="12.75">
      <c r="B226" s="161">
        <v>148</v>
      </c>
      <c r="C226" s="28" t="s">
        <v>245</v>
      </c>
      <c r="D226" s="28" t="s">
        <v>142</v>
      </c>
      <c r="E226" s="40" t="s">
        <v>34</v>
      </c>
      <c r="F226" s="41">
        <v>1</v>
      </c>
      <c r="G226" s="38">
        <f>H226+J226+N226+O226+P226</f>
        <v>957</v>
      </c>
      <c r="H226" s="42">
        <v>681</v>
      </c>
      <c r="I226" s="11"/>
      <c r="J226" s="11"/>
      <c r="K226" s="11"/>
      <c r="L226" s="11"/>
      <c r="M226" s="51">
        <v>0.15</v>
      </c>
      <c r="N226" s="41">
        <v>102</v>
      </c>
      <c r="O226" s="11">
        <v>99</v>
      </c>
      <c r="P226" s="11">
        <v>75</v>
      </c>
      <c r="Q226" s="11"/>
      <c r="R226" s="44" t="s">
        <v>27</v>
      </c>
    </row>
    <row r="227" spans="2:18" s="50" customFormat="1" ht="12.75">
      <c r="B227" s="161">
        <v>149</v>
      </c>
      <c r="C227" s="28" t="s">
        <v>245</v>
      </c>
      <c r="D227" s="28" t="s">
        <v>142</v>
      </c>
      <c r="E227" s="40" t="s">
        <v>34</v>
      </c>
      <c r="F227" s="41">
        <v>1</v>
      </c>
      <c r="G227" s="38">
        <f>H227+J227+N227+O227+P227</f>
        <v>957</v>
      </c>
      <c r="H227" s="42">
        <v>681</v>
      </c>
      <c r="I227" s="11"/>
      <c r="J227" s="11"/>
      <c r="K227" s="11"/>
      <c r="L227" s="11"/>
      <c r="M227" s="51">
        <v>0.15</v>
      </c>
      <c r="N227" s="41">
        <v>102</v>
      </c>
      <c r="O227" s="11">
        <v>99</v>
      </c>
      <c r="P227" s="11">
        <v>75</v>
      </c>
      <c r="Q227" s="11"/>
      <c r="R227" s="44" t="s">
        <v>27</v>
      </c>
    </row>
    <row r="228" spans="2:18" s="50" customFormat="1" ht="12.75">
      <c r="B228" s="161">
        <v>150</v>
      </c>
      <c r="C228" s="28" t="s">
        <v>245</v>
      </c>
      <c r="D228" s="28" t="s">
        <v>143</v>
      </c>
      <c r="E228" s="40" t="s">
        <v>34</v>
      </c>
      <c r="F228" s="41">
        <v>1</v>
      </c>
      <c r="G228" s="38">
        <f>H228+J228+N228+O228+P228</f>
        <v>923</v>
      </c>
      <c r="H228" s="53">
        <v>681</v>
      </c>
      <c r="I228" s="11"/>
      <c r="J228" s="11"/>
      <c r="K228" s="11"/>
      <c r="L228" s="11"/>
      <c r="M228" s="49">
        <v>0.1</v>
      </c>
      <c r="N228" s="11">
        <v>68</v>
      </c>
      <c r="O228" s="11">
        <v>99</v>
      </c>
      <c r="P228" s="11">
        <v>75</v>
      </c>
      <c r="Q228" s="11"/>
      <c r="R228" s="44" t="s">
        <v>27</v>
      </c>
    </row>
    <row r="229" spans="2:18" s="50" customFormat="1" ht="12.75">
      <c r="B229" s="161">
        <v>151</v>
      </c>
      <c r="C229" s="28" t="s">
        <v>245</v>
      </c>
      <c r="D229" s="28" t="s">
        <v>142</v>
      </c>
      <c r="E229" s="40" t="s">
        <v>34</v>
      </c>
      <c r="F229" s="41">
        <v>1</v>
      </c>
      <c r="G229" s="38">
        <f>H229+J229+N229+O229+P229</f>
        <v>957</v>
      </c>
      <c r="H229" s="53">
        <v>681</v>
      </c>
      <c r="I229" s="11"/>
      <c r="J229" s="11"/>
      <c r="K229" s="11"/>
      <c r="L229" s="11"/>
      <c r="M229" s="49">
        <v>0.15</v>
      </c>
      <c r="N229" s="11">
        <v>102</v>
      </c>
      <c r="O229" s="11">
        <v>99</v>
      </c>
      <c r="P229" s="11">
        <v>75</v>
      </c>
      <c r="Q229" s="11"/>
      <c r="R229" s="44" t="s">
        <v>27</v>
      </c>
    </row>
    <row r="230" spans="2:18" s="50" customFormat="1" ht="12.75">
      <c r="B230" s="161">
        <v>152</v>
      </c>
      <c r="C230" s="28" t="s">
        <v>245</v>
      </c>
      <c r="D230" s="28" t="s">
        <v>142</v>
      </c>
      <c r="E230" s="40" t="s">
        <v>34</v>
      </c>
      <c r="F230" s="41">
        <v>1</v>
      </c>
      <c r="G230" s="38">
        <f>H230+J230+N230+O230+P230</f>
        <v>957</v>
      </c>
      <c r="H230" s="53">
        <v>681</v>
      </c>
      <c r="I230" s="11"/>
      <c r="J230" s="11"/>
      <c r="K230" s="11"/>
      <c r="L230" s="11"/>
      <c r="M230" s="49">
        <v>0.15</v>
      </c>
      <c r="N230" s="11">
        <v>102</v>
      </c>
      <c r="O230" s="11">
        <v>99</v>
      </c>
      <c r="P230" s="11">
        <v>75</v>
      </c>
      <c r="Q230" s="11"/>
      <c r="R230" s="44" t="s">
        <v>27</v>
      </c>
    </row>
    <row r="231" spans="2:18" s="39" customFormat="1" ht="37.5" customHeight="1">
      <c r="B231" s="161">
        <v>153</v>
      </c>
      <c r="C231" s="28" t="s">
        <v>149</v>
      </c>
      <c r="D231" s="28" t="s">
        <v>151</v>
      </c>
      <c r="E231" s="40" t="s">
        <v>34</v>
      </c>
      <c r="F231" s="41">
        <v>1</v>
      </c>
      <c r="G231" s="38"/>
      <c r="H231" s="42"/>
      <c r="I231" s="11"/>
      <c r="J231" s="11"/>
      <c r="K231" s="11"/>
      <c r="L231" s="11"/>
      <c r="M231" s="51"/>
      <c r="N231" s="41"/>
      <c r="O231" s="11"/>
      <c r="P231" s="11"/>
      <c r="Q231" s="11"/>
      <c r="R231" s="170" t="s">
        <v>234</v>
      </c>
    </row>
    <row r="232" spans="2:18" s="39" customFormat="1" ht="33.75" customHeight="1">
      <c r="B232" s="161">
        <v>154</v>
      </c>
      <c r="C232" s="28" t="s">
        <v>149</v>
      </c>
      <c r="D232" s="28" t="s">
        <v>151</v>
      </c>
      <c r="E232" s="40" t="s">
        <v>34</v>
      </c>
      <c r="F232" s="41">
        <v>1</v>
      </c>
      <c r="G232" s="38"/>
      <c r="H232" s="42"/>
      <c r="I232" s="11"/>
      <c r="J232" s="11"/>
      <c r="K232" s="11"/>
      <c r="L232" s="11"/>
      <c r="M232" s="51"/>
      <c r="N232" s="41"/>
      <c r="O232" s="11"/>
      <c r="P232" s="11"/>
      <c r="Q232" s="11"/>
      <c r="R232" s="170" t="s">
        <v>234</v>
      </c>
    </row>
    <row r="233" spans="2:18" s="39" customFormat="1" ht="38.25" customHeight="1">
      <c r="B233" s="161">
        <v>155</v>
      </c>
      <c r="C233" s="28" t="s">
        <v>149</v>
      </c>
      <c r="D233" s="28" t="s">
        <v>151</v>
      </c>
      <c r="E233" s="40" t="s">
        <v>34</v>
      </c>
      <c r="F233" s="41">
        <v>1</v>
      </c>
      <c r="G233" s="38"/>
      <c r="H233" s="42"/>
      <c r="I233" s="11"/>
      <c r="J233" s="11"/>
      <c r="K233" s="11"/>
      <c r="L233" s="11"/>
      <c r="M233" s="51"/>
      <c r="N233" s="41"/>
      <c r="O233" s="11"/>
      <c r="P233" s="11"/>
      <c r="Q233" s="11"/>
      <c r="R233" s="170" t="s">
        <v>234</v>
      </c>
    </row>
    <row r="234" spans="2:18" s="50" customFormat="1" ht="12.75">
      <c r="B234" s="161"/>
      <c r="C234" s="28" t="s">
        <v>86</v>
      </c>
      <c r="D234" s="28"/>
      <c r="E234" s="40"/>
      <c r="F234" s="41"/>
      <c r="G234" s="100">
        <f>SUM(G228:G230)</f>
        <v>2837</v>
      </c>
      <c r="H234" s="53">
        <f>SUM(H228:H230)</f>
        <v>2043</v>
      </c>
      <c r="I234" s="11"/>
      <c r="J234" s="11"/>
      <c r="K234" s="11"/>
      <c r="L234" s="11"/>
      <c r="M234" s="11"/>
      <c r="N234" s="11">
        <f>SUM(N228:N230)</f>
        <v>272</v>
      </c>
      <c r="O234" s="11">
        <f>SUM(O228:O230)</f>
        <v>297</v>
      </c>
      <c r="P234" s="11">
        <f>SUM(P228:P230)</f>
        <v>225</v>
      </c>
      <c r="Q234" s="11"/>
      <c r="R234" s="44"/>
    </row>
    <row r="235" spans="2:18" s="50" customFormat="1" ht="12.75">
      <c r="B235" s="164"/>
      <c r="C235" s="27"/>
      <c r="D235" s="27"/>
      <c r="E235" s="78"/>
      <c r="F235" s="97"/>
      <c r="G235" s="142"/>
      <c r="H235" s="143"/>
      <c r="I235" s="72"/>
      <c r="J235" s="72"/>
      <c r="K235" s="72"/>
      <c r="L235" s="72"/>
      <c r="M235" s="72"/>
      <c r="N235" s="72"/>
      <c r="O235" s="72"/>
      <c r="P235" s="72"/>
      <c r="Q235" s="72"/>
      <c r="R235" s="75"/>
    </row>
    <row r="236" spans="2:18" s="50" customFormat="1" ht="12.75">
      <c r="B236" s="164"/>
      <c r="C236" s="27"/>
      <c r="D236" s="27"/>
      <c r="E236" s="78"/>
      <c r="F236" s="97"/>
      <c r="G236" s="73"/>
      <c r="H236" s="72"/>
      <c r="I236" s="72"/>
      <c r="J236" s="72"/>
      <c r="K236" s="72"/>
      <c r="L236" s="72"/>
      <c r="M236" s="74"/>
      <c r="N236" s="72"/>
      <c r="O236" s="72"/>
      <c r="P236" s="72"/>
      <c r="Q236" s="72"/>
      <c r="R236" s="75"/>
    </row>
    <row r="237" spans="2:18" s="50" customFormat="1" ht="12.75">
      <c r="B237" s="164"/>
      <c r="C237" s="99" t="s">
        <v>230</v>
      </c>
      <c r="D237" s="27"/>
      <c r="E237" s="78"/>
      <c r="F237" s="97"/>
      <c r="G237" s="73"/>
      <c r="H237" s="72"/>
      <c r="I237" s="72"/>
      <c r="J237" s="72"/>
      <c r="K237" s="72"/>
      <c r="L237" s="72"/>
      <c r="M237" s="74"/>
      <c r="N237" s="72"/>
      <c r="O237" s="72"/>
      <c r="P237" s="72"/>
      <c r="Q237" s="72"/>
      <c r="R237" s="75"/>
    </row>
    <row r="238" spans="2:18" s="50" customFormat="1" ht="12.75">
      <c r="B238" s="164"/>
      <c r="C238" s="99" t="s">
        <v>235</v>
      </c>
      <c r="D238" s="27"/>
      <c r="E238" s="78"/>
      <c r="F238" s="97"/>
      <c r="G238" s="73"/>
      <c r="H238" s="72"/>
      <c r="I238" s="72"/>
      <c r="J238" s="72"/>
      <c r="K238" s="72"/>
      <c r="L238" s="72"/>
      <c r="M238" s="74"/>
      <c r="N238" s="72"/>
      <c r="O238" s="72"/>
      <c r="P238" s="72"/>
      <c r="Q238" s="72"/>
      <c r="R238" s="75"/>
    </row>
    <row r="239" spans="2:18" s="50" customFormat="1" ht="12.75">
      <c r="B239" s="164"/>
      <c r="C239" s="141" t="s">
        <v>238</v>
      </c>
      <c r="D239" s="141"/>
      <c r="E239" s="141"/>
      <c r="F239" s="141"/>
      <c r="G239" s="141"/>
      <c r="H239" s="141"/>
      <c r="I239" s="108"/>
      <c r="J239" s="108"/>
      <c r="K239" s="108"/>
      <c r="L239" s="108"/>
      <c r="M239" s="108"/>
      <c r="N239" s="108"/>
      <c r="O239" s="108"/>
      <c r="P239" s="108"/>
      <c r="Q239" s="108"/>
      <c r="R239" s="109"/>
    </row>
    <row r="240" spans="2:18" s="54" customFormat="1" ht="12.75">
      <c r="B240" s="161">
        <v>156</v>
      </c>
      <c r="C240" s="28" t="s">
        <v>111</v>
      </c>
      <c r="D240" s="11" t="s">
        <v>24</v>
      </c>
      <c r="E240" s="11" t="s">
        <v>25</v>
      </c>
      <c r="F240" s="11">
        <v>1</v>
      </c>
      <c r="G240" s="38">
        <f>H240+J240+N240+O240+P240</f>
        <v>1983</v>
      </c>
      <c r="H240" s="11">
        <v>1368</v>
      </c>
      <c r="I240" s="11"/>
      <c r="J240" s="11"/>
      <c r="K240" s="11"/>
      <c r="L240" s="11"/>
      <c r="M240" s="49">
        <v>0.25</v>
      </c>
      <c r="N240" s="11">
        <v>342</v>
      </c>
      <c r="O240" s="11">
        <v>123</v>
      </c>
      <c r="P240" s="11">
        <v>150</v>
      </c>
      <c r="Q240" s="11"/>
      <c r="R240" s="44" t="s">
        <v>27</v>
      </c>
    </row>
    <row r="241" spans="2:18" s="54" customFormat="1" ht="12.75">
      <c r="B241" s="161">
        <v>157</v>
      </c>
      <c r="C241" s="28" t="s">
        <v>232</v>
      </c>
      <c r="D241" s="11" t="s">
        <v>24</v>
      </c>
      <c r="E241" s="11" t="s">
        <v>25</v>
      </c>
      <c r="F241" s="11">
        <v>1</v>
      </c>
      <c r="G241" s="38">
        <f>H241+J241+N241+O241+P241</f>
        <v>1846</v>
      </c>
      <c r="H241" s="11">
        <v>1368</v>
      </c>
      <c r="I241" s="11"/>
      <c r="J241" s="11"/>
      <c r="K241" s="11"/>
      <c r="L241" s="11"/>
      <c r="M241" s="49">
        <v>0.15</v>
      </c>
      <c r="N241" s="11">
        <v>205</v>
      </c>
      <c r="O241" s="11">
        <v>123</v>
      </c>
      <c r="P241" s="11">
        <v>150</v>
      </c>
      <c r="Q241" s="11"/>
      <c r="R241" s="44" t="s">
        <v>27</v>
      </c>
    </row>
    <row r="242" spans="2:18" s="54" customFormat="1" ht="12.75">
      <c r="B242" s="161"/>
      <c r="C242" s="28" t="s">
        <v>90</v>
      </c>
      <c r="D242" s="11"/>
      <c r="E242" s="11"/>
      <c r="F242" s="11"/>
      <c r="G242" s="38"/>
      <c r="H242" s="11"/>
      <c r="I242" s="11"/>
      <c r="J242" s="11"/>
      <c r="K242" s="11"/>
      <c r="L242" s="11"/>
      <c r="M242" s="49"/>
      <c r="N242" s="11"/>
      <c r="O242" s="11"/>
      <c r="P242" s="11"/>
      <c r="Q242" s="11"/>
      <c r="R242" s="44"/>
    </row>
    <row r="243" spans="2:18" s="50" customFormat="1" ht="12.75">
      <c r="B243" s="164"/>
      <c r="C243" s="27"/>
      <c r="D243" s="105"/>
      <c r="E243" s="106"/>
      <c r="F243" s="106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9"/>
    </row>
    <row r="244" spans="2:18" s="50" customFormat="1" ht="12.75">
      <c r="B244" s="164"/>
      <c r="C244" s="99" t="s">
        <v>236</v>
      </c>
      <c r="D244" s="105"/>
      <c r="E244" s="106"/>
      <c r="F244" s="106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9"/>
    </row>
    <row r="245" spans="2:18" s="50" customFormat="1" ht="15" customHeight="1">
      <c r="B245" s="164"/>
      <c r="C245" s="189" t="s">
        <v>256</v>
      </c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</row>
    <row r="246" spans="2:18" s="50" customFormat="1" ht="12.75">
      <c r="B246" s="164"/>
      <c r="C246" s="27"/>
      <c r="D246" s="105"/>
      <c r="E246" s="106"/>
      <c r="F246" s="106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9"/>
    </row>
    <row r="247" spans="2:18" s="50" customFormat="1" ht="12.75">
      <c r="B247" s="164"/>
      <c r="C247" s="101" t="s">
        <v>188</v>
      </c>
      <c r="D247" s="72"/>
      <c r="E247" s="72"/>
      <c r="F247" s="72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</row>
    <row r="248" spans="2:18" s="50" customFormat="1" ht="25.5">
      <c r="B248" s="161">
        <v>158</v>
      </c>
      <c r="C248" s="60" t="s">
        <v>134</v>
      </c>
      <c r="D248" s="40" t="s">
        <v>37</v>
      </c>
      <c r="E248" s="40" t="s">
        <v>20</v>
      </c>
      <c r="F248" s="41">
        <v>1</v>
      </c>
      <c r="G248" s="55">
        <f>H248+J248+N248+O248+P248</f>
        <v>2366</v>
      </c>
      <c r="H248" s="11">
        <v>1773</v>
      </c>
      <c r="I248" s="11"/>
      <c r="J248" s="11"/>
      <c r="K248" s="11"/>
      <c r="L248" s="11"/>
      <c r="M248" s="49">
        <v>0.15</v>
      </c>
      <c r="N248" s="11">
        <v>266</v>
      </c>
      <c r="O248" s="11">
        <v>132</v>
      </c>
      <c r="P248" s="11">
        <v>195</v>
      </c>
      <c r="Q248" s="11"/>
      <c r="R248" s="44"/>
    </row>
    <row r="249" spans="2:18" s="50" customFormat="1" ht="25.5">
      <c r="B249" s="161">
        <v>159</v>
      </c>
      <c r="C249" s="60" t="s">
        <v>134</v>
      </c>
      <c r="D249" s="40" t="s">
        <v>37</v>
      </c>
      <c r="E249" s="40" t="s">
        <v>20</v>
      </c>
      <c r="F249" s="41">
        <v>1</v>
      </c>
      <c r="G249" s="55">
        <f>H249+J249+N249+O249+P249</f>
        <v>2140</v>
      </c>
      <c r="H249" s="11">
        <v>1659</v>
      </c>
      <c r="I249" s="11"/>
      <c r="J249" s="11"/>
      <c r="K249" s="11"/>
      <c r="L249" s="11"/>
      <c r="M249" s="49">
        <v>0.1</v>
      </c>
      <c r="N249" s="11">
        <v>166</v>
      </c>
      <c r="O249" s="11">
        <v>132</v>
      </c>
      <c r="P249" s="11">
        <v>183</v>
      </c>
      <c r="Q249" s="11"/>
      <c r="R249" s="44"/>
    </row>
    <row r="250" spans="2:18" s="50" customFormat="1" ht="12.75">
      <c r="B250" s="161">
        <v>160</v>
      </c>
      <c r="C250" s="60" t="s">
        <v>126</v>
      </c>
      <c r="D250" s="40" t="s">
        <v>52</v>
      </c>
      <c r="E250" s="40" t="s">
        <v>20</v>
      </c>
      <c r="F250" s="41">
        <v>1</v>
      </c>
      <c r="G250" s="55">
        <f>H250+J250+N250+O250+P250</f>
        <v>1944</v>
      </c>
      <c r="H250" s="11">
        <v>1441</v>
      </c>
      <c r="I250" s="11"/>
      <c r="J250" s="11"/>
      <c r="K250" s="11"/>
      <c r="L250" s="11"/>
      <c r="M250" s="49">
        <v>0.15</v>
      </c>
      <c r="N250" s="11">
        <v>216</v>
      </c>
      <c r="O250" s="11">
        <v>128</v>
      </c>
      <c r="P250" s="11">
        <v>159</v>
      </c>
      <c r="Q250" s="11"/>
      <c r="R250" s="44"/>
    </row>
    <row r="251" spans="2:18" s="50" customFormat="1" ht="12.75">
      <c r="B251" s="161"/>
      <c r="C251" s="28" t="s">
        <v>85</v>
      </c>
      <c r="D251" s="28"/>
      <c r="E251" s="28"/>
      <c r="F251" s="28"/>
      <c r="G251" s="11">
        <f>SUM(G248:G250)</f>
        <v>6450</v>
      </c>
      <c r="H251" s="11">
        <f>SUM(H248:H250)</f>
        <v>4873</v>
      </c>
      <c r="I251" s="11"/>
      <c r="J251" s="11"/>
      <c r="K251" s="11"/>
      <c r="L251" s="11"/>
      <c r="M251" s="11"/>
      <c r="N251" s="11">
        <f>SUM(N248:N250)</f>
        <v>648</v>
      </c>
      <c r="O251" s="11">
        <f>SUM(O248:O250)</f>
        <v>392</v>
      </c>
      <c r="P251" s="11">
        <f>SUM(P248:P250)</f>
        <v>537</v>
      </c>
      <c r="Q251" s="11"/>
      <c r="R251" s="44"/>
    </row>
    <row r="252" spans="2:18" s="50" customFormat="1" ht="12.75">
      <c r="B252" s="164"/>
      <c r="C252" s="27"/>
      <c r="D252" s="27"/>
      <c r="E252" s="27"/>
      <c r="F252" s="27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5"/>
    </row>
    <row r="253" spans="2:18" s="50" customFormat="1" ht="12.75">
      <c r="B253" s="164"/>
      <c r="C253" s="62" t="s">
        <v>213</v>
      </c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</row>
    <row r="254" spans="2:18" s="50" customFormat="1" ht="12.75">
      <c r="B254" s="161">
        <v>161</v>
      </c>
      <c r="C254" s="28" t="s">
        <v>127</v>
      </c>
      <c r="D254" s="28" t="s">
        <v>39</v>
      </c>
      <c r="E254" s="40" t="s">
        <v>40</v>
      </c>
      <c r="F254" s="41" t="s">
        <v>38</v>
      </c>
      <c r="G254" s="55">
        <f>H254+J254+N254+O254+P254</f>
        <v>1523</v>
      </c>
      <c r="H254" s="11">
        <v>1039</v>
      </c>
      <c r="I254" s="11"/>
      <c r="J254" s="11"/>
      <c r="K254" s="11"/>
      <c r="L254" s="11"/>
      <c r="M254" s="49">
        <v>0.25</v>
      </c>
      <c r="N254" s="11">
        <v>260</v>
      </c>
      <c r="O254" s="11">
        <v>110</v>
      </c>
      <c r="P254" s="11">
        <v>114</v>
      </c>
      <c r="Q254" s="11"/>
      <c r="R254" s="44"/>
    </row>
    <row r="255" spans="2:18" s="50" customFormat="1" ht="12.75">
      <c r="B255" s="161">
        <v>162</v>
      </c>
      <c r="C255" s="28" t="s">
        <v>128</v>
      </c>
      <c r="D255" s="28" t="s">
        <v>41</v>
      </c>
      <c r="E255" s="40" t="s">
        <v>40</v>
      </c>
      <c r="F255" s="41">
        <v>1</v>
      </c>
      <c r="G255" s="55">
        <f>H255+J255+N255+O255+P255</f>
        <v>1493</v>
      </c>
      <c r="H255" s="11">
        <v>1039</v>
      </c>
      <c r="I255" s="11"/>
      <c r="J255" s="11"/>
      <c r="K255" s="11"/>
      <c r="L255" s="11"/>
      <c r="M255" s="49">
        <v>0.2</v>
      </c>
      <c r="N255" s="11">
        <v>208</v>
      </c>
      <c r="O255" s="11">
        <v>132</v>
      </c>
      <c r="P255" s="11">
        <v>114</v>
      </c>
      <c r="Q255" s="11"/>
      <c r="R255" s="44"/>
    </row>
    <row r="256" spans="2:18" s="50" customFormat="1" ht="12.75">
      <c r="B256" s="161"/>
      <c r="C256" s="28" t="s">
        <v>90</v>
      </c>
      <c r="D256" s="28"/>
      <c r="E256" s="28"/>
      <c r="F256" s="28"/>
      <c r="G256" s="38">
        <f>H256+J256+N256+O256+P256</f>
        <v>3016</v>
      </c>
      <c r="H256" s="11">
        <f>SUM(H254:H255)</f>
        <v>2078</v>
      </c>
      <c r="I256" s="11"/>
      <c r="J256" s="11"/>
      <c r="K256" s="11"/>
      <c r="L256" s="11"/>
      <c r="M256" s="11"/>
      <c r="N256" s="11">
        <f>SUM(N254:N255)</f>
        <v>468</v>
      </c>
      <c r="O256" s="11">
        <f>SUM(O254:O255)</f>
        <v>242</v>
      </c>
      <c r="P256" s="11">
        <f>SUM(P254:P255)</f>
        <v>228</v>
      </c>
      <c r="Q256" s="11"/>
      <c r="R256" s="44"/>
    </row>
    <row r="257" spans="2:18" s="50" customFormat="1" ht="12.75">
      <c r="B257" s="164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</row>
    <row r="258" spans="2:18" s="50" customFormat="1" ht="12.75">
      <c r="B258" s="164"/>
      <c r="C258" s="62" t="s">
        <v>181</v>
      </c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</row>
    <row r="259" spans="2:18" s="50" customFormat="1" ht="26.25" customHeight="1">
      <c r="B259" s="161">
        <v>163</v>
      </c>
      <c r="C259" s="60" t="s">
        <v>219</v>
      </c>
      <c r="D259" s="28" t="s">
        <v>205</v>
      </c>
      <c r="E259" s="40" t="s">
        <v>20</v>
      </c>
      <c r="F259" s="41">
        <v>1</v>
      </c>
      <c r="G259" s="38">
        <f>H259+J259+N259+O259+P259</f>
        <v>1458</v>
      </c>
      <c r="H259" s="11">
        <v>1046</v>
      </c>
      <c r="I259" s="11"/>
      <c r="J259" s="11"/>
      <c r="K259" s="11"/>
      <c r="L259" s="11"/>
      <c r="M259" s="49">
        <v>0.15</v>
      </c>
      <c r="N259" s="11">
        <v>157</v>
      </c>
      <c r="O259" s="11">
        <v>140</v>
      </c>
      <c r="P259" s="11">
        <v>115</v>
      </c>
      <c r="Q259" s="11"/>
      <c r="R259" s="171" t="s">
        <v>268</v>
      </c>
    </row>
    <row r="260" spans="2:18" s="50" customFormat="1" ht="12.75">
      <c r="B260" s="161">
        <v>164</v>
      </c>
      <c r="C260" s="28" t="s">
        <v>129</v>
      </c>
      <c r="D260" s="28" t="s">
        <v>241</v>
      </c>
      <c r="E260" s="40" t="s">
        <v>20</v>
      </c>
      <c r="F260" s="41" t="s">
        <v>38</v>
      </c>
      <c r="G260" s="38">
        <f>H260+J260+N260+O260+P260</f>
        <v>2525</v>
      </c>
      <c r="H260" s="11">
        <v>1813</v>
      </c>
      <c r="I260" s="11"/>
      <c r="J260" s="11"/>
      <c r="K260" s="11"/>
      <c r="L260" s="11"/>
      <c r="M260" s="49">
        <v>0.2</v>
      </c>
      <c r="N260" s="11">
        <v>363</v>
      </c>
      <c r="O260" s="11">
        <v>149</v>
      </c>
      <c r="P260" s="11">
        <v>200</v>
      </c>
      <c r="Q260" s="11"/>
      <c r="R260" s="44"/>
    </row>
    <row r="261" spans="2:18" s="50" customFormat="1" ht="12.75">
      <c r="B261" s="161">
        <v>165</v>
      </c>
      <c r="C261" s="28" t="s">
        <v>129</v>
      </c>
      <c r="D261" s="28" t="s">
        <v>242</v>
      </c>
      <c r="E261" s="40" t="s">
        <v>20</v>
      </c>
      <c r="F261" s="41" t="s">
        <v>38</v>
      </c>
      <c r="G261" s="38"/>
      <c r="H261" s="11"/>
      <c r="I261" s="11"/>
      <c r="J261" s="11"/>
      <c r="K261" s="11"/>
      <c r="L261" s="11"/>
      <c r="M261" s="49"/>
      <c r="N261" s="11"/>
      <c r="O261" s="11"/>
      <c r="P261" s="11"/>
      <c r="Q261" s="11"/>
      <c r="R261" s="44" t="s">
        <v>27</v>
      </c>
    </row>
    <row r="262" spans="2:18" s="50" customFormat="1" ht="16.5" customHeight="1">
      <c r="B262" s="161">
        <v>166</v>
      </c>
      <c r="C262" s="28" t="s">
        <v>243</v>
      </c>
      <c r="D262" s="28" t="s">
        <v>244</v>
      </c>
      <c r="E262" s="40" t="s">
        <v>20</v>
      </c>
      <c r="F262" s="41" t="s">
        <v>38</v>
      </c>
      <c r="G262" s="38"/>
      <c r="H262" s="11"/>
      <c r="I262" s="11"/>
      <c r="J262" s="11"/>
      <c r="K262" s="11"/>
      <c r="L262" s="11"/>
      <c r="M262" s="49"/>
      <c r="N262" s="11"/>
      <c r="O262" s="11"/>
      <c r="P262" s="11"/>
      <c r="Q262" s="11"/>
      <c r="R262" s="44" t="s">
        <v>27</v>
      </c>
    </row>
    <row r="263" spans="2:18" s="50" customFormat="1" ht="12.75">
      <c r="B263" s="161">
        <v>167</v>
      </c>
      <c r="C263" s="28" t="s">
        <v>237</v>
      </c>
      <c r="D263" s="28" t="s">
        <v>241</v>
      </c>
      <c r="E263" s="40" t="s">
        <v>20</v>
      </c>
      <c r="F263" s="41" t="s">
        <v>38</v>
      </c>
      <c r="G263" s="38"/>
      <c r="H263" s="11"/>
      <c r="I263" s="11"/>
      <c r="J263" s="11"/>
      <c r="K263" s="11"/>
      <c r="L263" s="11"/>
      <c r="M263" s="49"/>
      <c r="N263" s="11"/>
      <c r="O263" s="11"/>
      <c r="P263" s="11"/>
      <c r="Q263" s="11"/>
      <c r="R263" s="44" t="s">
        <v>27</v>
      </c>
    </row>
    <row r="264" spans="2:18" s="50" customFormat="1" ht="14.25" customHeight="1">
      <c r="B264" s="161">
        <v>168</v>
      </c>
      <c r="C264" s="28" t="s">
        <v>152</v>
      </c>
      <c r="D264" s="28" t="s">
        <v>42</v>
      </c>
      <c r="E264" s="40" t="s">
        <v>25</v>
      </c>
      <c r="F264" s="41" t="s">
        <v>38</v>
      </c>
      <c r="G264" s="38">
        <f>H264+J264+N264+O264+P264</f>
        <v>1846</v>
      </c>
      <c r="H264" s="11">
        <v>1368</v>
      </c>
      <c r="I264" s="11"/>
      <c r="J264" s="11"/>
      <c r="K264" s="11"/>
      <c r="L264" s="11"/>
      <c r="M264" s="49">
        <v>0.15</v>
      </c>
      <c r="N264" s="11">
        <v>205</v>
      </c>
      <c r="O264" s="11">
        <v>123</v>
      </c>
      <c r="P264" s="11">
        <v>150</v>
      </c>
      <c r="Q264" s="11"/>
      <c r="R264" s="44"/>
    </row>
    <row r="265" spans="2:18" s="50" customFormat="1" ht="14.25" customHeight="1">
      <c r="B265" s="161">
        <v>169</v>
      </c>
      <c r="C265" s="28" t="s">
        <v>152</v>
      </c>
      <c r="D265" s="28" t="s">
        <v>42</v>
      </c>
      <c r="E265" s="40" t="s">
        <v>25</v>
      </c>
      <c r="F265" s="41" t="s">
        <v>38</v>
      </c>
      <c r="G265" s="38"/>
      <c r="H265" s="11"/>
      <c r="I265" s="11"/>
      <c r="J265" s="11"/>
      <c r="K265" s="11"/>
      <c r="L265" s="11"/>
      <c r="M265" s="49"/>
      <c r="N265" s="11"/>
      <c r="O265" s="11"/>
      <c r="P265" s="11"/>
      <c r="Q265" s="11"/>
      <c r="R265" s="44"/>
    </row>
    <row r="266" spans="2:18" s="50" customFormat="1" ht="14.25" customHeight="1">
      <c r="B266" s="161">
        <v>170</v>
      </c>
      <c r="C266" s="28" t="s">
        <v>152</v>
      </c>
      <c r="D266" s="28" t="s">
        <v>42</v>
      </c>
      <c r="E266" s="40" t="s">
        <v>25</v>
      </c>
      <c r="F266" s="41" t="s">
        <v>38</v>
      </c>
      <c r="G266" s="38"/>
      <c r="H266" s="11"/>
      <c r="I266" s="11"/>
      <c r="J266" s="11"/>
      <c r="K266" s="11"/>
      <c r="L266" s="11"/>
      <c r="M266" s="49"/>
      <c r="N266" s="11"/>
      <c r="O266" s="11"/>
      <c r="P266" s="11"/>
      <c r="Q266" s="11"/>
      <c r="R266" s="44" t="s">
        <v>27</v>
      </c>
    </row>
    <row r="267" spans="2:18" s="50" customFormat="1" ht="14.25" customHeight="1">
      <c r="B267" s="161">
        <v>171</v>
      </c>
      <c r="C267" s="28" t="s">
        <v>152</v>
      </c>
      <c r="D267" s="28" t="s">
        <v>42</v>
      </c>
      <c r="E267" s="40" t="s">
        <v>25</v>
      </c>
      <c r="F267" s="41" t="s">
        <v>38</v>
      </c>
      <c r="G267" s="38"/>
      <c r="H267" s="11"/>
      <c r="I267" s="11"/>
      <c r="J267" s="11"/>
      <c r="K267" s="11"/>
      <c r="L267" s="11"/>
      <c r="M267" s="49"/>
      <c r="N267" s="11"/>
      <c r="O267" s="11"/>
      <c r="P267" s="11"/>
      <c r="Q267" s="11"/>
      <c r="R267" s="44" t="s">
        <v>27</v>
      </c>
    </row>
    <row r="268" spans="2:18" s="50" customFormat="1" ht="14.25" customHeight="1">
      <c r="B268" s="161">
        <v>172</v>
      </c>
      <c r="C268" s="28" t="s">
        <v>240</v>
      </c>
      <c r="D268" s="28" t="s">
        <v>42</v>
      </c>
      <c r="E268" s="40" t="s">
        <v>25</v>
      </c>
      <c r="F268" s="41" t="s">
        <v>38</v>
      </c>
      <c r="G268" s="38"/>
      <c r="H268" s="11"/>
      <c r="I268" s="11"/>
      <c r="J268" s="11"/>
      <c r="K268" s="11"/>
      <c r="L268" s="11"/>
      <c r="M268" s="49"/>
      <c r="N268" s="11"/>
      <c r="O268" s="11"/>
      <c r="P268" s="11"/>
      <c r="Q268" s="11"/>
      <c r="R268" s="44" t="s">
        <v>27</v>
      </c>
    </row>
    <row r="269" spans="2:18" s="154" customFormat="1" ht="14.25" customHeight="1">
      <c r="B269" s="161">
        <v>173</v>
      </c>
      <c r="C269" s="28" t="s">
        <v>112</v>
      </c>
      <c r="D269" s="28" t="s">
        <v>113</v>
      </c>
      <c r="E269" s="40" t="s">
        <v>34</v>
      </c>
      <c r="F269" s="41" t="s">
        <v>38</v>
      </c>
      <c r="G269" s="155"/>
      <c r="H269" s="156"/>
      <c r="I269" s="156"/>
      <c r="J269" s="156"/>
      <c r="K269" s="156"/>
      <c r="L269" s="156"/>
      <c r="M269" s="157"/>
      <c r="N269" s="156"/>
      <c r="O269" s="156"/>
      <c r="P269" s="156"/>
      <c r="Q269" s="156"/>
      <c r="R269" s="158"/>
    </row>
    <row r="270" spans="2:18" s="50" customFormat="1" ht="12.75">
      <c r="B270" s="161"/>
      <c r="C270" s="28" t="s">
        <v>239</v>
      </c>
      <c r="D270" s="28"/>
      <c r="E270" s="40"/>
      <c r="F270" s="41"/>
      <c r="G270" s="38">
        <f>H270+J270+N270+O270+P270</f>
        <v>4371</v>
      </c>
      <c r="H270" s="11">
        <f>SUM(H260:H264)</f>
        <v>3181</v>
      </c>
      <c r="I270" s="11"/>
      <c r="J270" s="11"/>
      <c r="K270" s="11"/>
      <c r="L270" s="11"/>
      <c r="M270" s="11"/>
      <c r="N270" s="11">
        <f>SUM(N260:N264)</f>
        <v>568</v>
      </c>
      <c r="O270" s="11">
        <f>SUM(O260:O264)</f>
        <v>272</v>
      </c>
      <c r="P270" s="11">
        <f>SUM(P260:P264)</f>
        <v>350</v>
      </c>
      <c r="Q270" s="11"/>
      <c r="R270" s="44"/>
    </row>
    <row r="271" spans="2:18" s="50" customFormat="1" ht="12.75">
      <c r="B271" s="164"/>
      <c r="C271" s="27"/>
      <c r="D271" s="27"/>
      <c r="E271" s="78"/>
      <c r="F271" s="97"/>
      <c r="G271" s="73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5"/>
    </row>
    <row r="272" spans="2:18" s="50" customFormat="1" ht="12.75">
      <c r="B272" s="164"/>
      <c r="C272" s="62" t="s">
        <v>43</v>
      </c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</row>
    <row r="273" spans="2:18" s="50" customFormat="1" ht="12.75">
      <c r="B273" s="161">
        <v>174</v>
      </c>
      <c r="C273" s="28" t="s">
        <v>190</v>
      </c>
      <c r="D273" s="61" t="s">
        <v>207</v>
      </c>
      <c r="E273" s="11" t="s">
        <v>20</v>
      </c>
      <c r="F273" s="11">
        <v>1</v>
      </c>
      <c r="G273" s="38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44"/>
    </row>
    <row r="274" spans="2:18" s="50" customFormat="1" ht="13.5" customHeight="1">
      <c r="B274" s="161">
        <v>175</v>
      </c>
      <c r="C274" s="28" t="s">
        <v>227</v>
      </c>
      <c r="D274" s="28" t="s">
        <v>44</v>
      </c>
      <c r="E274" s="40" t="s">
        <v>25</v>
      </c>
      <c r="F274" s="41" t="s">
        <v>38</v>
      </c>
      <c r="G274" s="38">
        <f>H274+J274+N274+O274+P274</f>
        <v>1846</v>
      </c>
      <c r="H274" s="11">
        <v>1368</v>
      </c>
      <c r="I274" s="11"/>
      <c r="J274" s="11"/>
      <c r="K274" s="11"/>
      <c r="L274" s="11"/>
      <c r="M274" s="49">
        <v>0.15</v>
      </c>
      <c r="N274" s="11">
        <v>205</v>
      </c>
      <c r="O274" s="11">
        <v>123</v>
      </c>
      <c r="P274" s="11">
        <v>150</v>
      </c>
      <c r="Q274" s="11"/>
      <c r="R274" s="44"/>
    </row>
    <row r="275" spans="2:18" s="50" customFormat="1" ht="12.75">
      <c r="B275" s="161">
        <v>176</v>
      </c>
      <c r="C275" s="28" t="s">
        <v>159</v>
      </c>
      <c r="D275" s="28" t="s">
        <v>44</v>
      </c>
      <c r="E275" s="40" t="s">
        <v>25</v>
      </c>
      <c r="F275" s="41">
        <v>1</v>
      </c>
      <c r="G275" s="38">
        <f>H275+J275+N275+O275+P275</f>
        <v>1712</v>
      </c>
      <c r="H275" s="11">
        <v>1220</v>
      </c>
      <c r="I275" s="11"/>
      <c r="J275" s="11"/>
      <c r="K275" s="11"/>
      <c r="L275" s="11"/>
      <c r="M275" s="49">
        <v>0.2</v>
      </c>
      <c r="N275" s="11">
        <v>244</v>
      </c>
      <c r="O275" s="11">
        <v>114</v>
      </c>
      <c r="P275" s="11">
        <v>134</v>
      </c>
      <c r="Q275" s="11"/>
      <c r="R275" s="44"/>
    </row>
    <row r="276" spans="2:18" s="50" customFormat="1" ht="12.75">
      <c r="B276" s="161">
        <v>177</v>
      </c>
      <c r="C276" s="28" t="s">
        <v>227</v>
      </c>
      <c r="D276" s="28" t="s">
        <v>44</v>
      </c>
      <c r="E276" s="40" t="s">
        <v>25</v>
      </c>
      <c r="F276" s="41">
        <v>1</v>
      </c>
      <c r="G276" s="38"/>
      <c r="H276" s="11"/>
      <c r="I276" s="11"/>
      <c r="J276" s="11"/>
      <c r="K276" s="11"/>
      <c r="L276" s="11"/>
      <c r="M276" s="49"/>
      <c r="N276" s="11"/>
      <c r="O276" s="11"/>
      <c r="P276" s="11"/>
      <c r="Q276" s="11"/>
      <c r="R276" s="44" t="s">
        <v>27</v>
      </c>
    </row>
    <row r="277" spans="2:18" s="50" customFormat="1" ht="12.75">
      <c r="B277" s="161">
        <v>178</v>
      </c>
      <c r="C277" s="28" t="s">
        <v>113</v>
      </c>
      <c r="D277" s="28" t="s">
        <v>113</v>
      </c>
      <c r="E277" s="40" t="s">
        <v>34</v>
      </c>
      <c r="F277" s="41">
        <v>1</v>
      </c>
      <c r="G277" s="38"/>
      <c r="H277" s="11"/>
      <c r="I277" s="11"/>
      <c r="J277" s="11"/>
      <c r="K277" s="11"/>
      <c r="L277" s="11"/>
      <c r="M277" s="49"/>
      <c r="N277" s="11"/>
      <c r="O277" s="11"/>
      <c r="P277" s="11"/>
      <c r="Q277" s="11"/>
      <c r="R277" s="44" t="s">
        <v>27</v>
      </c>
    </row>
    <row r="278" spans="2:18" s="50" customFormat="1" ht="12.75">
      <c r="B278" s="161"/>
      <c r="C278" s="60" t="s">
        <v>87</v>
      </c>
      <c r="D278" s="40"/>
      <c r="E278" s="40"/>
      <c r="F278" s="41"/>
      <c r="G278" s="38">
        <f>H278+J278+N278+O278+P278</f>
        <v>3558</v>
      </c>
      <c r="H278" s="11">
        <f>SUM(H274:H275)</f>
        <v>2588</v>
      </c>
      <c r="I278" s="11"/>
      <c r="J278" s="11"/>
      <c r="K278" s="11"/>
      <c r="L278" s="11"/>
      <c r="M278" s="11"/>
      <c r="N278" s="11">
        <f>SUM(N274:N275)</f>
        <v>449</v>
      </c>
      <c r="O278" s="11">
        <f>SUM(O274:O275)</f>
        <v>237</v>
      </c>
      <c r="P278" s="11">
        <f>SUM(P274:P275)</f>
        <v>284</v>
      </c>
      <c r="Q278" s="11"/>
      <c r="R278" s="44"/>
    </row>
    <row r="279" spans="2:18" s="50" customFormat="1" ht="12.75">
      <c r="B279" s="164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</row>
    <row r="280" spans="2:18" s="50" customFormat="1" ht="12.75">
      <c r="B280" s="164"/>
      <c r="C280" s="62" t="s">
        <v>47</v>
      </c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</row>
    <row r="281" spans="2:18" s="50" customFormat="1" ht="12.75">
      <c r="B281" s="161">
        <v>179</v>
      </c>
      <c r="C281" s="79" t="s">
        <v>153</v>
      </c>
      <c r="D281" s="28" t="s">
        <v>194</v>
      </c>
      <c r="E281" s="40" t="s">
        <v>20</v>
      </c>
      <c r="F281" s="41" t="s">
        <v>38</v>
      </c>
      <c r="G281" s="55">
        <f>H281+J281+N281+O281+P281</f>
        <v>2452</v>
      </c>
      <c r="H281" s="11">
        <v>1441</v>
      </c>
      <c r="I281" s="49">
        <v>0.18</v>
      </c>
      <c r="J281" s="11">
        <v>259</v>
      </c>
      <c r="K281" s="11"/>
      <c r="L281" s="11"/>
      <c r="M281" s="49">
        <v>0.25</v>
      </c>
      <c r="N281" s="11">
        <v>425</v>
      </c>
      <c r="O281" s="11">
        <v>140</v>
      </c>
      <c r="P281" s="11">
        <v>187</v>
      </c>
      <c r="Q281" s="11"/>
      <c r="R281" s="111"/>
    </row>
    <row r="282" spans="2:18" s="50" customFormat="1" ht="15" customHeight="1">
      <c r="B282" s="161">
        <v>180</v>
      </c>
      <c r="C282" s="79" t="s">
        <v>249</v>
      </c>
      <c r="D282" s="28" t="s">
        <v>41</v>
      </c>
      <c r="E282" s="40" t="s">
        <v>20</v>
      </c>
      <c r="F282" s="41" t="s">
        <v>38</v>
      </c>
      <c r="G282" s="55">
        <f>H282+J282+N282+O282+P282</f>
        <v>2028</v>
      </c>
      <c r="H282" s="11">
        <v>1441</v>
      </c>
      <c r="I282" s="11"/>
      <c r="J282" s="11"/>
      <c r="K282" s="11"/>
      <c r="L282" s="11"/>
      <c r="M282" s="49">
        <v>0.2</v>
      </c>
      <c r="N282" s="11">
        <v>288</v>
      </c>
      <c r="O282" s="11">
        <v>140</v>
      </c>
      <c r="P282" s="11">
        <v>159</v>
      </c>
      <c r="Q282" s="11"/>
      <c r="R282" s="44"/>
    </row>
    <row r="283" spans="2:18" s="50" customFormat="1" ht="12.75">
      <c r="B283" s="161">
        <v>181</v>
      </c>
      <c r="C283" s="79" t="s">
        <v>130</v>
      </c>
      <c r="D283" s="28" t="s">
        <v>41</v>
      </c>
      <c r="E283" s="40" t="s">
        <v>40</v>
      </c>
      <c r="F283" s="41" t="s">
        <v>38</v>
      </c>
      <c r="G283" s="55">
        <f>H283+J283+N283+O283+P283</f>
        <v>1294</v>
      </c>
      <c r="H283" s="11">
        <v>890</v>
      </c>
      <c r="I283" s="11"/>
      <c r="J283" s="11"/>
      <c r="K283" s="11"/>
      <c r="L283" s="11"/>
      <c r="M283" s="49">
        <v>0.2</v>
      </c>
      <c r="N283" s="11">
        <v>178</v>
      </c>
      <c r="O283" s="11">
        <v>128</v>
      </c>
      <c r="P283" s="11">
        <v>98</v>
      </c>
      <c r="Q283" s="11"/>
      <c r="R283" s="44"/>
    </row>
    <row r="284" spans="2:18" s="50" customFormat="1" ht="12.75">
      <c r="B284" s="161"/>
      <c r="C284" s="79" t="s">
        <v>85</v>
      </c>
      <c r="D284" s="28"/>
      <c r="E284" s="40"/>
      <c r="F284" s="41" t="s">
        <v>29</v>
      </c>
      <c r="G284" s="38">
        <f>H284+J284+N284+O284+P284</f>
        <v>5774</v>
      </c>
      <c r="H284" s="11">
        <f>SUM(H281:H283)</f>
        <v>3772</v>
      </c>
      <c r="I284" s="11"/>
      <c r="J284" s="11">
        <f>SUM(J281:J283)</f>
        <v>259</v>
      </c>
      <c r="K284" s="11"/>
      <c r="L284" s="11"/>
      <c r="M284" s="11"/>
      <c r="N284" s="11">
        <f>SUM(N281:N283)</f>
        <v>891</v>
      </c>
      <c r="O284" s="11">
        <f>SUM(O281:O283)</f>
        <v>408</v>
      </c>
      <c r="P284" s="11">
        <f>SUM(P281:P283)</f>
        <v>444</v>
      </c>
      <c r="Q284" s="11"/>
      <c r="R284" s="44"/>
    </row>
    <row r="285" spans="2:18" s="50" customFormat="1" ht="12.75">
      <c r="B285" s="164"/>
      <c r="C285" s="27"/>
      <c r="D285" s="27"/>
      <c r="E285" s="78"/>
      <c r="F285" s="78"/>
      <c r="G285" s="73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5"/>
    </row>
    <row r="286" spans="2:18" s="50" customFormat="1" ht="12.75">
      <c r="B286" s="164"/>
      <c r="C286" s="62" t="s">
        <v>214</v>
      </c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</row>
    <row r="287" spans="2:18" s="50" customFormat="1" ht="12.75">
      <c r="B287" s="161">
        <v>182</v>
      </c>
      <c r="C287" s="28" t="s">
        <v>199</v>
      </c>
      <c r="D287" s="28" t="s">
        <v>50</v>
      </c>
      <c r="E287" s="40" t="s">
        <v>20</v>
      </c>
      <c r="F287" s="41" t="s">
        <v>38</v>
      </c>
      <c r="G287" s="38">
        <f>H287+J287+N287+O287+P287</f>
        <v>1956</v>
      </c>
      <c r="H287" s="11">
        <v>1441</v>
      </c>
      <c r="I287" s="11"/>
      <c r="J287" s="11"/>
      <c r="K287" s="11"/>
      <c r="L287" s="11"/>
      <c r="M287" s="49">
        <v>0.15</v>
      </c>
      <c r="N287" s="11">
        <v>216</v>
      </c>
      <c r="O287" s="11">
        <v>140</v>
      </c>
      <c r="P287" s="11">
        <v>159</v>
      </c>
      <c r="Q287" s="11"/>
      <c r="R287" s="44"/>
    </row>
    <row r="288" spans="2:18" s="50" customFormat="1" ht="12.75">
      <c r="B288" s="161"/>
      <c r="C288" s="28" t="s">
        <v>91</v>
      </c>
      <c r="D288" s="28"/>
      <c r="E288" s="40"/>
      <c r="F288" s="28"/>
      <c r="G288" s="38">
        <f>H288+J288+N288+O288+P288</f>
        <v>1956</v>
      </c>
      <c r="H288" s="11">
        <f>SUM(H287)</f>
        <v>1441</v>
      </c>
      <c r="I288" s="11"/>
      <c r="J288" s="11"/>
      <c r="K288" s="11"/>
      <c r="L288" s="11"/>
      <c r="M288" s="11"/>
      <c r="N288" s="11">
        <f>SUM(N287)</f>
        <v>216</v>
      </c>
      <c r="O288" s="11">
        <f>SUM(O287)</f>
        <v>140</v>
      </c>
      <c r="P288" s="11">
        <f>SUM(P287)</f>
        <v>159</v>
      </c>
      <c r="Q288" s="11"/>
      <c r="R288" s="44"/>
    </row>
    <row r="289" spans="2:18" s="50" customFormat="1" ht="12.75">
      <c r="B289" s="164"/>
      <c r="C289" s="27"/>
      <c r="D289" s="27"/>
      <c r="E289" s="78"/>
      <c r="F289" s="27"/>
      <c r="G289" s="73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5"/>
    </row>
    <row r="290" spans="2:18" s="50" customFormat="1" ht="12.75">
      <c r="B290" s="164"/>
      <c r="C290" s="27"/>
      <c r="D290" s="27"/>
      <c r="E290" s="78"/>
      <c r="F290" s="27"/>
      <c r="G290" s="73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5"/>
    </row>
    <row r="291" spans="2:18" s="50" customFormat="1" ht="15" customHeight="1">
      <c r="B291" s="164"/>
      <c r="C291" s="182" t="s">
        <v>263</v>
      </c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</row>
    <row r="292" spans="2:18" s="50" customFormat="1" ht="12.75">
      <c r="B292" s="161">
        <v>183</v>
      </c>
      <c r="C292" s="80" t="s">
        <v>103</v>
      </c>
      <c r="D292" s="81" t="s">
        <v>100</v>
      </c>
      <c r="E292" s="81" t="s">
        <v>20</v>
      </c>
      <c r="F292" s="48">
        <v>1</v>
      </c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1" t="s">
        <v>27</v>
      </c>
    </row>
    <row r="293" spans="2:18" s="50" customFormat="1" ht="12.75">
      <c r="B293" s="161">
        <v>184</v>
      </c>
      <c r="C293" s="28" t="s">
        <v>152</v>
      </c>
      <c r="D293" s="28" t="s">
        <v>30</v>
      </c>
      <c r="E293" s="28" t="s">
        <v>26</v>
      </c>
      <c r="F293" s="28">
        <v>1</v>
      </c>
      <c r="G293" s="55">
        <f>H293+J293+N293+O293+P293</f>
        <v>1915</v>
      </c>
      <c r="H293" s="55">
        <v>1368</v>
      </c>
      <c r="I293" s="83"/>
      <c r="J293" s="21"/>
      <c r="K293" s="21"/>
      <c r="L293" s="21"/>
      <c r="M293" s="84">
        <v>0.2</v>
      </c>
      <c r="N293" s="85">
        <v>274</v>
      </c>
      <c r="O293" s="21">
        <v>123</v>
      </c>
      <c r="P293" s="21">
        <v>150</v>
      </c>
      <c r="Q293" s="21"/>
      <c r="R293" s="86"/>
    </row>
    <row r="294" spans="2:18" s="50" customFormat="1" ht="12.75">
      <c r="B294" s="161">
        <v>185</v>
      </c>
      <c r="C294" s="28" t="s">
        <v>152</v>
      </c>
      <c r="D294" s="11" t="s">
        <v>30</v>
      </c>
      <c r="E294" s="11" t="s">
        <v>25</v>
      </c>
      <c r="F294" s="11">
        <v>1</v>
      </c>
      <c r="G294" s="55">
        <f>H294+J294+N294+O294+P294</f>
        <v>1778</v>
      </c>
      <c r="H294" s="86">
        <v>1368</v>
      </c>
      <c r="I294" s="21"/>
      <c r="J294" s="21"/>
      <c r="K294" s="21"/>
      <c r="L294" s="21"/>
      <c r="M294" s="87">
        <v>0.1</v>
      </c>
      <c r="N294" s="21">
        <v>137</v>
      </c>
      <c r="O294" s="21">
        <v>123</v>
      </c>
      <c r="P294" s="21">
        <v>150</v>
      </c>
      <c r="Q294" s="21"/>
      <c r="R294" s="86"/>
    </row>
    <row r="295" spans="2:18" s="50" customFormat="1" ht="25.5">
      <c r="B295" s="161">
        <v>186</v>
      </c>
      <c r="C295" s="28" t="s">
        <v>103</v>
      </c>
      <c r="D295" s="88" t="s">
        <v>177</v>
      </c>
      <c r="E295" s="11" t="s">
        <v>20</v>
      </c>
      <c r="F295" s="11">
        <v>1</v>
      </c>
      <c r="G295" s="55"/>
      <c r="H295" s="86"/>
      <c r="I295" s="21"/>
      <c r="J295" s="21"/>
      <c r="K295" s="21"/>
      <c r="L295" s="21"/>
      <c r="M295" s="87"/>
      <c r="N295" s="21"/>
      <c r="O295" s="21"/>
      <c r="P295" s="21"/>
      <c r="Q295" s="21"/>
      <c r="R295" s="86" t="s">
        <v>27</v>
      </c>
    </row>
    <row r="296" spans="2:18" s="50" customFormat="1" ht="12.75">
      <c r="B296" s="161"/>
      <c r="C296" s="28" t="s">
        <v>88</v>
      </c>
      <c r="D296" s="28"/>
      <c r="E296" s="28"/>
      <c r="F296" s="28"/>
      <c r="G296" s="11">
        <f>SUM(G293:G294)</f>
        <v>3693</v>
      </c>
      <c r="H296" s="11">
        <f>SUM(H293:H294)</f>
        <v>2736</v>
      </c>
      <c r="I296" s="11"/>
      <c r="J296" s="11"/>
      <c r="K296" s="11"/>
      <c r="L296" s="11"/>
      <c r="M296" s="11"/>
      <c r="N296" s="11">
        <f>SUM(N293:N294)</f>
        <v>411</v>
      </c>
      <c r="O296" s="11">
        <f>SUM(O293:O294)</f>
        <v>246</v>
      </c>
      <c r="P296" s="11">
        <f>SUM(P293:P294)</f>
        <v>300</v>
      </c>
      <c r="Q296" s="11"/>
      <c r="R296" s="44"/>
    </row>
    <row r="297" spans="2:18" s="50" customFormat="1" ht="12.75">
      <c r="B297" s="164"/>
      <c r="C297" s="27"/>
      <c r="D297" s="27"/>
      <c r="E297" s="27"/>
      <c r="F297" s="27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5"/>
    </row>
    <row r="298" spans="2:18" s="50" customFormat="1" ht="15" customHeight="1">
      <c r="B298" s="164"/>
      <c r="C298" s="182" t="s">
        <v>171</v>
      </c>
      <c r="D298" s="182"/>
      <c r="E298" s="27"/>
      <c r="F298" s="27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5"/>
    </row>
    <row r="299" spans="2:18" s="50" customFormat="1" ht="38.25">
      <c r="B299" s="161">
        <v>187</v>
      </c>
      <c r="C299" s="28" t="s">
        <v>220</v>
      </c>
      <c r="D299" s="61" t="s">
        <v>197</v>
      </c>
      <c r="E299" s="11" t="s">
        <v>40</v>
      </c>
      <c r="F299" s="11">
        <v>1</v>
      </c>
      <c r="G299" s="38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44"/>
    </row>
    <row r="300" spans="2:18" s="50" customFormat="1" ht="12.75">
      <c r="B300" s="161"/>
      <c r="C300" s="28" t="s">
        <v>91</v>
      </c>
      <c r="D300" s="28"/>
      <c r="E300" s="28"/>
      <c r="F300" s="28"/>
      <c r="G300" s="11">
        <f>SUM(G297:G298)</f>
        <v>0</v>
      </c>
      <c r="H300" s="11">
        <f>SUM(H297:H298)</f>
        <v>0</v>
      </c>
      <c r="I300" s="11"/>
      <c r="J300" s="11"/>
      <c r="K300" s="11"/>
      <c r="L300" s="11"/>
      <c r="M300" s="11"/>
      <c r="N300" s="11">
        <f>SUM(N297:N298)</f>
        <v>0</v>
      </c>
      <c r="O300" s="11">
        <f>SUM(O297:O298)</f>
        <v>0</v>
      </c>
      <c r="P300" s="11">
        <f>SUM(P297:P298)</f>
        <v>0</v>
      </c>
      <c r="Q300" s="11"/>
      <c r="R300" s="44"/>
    </row>
    <row r="301" spans="2:18" s="50" customFormat="1" ht="12.75">
      <c r="B301" s="164"/>
      <c r="C301" s="112"/>
      <c r="D301" s="113"/>
      <c r="E301" s="114"/>
      <c r="F301" s="114"/>
      <c r="G301" s="115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6"/>
    </row>
    <row r="302" spans="2:18" s="50" customFormat="1" ht="15" customHeight="1">
      <c r="B302" s="164"/>
      <c r="C302" s="183" t="s">
        <v>1</v>
      </c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</row>
    <row r="303" spans="2:18" s="56" customFormat="1" ht="12.75">
      <c r="B303" s="161">
        <v>188</v>
      </c>
      <c r="C303" s="28" t="s">
        <v>153</v>
      </c>
      <c r="D303" s="28"/>
      <c r="E303" s="47" t="s">
        <v>20</v>
      </c>
      <c r="F303" s="48">
        <v>1</v>
      </c>
      <c r="G303" s="38"/>
      <c r="H303" s="11"/>
      <c r="I303" s="11"/>
      <c r="J303" s="11"/>
      <c r="K303" s="11"/>
      <c r="L303" s="11"/>
      <c r="M303" s="49"/>
      <c r="N303" s="28"/>
      <c r="O303" s="11"/>
      <c r="P303" s="11"/>
      <c r="Q303" s="11"/>
      <c r="R303" s="11" t="s">
        <v>27</v>
      </c>
    </row>
    <row r="304" spans="2:18" s="56" customFormat="1" ht="12.75">
      <c r="B304" s="161">
        <v>189</v>
      </c>
      <c r="C304" s="28" t="s">
        <v>160</v>
      </c>
      <c r="D304" s="28" t="s">
        <v>50</v>
      </c>
      <c r="E304" s="40" t="s">
        <v>20</v>
      </c>
      <c r="F304" s="41">
        <v>1</v>
      </c>
      <c r="G304" s="38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44"/>
    </row>
    <row r="305" spans="2:18" s="39" customFormat="1" ht="12.75">
      <c r="B305" s="161">
        <v>190</v>
      </c>
      <c r="C305" s="28" t="s">
        <v>258</v>
      </c>
      <c r="D305" s="28" t="s">
        <v>21</v>
      </c>
      <c r="E305" s="40" t="s">
        <v>20</v>
      </c>
      <c r="F305" s="41">
        <v>1</v>
      </c>
      <c r="G305" s="38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44"/>
    </row>
    <row r="306" spans="2:18" s="50" customFormat="1" ht="12.75">
      <c r="B306" s="161"/>
      <c r="C306" s="28" t="s">
        <v>3</v>
      </c>
      <c r="D306" s="28"/>
      <c r="E306" s="40"/>
      <c r="F306" s="41"/>
      <c r="G306" s="38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44"/>
    </row>
    <row r="307" spans="2:18" s="50" customFormat="1" ht="12.75">
      <c r="B307" s="164"/>
      <c r="C307" s="27"/>
      <c r="D307" s="27"/>
      <c r="E307" s="78"/>
      <c r="F307" s="78"/>
      <c r="G307" s="73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5"/>
    </row>
    <row r="308" spans="2:18" s="50" customFormat="1" ht="12.75">
      <c r="B308" s="164"/>
      <c r="C308" s="62" t="s">
        <v>48</v>
      </c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</row>
    <row r="309" spans="2:18" s="50" customFormat="1" ht="12.75">
      <c r="B309" s="161">
        <v>191</v>
      </c>
      <c r="C309" s="28" t="s">
        <v>154</v>
      </c>
      <c r="D309" s="28" t="s">
        <v>49</v>
      </c>
      <c r="E309" s="40" t="s">
        <v>20</v>
      </c>
      <c r="F309" s="11">
        <v>1</v>
      </c>
      <c r="G309" s="55">
        <f>H309+J309+N309+O309+P309</f>
        <v>2367</v>
      </c>
      <c r="H309" s="11">
        <v>1441</v>
      </c>
      <c r="I309" s="49">
        <v>0.18</v>
      </c>
      <c r="J309" s="11">
        <v>259</v>
      </c>
      <c r="K309" s="11"/>
      <c r="L309" s="11"/>
      <c r="M309" s="49">
        <v>0.2</v>
      </c>
      <c r="N309" s="11">
        <v>340</v>
      </c>
      <c r="O309" s="11">
        <v>140</v>
      </c>
      <c r="P309" s="11">
        <v>187</v>
      </c>
      <c r="Q309" s="11"/>
      <c r="R309" s="28" t="s">
        <v>97</v>
      </c>
    </row>
    <row r="310" spans="2:18" s="39" customFormat="1" ht="12.75">
      <c r="B310" s="161">
        <v>192</v>
      </c>
      <c r="C310" s="28" t="s">
        <v>155</v>
      </c>
      <c r="D310" s="28" t="s">
        <v>49</v>
      </c>
      <c r="E310" s="40" t="s">
        <v>20</v>
      </c>
      <c r="F310" s="11">
        <v>1</v>
      </c>
      <c r="G310" s="55">
        <f>H310+J310+N310+O310+P310</f>
        <v>1250</v>
      </c>
      <c r="H310" s="11">
        <v>890</v>
      </c>
      <c r="I310" s="11"/>
      <c r="J310" s="11"/>
      <c r="K310" s="11"/>
      <c r="L310" s="11"/>
      <c r="M310" s="49">
        <v>0.15</v>
      </c>
      <c r="N310" s="11">
        <v>134</v>
      </c>
      <c r="O310" s="11">
        <v>128</v>
      </c>
      <c r="P310" s="11">
        <v>98</v>
      </c>
      <c r="Q310" s="11"/>
      <c r="R310" s="44"/>
    </row>
    <row r="311" spans="2:18" s="50" customFormat="1" ht="12.75">
      <c r="B311" s="161">
        <v>193</v>
      </c>
      <c r="C311" s="28" t="s">
        <v>130</v>
      </c>
      <c r="D311" s="28" t="s">
        <v>41</v>
      </c>
      <c r="E311" s="40" t="s">
        <v>40</v>
      </c>
      <c r="F311" s="11">
        <v>1</v>
      </c>
      <c r="G311" s="55">
        <f>H311+J311+N311+O311+P311</f>
        <v>1339</v>
      </c>
      <c r="H311" s="11">
        <v>890</v>
      </c>
      <c r="I311" s="11"/>
      <c r="J311" s="11"/>
      <c r="K311" s="11"/>
      <c r="L311" s="11"/>
      <c r="M311" s="49">
        <v>0.25</v>
      </c>
      <c r="N311" s="11">
        <v>223</v>
      </c>
      <c r="O311" s="11">
        <v>128</v>
      </c>
      <c r="P311" s="11">
        <v>98</v>
      </c>
      <c r="Q311" s="11"/>
      <c r="R311" s="44"/>
    </row>
    <row r="312" spans="2:18" s="50" customFormat="1" ht="12.75">
      <c r="B312" s="161"/>
      <c r="C312" s="28" t="s">
        <v>85</v>
      </c>
      <c r="D312" s="28"/>
      <c r="E312" s="40"/>
      <c r="F312" s="11"/>
      <c r="G312" s="38">
        <f>H312+J312+N312+O312+P312</f>
        <v>4956</v>
      </c>
      <c r="H312" s="11">
        <f>SUM(H309:H311)</f>
        <v>3221</v>
      </c>
      <c r="I312" s="11"/>
      <c r="J312" s="11">
        <f>SUM(J309:J311)</f>
        <v>259</v>
      </c>
      <c r="K312" s="11"/>
      <c r="L312" s="11"/>
      <c r="M312" s="11"/>
      <c r="N312" s="11">
        <f>SUM(N309:N311)</f>
        <v>697</v>
      </c>
      <c r="O312" s="11">
        <f>SUM(O309:O311)</f>
        <v>396</v>
      </c>
      <c r="P312" s="11">
        <f>SUM(P309:P311)</f>
        <v>383</v>
      </c>
      <c r="Q312" s="11"/>
      <c r="R312" s="44"/>
    </row>
    <row r="313" spans="2:18" s="50" customFormat="1" ht="12.75">
      <c r="B313" s="164"/>
      <c r="C313" s="27"/>
      <c r="D313" s="27"/>
      <c r="E313" s="78"/>
      <c r="F313" s="72"/>
      <c r="G313" s="73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5"/>
    </row>
    <row r="314" spans="2:18" s="50" customFormat="1" ht="12.75">
      <c r="B314" s="164"/>
      <c r="C314" s="67" t="s">
        <v>182</v>
      </c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</row>
    <row r="315" spans="2:18" s="39" customFormat="1" ht="24" customHeight="1">
      <c r="B315" s="161">
        <v>194</v>
      </c>
      <c r="C315" s="60" t="s">
        <v>156</v>
      </c>
      <c r="D315" s="60" t="s">
        <v>41</v>
      </c>
      <c r="E315" s="40" t="s">
        <v>20</v>
      </c>
      <c r="F315" s="41">
        <v>1</v>
      </c>
      <c r="G315" s="11">
        <v>2100</v>
      </c>
      <c r="H315" s="11">
        <v>1441</v>
      </c>
      <c r="I315" s="11"/>
      <c r="J315" s="11"/>
      <c r="K315" s="11"/>
      <c r="L315" s="11"/>
      <c r="M315" s="49">
        <v>0.25</v>
      </c>
      <c r="N315" s="11">
        <v>360</v>
      </c>
      <c r="O315" s="11">
        <v>140</v>
      </c>
      <c r="P315" s="11">
        <v>159</v>
      </c>
      <c r="Q315" s="11"/>
      <c r="R315" s="60"/>
    </row>
    <row r="316" spans="2:18" s="39" customFormat="1" ht="24" customHeight="1">
      <c r="B316" s="161">
        <v>195</v>
      </c>
      <c r="C316" s="60" t="s">
        <v>255</v>
      </c>
      <c r="D316" s="60" t="s">
        <v>41</v>
      </c>
      <c r="E316" s="40" t="s">
        <v>20</v>
      </c>
      <c r="F316" s="41">
        <v>1</v>
      </c>
      <c r="G316" s="11"/>
      <c r="H316" s="11"/>
      <c r="I316" s="11"/>
      <c r="J316" s="11"/>
      <c r="K316" s="11"/>
      <c r="L316" s="11"/>
      <c r="M316" s="49"/>
      <c r="N316" s="11"/>
      <c r="O316" s="11"/>
      <c r="P316" s="11"/>
      <c r="Q316" s="11"/>
      <c r="R316" s="60" t="s">
        <v>27</v>
      </c>
    </row>
    <row r="317" spans="2:18" s="50" customFormat="1" ht="12.75">
      <c r="B317" s="161"/>
      <c r="C317" s="60" t="s">
        <v>90</v>
      </c>
      <c r="D317" s="60"/>
      <c r="E317" s="40"/>
      <c r="F317" s="40"/>
      <c r="G317" s="11">
        <v>2100</v>
      </c>
      <c r="H317" s="11">
        <v>1441</v>
      </c>
      <c r="I317" s="11"/>
      <c r="J317" s="11"/>
      <c r="K317" s="11"/>
      <c r="L317" s="11"/>
      <c r="M317" s="49"/>
      <c r="N317" s="11">
        <v>360</v>
      </c>
      <c r="O317" s="11">
        <v>140</v>
      </c>
      <c r="P317" s="11">
        <v>159</v>
      </c>
      <c r="Q317" s="11"/>
      <c r="R317" s="44"/>
    </row>
    <row r="318" spans="2:18" s="50" customFormat="1" ht="12.75">
      <c r="B318" s="164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</row>
    <row r="319" spans="2:18" s="50" customFormat="1" ht="12.75">
      <c r="B319" s="164"/>
      <c r="C319" s="117" t="s">
        <v>257</v>
      </c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</row>
    <row r="320" spans="2:18" s="50" customFormat="1" ht="12.75">
      <c r="B320" s="161">
        <v>196</v>
      </c>
      <c r="C320" s="60" t="s">
        <v>131</v>
      </c>
      <c r="D320" s="60" t="s">
        <v>161</v>
      </c>
      <c r="E320" s="40" t="s">
        <v>40</v>
      </c>
      <c r="F320" s="41">
        <v>1</v>
      </c>
      <c r="G320" s="11">
        <v>1132</v>
      </c>
      <c r="H320" s="11">
        <v>745</v>
      </c>
      <c r="I320" s="11"/>
      <c r="J320" s="11"/>
      <c r="K320" s="11"/>
      <c r="L320" s="11"/>
      <c r="M320" s="49">
        <v>0.25</v>
      </c>
      <c r="N320" s="11">
        <v>186</v>
      </c>
      <c r="O320" s="11">
        <v>119</v>
      </c>
      <c r="P320" s="11">
        <v>82</v>
      </c>
      <c r="Q320" s="11"/>
      <c r="R320" s="44"/>
    </row>
    <row r="321" spans="2:18" s="50" customFormat="1" ht="12.75">
      <c r="B321" s="161"/>
      <c r="C321" s="23" t="s">
        <v>91</v>
      </c>
      <c r="D321" s="11"/>
      <c r="E321" s="11"/>
      <c r="F321" s="11"/>
      <c r="G321" s="11">
        <v>1132</v>
      </c>
      <c r="H321" s="11">
        <v>745</v>
      </c>
      <c r="I321" s="11"/>
      <c r="J321" s="11"/>
      <c r="K321" s="11"/>
      <c r="L321" s="11"/>
      <c r="M321" s="11"/>
      <c r="N321" s="11">
        <v>186</v>
      </c>
      <c r="O321" s="11">
        <v>119</v>
      </c>
      <c r="P321" s="11">
        <v>82</v>
      </c>
      <c r="Q321" s="11"/>
      <c r="R321" s="44"/>
    </row>
    <row r="322" spans="2:18" s="50" customFormat="1" ht="13.5" customHeight="1">
      <c r="B322" s="164"/>
      <c r="C322" s="118"/>
      <c r="D322" s="118"/>
      <c r="E322" s="119"/>
      <c r="F322" s="119"/>
      <c r="G322" s="120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5"/>
    </row>
    <row r="323" spans="2:18" s="50" customFormat="1" ht="12.75">
      <c r="B323" s="164"/>
      <c r="C323" s="62" t="s">
        <v>178</v>
      </c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</row>
    <row r="324" spans="2:18" s="50" customFormat="1" ht="12.75">
      <c r="B324" s="161">
        <v>197</v>
      </c>
      <c r="C324" s="60" t="s">
        <v>157</v>
      </c>
      <c r="D324" s="60" t="s">
        <v>51</v>
      </c>
      <c r="E324" s="40" t="s">
        <v>20</v>
      </c>
      <c r="F324" s="41">
        <v>1</v>
      </c>
      <c r="G324" s="55">
        <f>H324+J324+N324+O324+P324</f>
        <v>2491</v>
      </c>
      <c r="H324" s="11">
        <v>1441</v>
      </c>
      <c r="I324" s="49">
        <v>0.2</v>
      </c>
      <c r="J324" s="11">
        <v>288</v>
      </c>
      <c r="K324" s="11"/>
      <c r="L324" s="11"/>
      <c r="M324" s="49">
        <v>0.25</v>
      </c>
      <c r="N324" s="11">
        <v>432</v>
      </c>
      <c r="O324" s="11">
        <v>140</v>
      </c>
      <c r="P324" s="11">
        <v>190</v>
      </c>
      <c r="Q324" s="11"/>
      <c r="R324" s="44"/>
    </row>
    <row r="325" spans="2:18" s="50" customFormat="1" ht="12.75">
      <c r="B325" s="161">
        <v>198</v>
      </c>
      <c r="C325" s="28" t="s">
        <v>130</v>
      </c>
      <c r="D325" s="60" t="s">
        <v>41</v>
      </c>
      <c r="E325" s="40" t="s">
        <v>40</v>
      </c>
      <c r="F325" s="41">
        <v>1</v>
      </c>
      <c r="G325" s="55">
        <f>H325+J325+N325+O325+P325</f>
        <v>1440</v>
      </c>
      <c r="H325" s="11">
        <v>1039</v>
      </c>
      <c r="I325" s="11"/>
      <c r="J325" s="11"/>
      <c r="K325" s="11"/>
      <c r="L325" s="11"/>
      <c r="M325" s="49">
        <v>0.15</v>
      </c>
      <c r="N325" s="11">
        <v>156</v>
      </c>
      <c r="O325" s="11">
        <v>131</v>
      </c>
      <c r="P325" s="11">
        <v>114</v>
      </c>
      <c r="Q325" s="11"/>
      <c r="R325" s="44"/>
    </row>
    <row r="326" spans="2:18" s="50" customFormat="1" ht="12.75">
      <c r="B326" s="161"/>
      <c r="C326" s="85" t="s">
        <v>90</v>
      </c>
      <c r="D326" s="85"/>
      <c r="E326" s="121"/>
      <c r="F326" s="122"/>
      <c r="G326" s="55">
        <f>H326+J326+N326+O326+P326</f>
        <v>3931</v>
      </c>
      <c r="H326" s="11">
        <f>SUM(H324:H325)</f>
        <v>2480</v>
      </c>
      <c r="I326" s="11"/>
      <c r="J326" s="11">
        <f>SUM(J324:J325)</f>
        <v>288</v>
      </c>
      <c r="K326" s="11"/>
      <c r="L326" s="11"/>
      <c r="M326" s="11"/>
      <c r="N326" s="11">
        <f>SUM(N324:N325)</f>
        <v>588</v>
      </c>
      <c r="O326" s="11">
        <f>SUM(O324:O325)</f>
        <v>271</v>
      </c>
      <c r="P326" s="11">
        <f>SUM(P324:P325)</f>
        <v>304</v>
      </c>
      <c r="Q326" s="11"/>
      <c r="R326" s="44"/>
    </row>
    <row r="327" spans="2:18" s="50" customFormat="1" ht="12.75">
      <c r="B327" s="164"/>
      <c r="C327" s="118"/>
      <c r="D327" s="118"/>
      <c r="E327" s="119"/>
      <c r="F327" s="123"/>
      <c r="G327" s="120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5"/>
    </row>
    <row r="328" spans="2:18" s="50" customFormat="1" ht="12.75">
      <c r="B328" s="164"/>
      <c r="C328" s="67" t="s">
        <v>196</v>
      </c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</row>
    <row r="329" spans="2:18" s="50" customFormat="1" ht="25.5">
      <c r="B329" s="161">
        <v>199</v>
      </c>
      <c r="C329" s="60" t="s">
        <v>221</v>
      </c>
      <c r="D329" s="60" t="s">
        <v>50</v>
      </c>
      <c r="E329" s="40" t="s">
        <v>20</v>
      </c>
      <c r="F329" s="41">
        <v>1</v>
      </c>
      <c r="G329" s="11">
        <v>2100</v>
      </c>
      <c r="H329" s="11">
        <v>1441</v>
      </c>
      <c r="I329" s="11"/>
      <c r="J329" s="11"/>
      <c r="K329" s="11"/>
      <c r="L329" s="11"/>
      <c r="M329" s="49">
        <v>0.25</v>
      </c>
      <c r="N329" s="11">
        <v>360</v>
      </c>
      <c r="O329" s="11">
        <v>140</v>
      </c>
      <c r="P329" s="11">
        <v>159</v>
      </c>
      <c r="Q329" s="11"/>
      <c r="R329" s="60"/>
    </row>
    <row r="330" spans="2:18" s="50" customFormat="1" ht="14.25" customHeight="1">
      <c r="B330" s="161"/>
      <c r="C330" s="60" t="s">
        <v>91</v>
      </c>
      <c r="D330" s="60"/>
      <c r="E330" s="40"/>
      <c r="F330" s="40"/>
      <c r="G330" s="11">
        <v>2100</v>
      </c>
      <c r="H330" s="11">
        <v>1441</v>
      </c>
      <c r="I330" s="11"/>
      <c r="J330" s="11"/>
      <c r="K330" s="11"/>
      <c r="L330" s="11"/>
      <c r="M330" s="49"/>
      <c r="N330" s="11">
        <v>360</v>
      </c>
      <c r="O330" s="11">
        <v>140</v>
      </c>
      <c r="P330" s="11">
        <v>159</v>
      </c>
      <c r="Q330" s="11"/>
      <c r="R330" s="44"/>
    </row>
    <row r="331" spans="2:18" s="50" customFormat="1" ht="12.75">
      <c r="B331" s="164"/>
      <c r="C331" s="118"/>
      <c r="D331" s="118"/>
      <c r="E331" s="119"/>
      <c r="F331" s="123"/>
      <c r="G331" s="120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5"/>
    </row>
    <row r="332" spans="2:18" s="50" customFormat="1" ht="12.75">
      <c r="B332" s="164"/>
      <c r="C332" s="62" t="s">
        <v>45</v>
      </c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</row>
    <row r="333" spans="2:18" s="50" customFormat="1" ht="12.75">
      <c r="B333" s="161">
        <v>200</v>
      </c>
      <c r="C333" s="28" t="s">
        <v>132</v>
      </c>
      <c r="D333" s="28" t="s">
        <v>46</v>
      </c>
      <c r="E333" s="40" t="s">
        <v>34</v>
      </c>
      <c r="F333" s="41" t="s">
        <v>38</v>
      </c>
      <c r="G333" s="55">
        <f aca="true" t="shared" si="6" ref="G333:G338">H333+J333+N333+O333+P333</f>
        <v>995</v>
      </c>
      <c r="H333" s="11">
        <v>619</v>
      </c>
      <c r="I333" s="49">
        <v>0.07</v>
      </c>
      <c r="J333" s="11">
        <v>43</v>
      </c>
      <c r="K333" s="11"/>
      <c r="L333" s="11"/>
      <c r="M333" s="49">
        <v>0.25</v>
      </c>
      <c r="N333" s="11">
        <v>165</v>
      </c>
      <c r="O333" s="11">
        <v>95</v>
      </c>
      <c r="P333" s="11">
        <v>73</v>
      </c>
      <c r="Q333" s="11"/>
      <c r="R333" s="44"/>
    </row>
    <row r="334" spans="2:18" s="50" customFormat="1" ht="13.5" customHeight="1">
      <c r="B334" s="161">
        <v>201</v>
      </c>
      <c r="C334" s="28" t="s">
        <v>132</v>
      </c>
      <c r="D334" s="28" t="s">
        <v>46</v>
      </c>
      <c r="E334" s="40" t="s">
        <v>34</v>
      </c>
      <c r="F334" s="41" t="s">
        <v>38</v>
      </c>
      <c r="G334" s="55">
        <f t="shared" si="6"/>
        <v>937</v>
      </c>
      <c r="H334" s="11">
        <v>619</v>
      </c>
      <c r="I334" s="11"/>
      <c r="J334" s="11"/>
      <c r="K334" s="11"/>
      <c r="L334" s="11"/>
      <c r="M334" s="49">
        <v>0.25</v>
      </c>
      <c r="N334" s="11">
        <v>155</v>
      </c>
      <c r="O334" s="11">
        <v>95</v>
      </c>
      <c r="P334" s="11">
        <v>68</v>
      </c>
      <c r="Q334" s="11"/>
      <c r="R334" s="44"/>
    </row>
    <row r="335" spans="2:18" s="50" customFormat="1" ht="12.75">
      <c r="B335" s="161">
        <v>202</v>
      </c>
      <c r="C335" s="28" t="s">
        <v>132</v>
      </c>
      <c r="D335" s="28" t="s">
        <v>46</v>
      </c>
      <c r="E335" s="40" t="s">
        <v>34</v>
      </c>
      <c r="F335" s="41" t="s">
        <v>38</v>
      </c>
      <c r="G335" s="55">
        <f t="shared" si="6"/>
        <v>937</v>
      </c>
      <c r="H335" s="11">
        <v>619</v>
      </c>
      <c r="I335" s="11"/>
      <c r="J335" s="11"/>
      <c r="K335" s="11"/>
      <c r="L335" s="11"/>
      <c r="M335" s="49">
        <v>0.25</v>
      </c>
      <c r="N335" s="11">
        <v>155</v>
      </c>
      <c r="O335" s="11">
        <v>95</v>
      </c>
      <c r="P335" s="11">
        <v>68</v>
      </c>
      <c r="Q335" s="11"/>
      <c r="R335" s="44"/>
    </row>
    <row r="336" spans="2:18" s="50" customFormat="1" ht="12.75">
      <c r="B336" s="161">
        <v>203</v>
      </c>
      <c r="C336" s="28" t="s">
        <v>132</v>
      </c>
      <c r="D336" s="28" t="s">
        <v>46</v>
      </c>
      <c r="E336" s="40" t="s">
        <v>34</v>
      </c>
      <c r="F336" s="41" t="s">
        <v>38</v>
      </c>
      <c r="G336" s="55">
        <f t="shared" si="6"/>
        <v>937</v>
      </c>
      <c r="H336" s="11">
        <v>619</v>
      </c>
      <c r="I336" s="11"/>
      <c r="J336" s="11"/>
      <c r="K336" s="11"/>
      <c r="L336" s="11"/>
      <c r="M336" s="49">
        <v>0.25</v>
      </c>
      <c r="N336" s="11">
        <v>155</v>
      </c>
      <c r="O336" s="11">
        <v>95</v>
      </c>
      <c r="P336" s="11">
        <v>68</v>
      </c>
      <c r="Q336" s="11"/>
      <c r="R336" s="44"/>
    </row>
    <row r="337" spans="2:18" s="50" customFormat="1" ht="12.75">
      <c r="B337" s="161">
        <v>204</v>
      </c>
      <c r="C337" s="28" t="s">
        <v>132</v>
      </c>
      <c r="D337" s="28" t="s">
        <v>46</v>
      </c>
      <c r="E337" s="40" t="s">
        <v>34</v>
      </c>
      <c r="F337" s="41" t="s">
        <v>38</v>
      </c>
      <c r="G337" s="55">
        <f t="shared" si="6"/>
        <v>937</v>
      </c>
      <c r="H337" s="11">
        <v>619</v>
      </c>
      <c r="I337" s="11"/>
      <c r="J337" s="11"/>
      <c r="K337" s="11"/>
      <c r="L337" s="11"/>
      <c r="M337" s="49">
        <v>0.25</v>
      </c>
      <c r="N337" s="11">
        <v>155</v>
      </c>
      <c r="O337" s="11">
        <v>95</v>
      </c>
      <c r="P337" s="11">
        <v>68</v>
      </c>
      <c r="Q337" s="11"/>
      <c r="R337" s="44"/>
    </row>
    <row r="338" spans="2:18" s="50" customFormat="1" ht="12.75">
      <c r="B338" s="161"/>
      <c r="C338" s="28" t="s">
        <v>87</v>
      </c>
      <c r="D338" s="28"/>
      <c r="E338" s="40"/>
      <c r="F338" s="41"/>
      <c r="G338" s="38">
        <f t="shared" si="6"/>
        <v>4743</v>
      </c>
      <c r="H338" s="11">
        <f>SUM(H333:H337)</f>
        <v>3095</v>
      </c>
      <c r="I338" s="11"/>
      <c r="J338" s="11">
        <v>43</v>
      </c>
      <c r="K338" s="11"/>
      <c r="L338" s="11"/>
      <c r="M338" s="11"/>
      <c r="N338" s="11">
        <f>SUM(N333:N337)</f>
        <v>785</v>
      </c>
      <c r="O338" s="11">
        <f>SUM(O333:O337)</f>
        <v>475</v>
      </c>
      <c r="P338" s="11">
        <f>SUM(P333:P337)</f>
        <v>345</v>
      </c>
      <c r="Q338" s="11"/>
      <c r="R338" s="44"/>
    </row>
    <row r="339" spans="2:18" s="50" customFormat="1" ht="12.75">
      <c r="B339" s="164"/>
      <c r="C339" s="118"/>
      <c r="D339" s="118"/>
      <c r="E339" s="119"/>
      <c r="F339" s="119"/>
      <c r="G339" s="120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5"/>
    </row>
    <row r="340" spans="2:18" s="50" customFormat="1" ht="12.75">
      <c r="B340" s="164"/>
      <c r="C340" s="29" t="s">
        <v>61</v>
      </c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</row>
    <row r="341" spans="2:18" s="50" customFormat="1" ht="15.75" customHeight="1">
      <c r="B341" s="161">
        <v>205</v>
      </c>
      <c r="C341" s="28" t="s">
        <v>168</v>
      </c>
      <c r="D341" s="11" t="s">
        <v>62</v>
      </c>
      <c r="E341" s="11"/>
      <c r="F341" s="11">
        <v>1</v>
      </c>
      <c r="G341" s="38">
        <f aca="true" t="shared" si="7" ref="G341:G347">H341+J341+N341+O341+P341</f>
        <v>1130</v>
      </c>
      <c r="H341" s="11">
        <v>744</v>
      </c>
      <c r="I341" s="49">
        <v>0.05</v>
      </c>
      <c r="J341" s="11">
        <v>37</v>
      </c>
      <c r="K341" s="11"/>
      <c r="L341" s="11"/>
      <c r="M341" s="49">
        <v>0.2</v>
      </c>
      <c r="N341" s="11">
        <v>156</v>
      </c>
      <c r="O341" s="11">
        <v>107</v>
      </c>
      <c r="P341" s="11">
        <v>86</v>
      </c>
      <c r="Q341" s="11"/>
      <c r="R341" s="44" t="s">
        <v>163</v>
      </c>
    </row>
    <row r="342" spans="2:18" s="50" customFormat="1" ht="15.75" customHeight="1">
      <c r="B342" s="161">
        <v>206</v>
      </c>
      <c r="C342" s="28" t="s">
        <v>168</v>
      </c>
      <c r="D342" s="11" t="s">
        <v>62</v>
      </c>
      <c r="E342" s="11"/>
      <c r="F342" s="11">
        <v>1</v>
      </c>
      <c r="G342" s="38">
        <f t="shared" si="7"/>
        <v>1033</v>
      </c>
      <c r="H342" s="11">
        <v>687</v>
      </c>
      <c r="I342" s="11"/>
      <c r="J342" s="11"/>
      <c r="K342" s="11"/>
      <c r="L342" s="11"/>
      <c r="M342" s="49">
        <v>0.25</v>
      </c>
      <c r="N342" s="11">
        <v>172</v>
      </c>
      <c r="O342" s="11">
        <v>98</v>
      </c>
      <c r="P342" s="11">
        <v>76</v>
      </c>
      <c r="Q342" s="11"/>
      <c r="R342" s="44"/>
    </row>
    <row r="343" spans="2:18" s="39" customFormat="1" ht="12.75">
      <c r="B343" s="161">
        <v>207</v>
      </c>
      <c r="C343" s="125" t="s">
        <v>169</v>
      </c>
      <c r="D343" s="11" t="s">
        <v>62</v>
      </c>
      <c r="E343" s="11"/>
      <c r="F343" s="11">
        <v>1</v>
      </c>
      <c r="G343" s="38">
        <f t="shared" si="7"/>
        <v>1119</v>
      </c>
      <c r="H343" s="11">
        <v>744</v>
      </c>
      <c r="I343" s="11"/>
      <c r="J343" s="11"/>
      <c r="K343" s="11"/>
      <c r="L343" s="11"/>
      <c r="M343" s="49">
        <v>0.25</v>
      </c>
      <c r="N343" s="11">
        <v>186</v>
      </c>
      <c r="O343" s="11">
        <v>107</v>
      </c>
      <c r="P343" s="11">
        <v>82</v>
      </c>
      <c r="Q343" s="11"/>
      <c r="R343" s="44"/>
    </row>
    <row r="344" spans="2:18" s="50" customFormat="1" ht="12.75">
      <c r="B344" s="161">
        <v>208</v>
      </c>
      <c r="C344" s="28" t="s">
        <v>138</v>
      </c>
      <c r="D344" s="11" t="s">
        <v>62</v>
      </c>
      <c r="E344" s="11"/>
      <c r="F344" s="11">
        <v>1</v>
      </c>
      <c r="G344" s="38">
        <f t="shared" si="7"/>
        <v>1119</v>
      </c>
      <c r="H344" s="11">
        <v>744</v>
      </c>
      <c r="I344" s="11"/>
      <c r="J344" s="11"/>
      <c r="K344" s="11"/>
      <c r="L344" s="11"/>
      <c r="M344" s="49">
        <v>0.25</v>
      </c>
      <c r="N344" s="11">
        <v>186</v>
      </c>
      <c r="O344" s="11">
        <v>107</v>
      </c>
      <c r="P344" s="11">
        <v>82</v>
      </c>
      <c r="Q344" s="11"/>
      <c r="R344" s="44"/>
    </row>
    <row r="345" spans="2:18" s="50" customFormat="1" ht="12.75">
      <c r="B345" s="161">
        <v>209</v>
      </c>
      <c r="C345" s="28" t="s">
        <v>170</v>
      </c>
      <c r="D345" s="11" t="s">
        <v>62</v>
      </c>
      <c r="E345" s="11"/>
      <c r="F345" s="11">
        <v>1</v>
      </c>
      <c r="G345" s="38">
        <f t="shared" si="7"/>
        <v>1119</v>
      </c>
      <c r="H345" s="11">
        <v>744</v>
      </c>
      <c r="I345" s="11"/>
      <c r="J345" s="11"/>
      <c r="K345" s="11"/>
      <c r="L345" s="11"/>
      <c r="M345" s="49">
        <v>0.25</v>
      </c>
      <c r="N345" s="11">
        <v>186</v>
      </c>
      <c r="O345" s="11">
        <v>107</v>
      </c>
      <c r="P345" s="11">
        <v>82</v>
      </c>
      <c r="Q345" s="11"/>
      <c r="R345" s="11"/>
    </row>
    <row r="346" spans="2:18" s="39" customFormat="1" ht="12.75">
      <c r="B346" s="161">
        <v>210</v>
      </c>
      <c r="C346" s="28" t="s">
        <v>191</v>
      </c>
      <c r="D346" s="69" t="s">
        <v>62</v>
      </c>
      <c r="E346" s="69"/>
      <c r="F346" s="69">
        <v>1</v>
      </c>
      <c r="G346" s="70">
        <f>H346+J346+N346+O346+P346</f>
        <v>1119</v>
      </c>
      <c r="H346" s="69">
        <v>744</v>
      </c>
      <c r="I346" s="69"/>
      <c r="J346" s="69"/>
      <c r="K346" s="69"/>
      <c r="L346" s="69"/>
      <c r="M346" s="71">
        <v>0.25</v>
      </c>
      <c r="N346" s="69">
        <v>186</v>
      </c>
      <c r="O346" s="69">
        <v>107</v>
      </c>
      <c r="P346" s="69">
        <v>82</v>
      </c>
      <c r="Q346" s="69"/>
      <c r="R346" s="69"/>
    </row>
    <row r="347" spans="2:18" s="50" customFormat="1" ht="12.75">
      <c r="B347" s="161"/>
      <c r="C347" s="11" t="s">
        <v>89</v>
      </c>
      <c r="D347" s="126"/>
      <c r="E347" s="126"/>
      <c r="F347" s="126"/>
      <c r="G347" s="127">
        <f t="shared" si="7"/>
        <v>6639</v>
      </c>
      <c r="H347" s="126">
        <f>SUM(H341:H346)</f>
        <v>4407</v>
      </c>
      <c r="I347" s="126"/>
      <c r="J347" s="126">
        <f>SUM(J341:J346)</f>
        <v>37</v>
      </c>
      <c r="K347" s="126"/>
      <c r="L347" s="126"/>
      <c r="M347" s="126"/>
      <c r="N347" s="126">
        <f>SUM(N341:N346)</f>
        <v>1072</v>
      </c>
      <c r="O347" s="126">
        <f>SUM(O341:O346)</f>
        <v>633</v>
      </c>
      <c r="P347" s="126">
        <f>SUM(P341:P346)</f>
        <v>490</v>
      </c>
      <c r="Q347" s="126"/>
      <c r="R347" s="128"/>
    </row>
    <row r="348" spans="2:18" s="50" customFormat="1" ht="12.75">
      <c r="B348" s="164"/>
      <c r="C348" s="27"/>
      <c r="D348" s="72"/>
      <c r="E348" s="72"/>
      <c r="F348" s="72"/>
      <c r="G348" s="73"/>
      <c r="H348" s="72"/>
      <c r="I348" s="72"/>
      <c r="J348" s="72"/>
      <c r="K348" s="72"/>
      <c r="L348" s="72"/>
      <c r="M348" s="74"/>
      <c r="N348" s="72"/>
      <c r="O348" s="72"/>
      <c r="P348" s="72"/>
      <c r="Q348" s="72"/>
      <c r="R348" s="75"/>
    </row>
    <row r="349" spans="2:18" s="50" customFormat="1" ht="12.75">
      <c r="B349" s="164"/>
      <c r="C349" s="62" t="s">
        <v>80</v>
      </c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</row>
    <row r="350" spans="2:18" s="50" customFormat="1" ht="12.75">
      <c r="B350" s="161">
        <v>211</v>
      </c>
      <c r="C350" s="28" t="s">
        <v>138</v>
      </c>
      <c r="D350" s="28" t="s">
        <v>54</v>
      </c>
      <c r="E350" s="40" t="s">
        <v>34</v>
      </c>
      <c r="F350" s="41" t="s">
        <v>38</v>
      </c>
      <c r="G350" s="55">
        <f aca="true" t="shared" si="8" ref="G350:G357">H350+J350+N350+O350+P350</f>
        <v>1271</v>
      </c>
      <c r="H350" s="11">
        <v>850</v>
      </c>
      <c r="I350" s="11"/>
      <c r="J350" s="11"/>
      <c r="K350" s="11"/>
      <c r="L350" s="11"/>
      <c r="M350" s="49">
        <v>0.25</v>
      </c>
      <c r="N350" s="11">
        <v>213</v>
      </c>
      <c r="O350" s="11">
        <v>114</v>
      </c>
      <c r="P350" s="11">
        <v>94</v>
      </c>
      <c r="Q350" s="11"/>
      <c r="R350" s="44"/>
    </row>
    <row r="351" spans="2:18" s="50" customFormat="1" ht="25.5">
      <c r="B351" s="161">
        <v>212</v>
      </c>
      <c r="C351" s="28" t="s">
        <v>140</v>
      </c>
      <c r="D351" s="28" t="s">
        <v>259</v>
      </c>
      <c r="E351" s="40" t="s">
        <v>34</v>
      </c>
      <c r="F351" s="41" t="s">
        <v>38</v>
      </c>
      <c r="G351" s="55">
        <f t="shared" si="8"/>
        <v>1271</v>
      </c>
      <c r="H351" s="11">
        <v>850</v>
      </c>
      <c r="I351" s="11"/>
      <c r="J351" s="11"/>
      <c r="K351" s="11"/>
      <c r="L351" s="11"/>
      <c r="M351" s="49">
        <v>0.25</v>
      </c>
      <c r="N351" s="11">
        <v>213</v>
      </c>
      <c r="O351" s="11">
        <v>114</v>
      </c>
      <c r="P351" s="11">
        <v>94</v>
      </c>
      <c r="Q351" s="11"/>
      <c r="R351" s="44" t="s">
        <v>27</v>
      </c>
    </row>
    <row r="352" spans="2:18" s="50" customFormat="1" ht="12.75">
      <c r="B352" s="161">
        <v>213</v>
      </c>
      <c r="C352" s="28" t="s">
        <v>138</v>
      </c>
      <c r="D352" s="28" t="s">
        <v>133</v>
      </c>
      <c r="E352" s="40" t="s">
        <v>34</v>
      </c>
      <c r="F352" s="41" t="s">
        <v>38</v>
      </c>
      <c r="G352" s="55">
        <f>H352+J352+N352+O352+P352</f>
        <v>1187</v>
      </c>
      <c r="H352" s="11">
        <v>792</v>
      </c>
      <c r="I352" s="11"/>
      <c r="J352" s="11"/>
      <c r="K352" s="11"/>
      <c r="L352" s="11"/>
      <c r="M352" s="49">
        <v>0.25</v>
      </c>
      <c r="N352" s="11">
        <v>198</v>
      </c>
      <c r="O352" s="11">
        <v>110</v>
      </c>
      <c r="P352" s="11">
        <v>87</v>
      </c>
      <c r="Q352" s="11"/>
      <c r="R352" s="44"/>
    </row>
    <row r="353" spans="2:18" s="39" customFormat="1" ht="12.75">
      <c r="B353" s="161">
        <v>214</v>
      </c>
      <c r="C353" s="28" t="s">
        <v>140</v>
      </c>
      <c r="D353" s="28" t="s">
        <v>133</v>
      </c>
      <c r="E353" s="40" t="s">
        <v>34</v>
      </c>
      <c r="F353" s="41" t="s">
        <v>38</v>
      </c>
      <c r="G353" s="55">
        <f t="shared" si="8"/>
        <v>1187</v>
      </c>
      <c r="H353" s="11">
        <v>792</v>
      </c>
      <c r="I353" s="11"/>
      <c r="J353" s="11"/>
      <c r="K353" s="11"/>
      <c r="L353" s="11"/>
      <c r="M353" s="49">
        <v>0.25</v>
      </c>
      <c r="N353" s="11">
        <v>198</v>
      </c>
      <c r="O353" s="11">
        <v>110</v>
      </c>
      <c r="P353" s="11">
        <v>87</v>
      </c>
      <c r="Q353" s="11"/>
      <c r="R353" s="28"/>
    </row>
    <row r="354" spans="2:18" s="50" customFormat="1" ht="12.75">
      <c r="B354" s="161">
        <v>215</v>
      </c>
      <c r="C354" s="28" t="s">
        <v>138</v>
      </c>
      <c r="D354" s="28" t="s">
        <v>55</v>
      </c>
      <c r="E354" s="40" t="s">
        <v>34</v>
      </c>
      <c r="F354" s="41" t="s">
        <v>38</v>
      </c>
      <c r="G354" s="55">
        <f t="shared" si="8"/>
        <v>1271</v>
      </c>
      <c r="H354" s="11">
        <v>850</v>
      </c>
      <c r="I354" s="11"/>
      <c r="J354" s="11"/>
      <c r="K354" s="11"/>
      <c r="L354" s="11"/>
      <c r="M354" s="49">
        <v>0.25</v>
      </c>
      <c r="N354" s="11">
        <v>213</v>
      </c>
      <c r="O354" s="11">
        <v>114</v>
      </c>
      <c r="P354" s="11">
        <v>94</v>
      </c>
      <c r="Q354" s="11"/>
      <c r="R354" s="44"/>
    </row>
    <row r="355" spans="2:18" s="50" customFormat="1" ht="12.75">
      <c r="B355" s="161">
        <v>216</v>
      </c>
      <c r="C355" s="28" t="s">
        <v>138</v>
      </c>
      <c r="D355" s="28" t="s">
        <v>56</v>
      </c>
      <c r="E355" s="40" t="s">
        <v>34</v>
      </c>
      <c r="F355" s="41" t="s">
        <v>38</v>
      </c>
      <c r="G355" s="55">
        <f t="shared" si="8"/>
        <v>1271</v>
      </c>
      <c r="H355" s="11">
        <v>850</v>
      </c>
      <c r="I355" s="11"/>
      <c r="J355" s="11"/>
      <c r="K355" s="11"/>
      <c r="L355" s="11"/>
      <c r="M355" s="49">
        <v>0.25</v>
      </c>
      <c r="N355" s="11">
        <v>213</v>
      </c>
      <c r="O355" s="11">
        <v>114</v>
      </c>
      <c r="P355" s="11">
        <v>94</v>
      </c>
      <c r="Q355" s="11"/>
      <c r="R355" s="44" t="s">
        <v>27</v>
      </c>
    </row>
    <row r="356" spans="2:18" s="50" customFormat="1" ht="12.75">
      <c r="B356" s="161">
        <v>217</v>
      </c>
      <c r="C356" s="28" t="s">
        <v>138</v>
      </c>
      <c r="D356" s="28" t="s">
        <v>57</v>
      </c>
      <c r="E356" s="40" t="s">
        <v>34</v>
      </c>
      <c r="F356" s="41" t="s">
        <v>38</v>
      </c>
      <c r="G356" s="55">
        <f t="shared" si="8"/>
        <v>1108</v>
      </c>
      <c r="H356" s="11">
        <v>792</v>
      </c>
      <c r="I356" s="11"/>
      <c r="J356" s="11"/>
      <c r="K356" s="11"/>
      <c r="L356" s="11"/>
      <c r="M356" s="49">
        <v>0.15</v>
      </c>
      <c r="N356" s="11">
        <v>119</v>
      </c>
      <c r="O356" s="11">
        <v>110</v>
      </c>
      <c r="P356" s="11">
        <v>87</v>
      </c>
      <c r="Q356" s="11"/>
      <c r="R356" s="44"/>
    </row>
    <row r="357" spans="2:18" s="50" customFormat="1" ht="12.75">
      <c r="B357" s="161">
        <v>218</v>
      </c>
      <c r="C357" s="28" t="s">
        <v>138</v>
      </c>
      <c r="D357" s="28" t="s">
        <v>58</v>
      </c>
      <c r="E357" s="40" t="s">
        <v>34</v>
      </c>
      <c r="F357" s="41" t="s">
        <v>38</v>
      </c>
      <c r="G357" s="55">
        <f t="shared" si="8"/>
        <v>1271</v>
      </c>
      <c r="H357" s="11">
        <v>850</v>
      </c>
      <c r="I357" s="11"/>
      <c r="J357" s="11"/>
      <c r="K357" s="11"/>
      <c r="L357" s="11"/>
      <c r="M357" s="49">
        <v>0.25</v>
      </c>
      <c r="N357" s="11">
        <v>213</v>
      </c>
      <c r="O357" s="11">
        <v>114</v>
      </c>
      <c r="P357" s="11">
        <v>94</v>
      </c>
      <c r="Q357" s="11"/>
      <c r="R357" s="44"/>
    </row>
    <row r="358" spans="2:18" s="50" customFormat="1" ht="12.75">
      <c r="B358" s="161"/>
      <c r="C358" s="28" t="s">
        <v>86</v>
      </c>
      <c r="D358" s="28"/>
      <c r="E358" s="40"/>
      <c r="F358" s="40"/>
      <c r="G358" s="11">
        <f>SUM(G350:G357)</f>
        <v>9837</v>
      </c>
      <c r="H358" s="11">
        <f>SUM(H350:H357)</f>
        <v>6626</v>
      </c>
      <c r="I358" s="11"/>
      <c r="J358" s="11"/>
      <c r="K358" s="11"/>
      <c r="L358" s="11"/>
      <c r="M358" s="11"/>
      <c r="N358" s="11">
        <f>SUM(N350:N357)</f>
        <v>1580</v>
      </c>
      <c r="O358" s="11">
        <f>SUM(O350:O357)</f>
        <v>900</v>
      </c>
      <c r="P358" s="11">
        <f>SUM(P350:P357)</f>
        <v>731</v>
      </c>
      <c r="Q358" s="11"/>
      <c r="R358" s="44"/>
    </row>
    <row r="359" spans="2:18" s="50" customFormat="1" ht="12.75">
      <c r="B359" s="164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</row>
    <row r="360" spans="2:18" s="50" customFormat="1" ht="12.75">
      <c r="B360" s="164"/>
      <c r="C360" s="29" t="s">
        <v>59</v>
      </c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</row>
    <row r="361" spans="2:18" s="39" customFormat="1" ht="12.75">
      <c r="B361" s="161">
        <v>219</v>
      </c>
      <c r="C361" s="28" t="s">
        <v>139</v>
      </c>
      <c r="D361" s="28" t="s">
        <v>60</v>
      </c>
      <c r="E361" s="40" t="s">
        <v>34</v>
      </c>
      <c r="F361" s="41" t="s">
        <v>38</v>
      </c>
      <c r="G361" s="38">
        <f aca="true" t="shared" si="9" ref="G361:G366">H361+J361+N361+O361+P361</f>
        <v>1271</v>
      </c>
      <c r="H361" s="11">
        <v>850</v>
      </c>
      <c r="I361" s="11"/>
      <c r="J361" s="11"/>
      <c r="K361" s="11"/>
      <c r="L361" s="11"/>
      <c r="M361" s="49">
        <v>0.25</v>
      </c>
      <c r="N361" s="11">
        <v>213</v>
      </c>
      <c r="O361" s="11">
        <v>114</v>
      </c>
      <c r="P361" s="11">
        <v>94</v>
      </c>
      <c r="Q361" s="11"/>
      <c r="R361" s="44" t="s">
        <v>27</v>
      </c>
    </row>
    <row r="362" spans="2:18" s="39" customFormat="1" ht="12.75">
      <c r="B362" s="161">
        <v>220</v>
      </c>
      <c r="C362" s="28" t="s">
        <v>139</v>
      </c>
      <c r="D362" s="28" t="s">
        <v>60</v>
      </c>
      <c r="E362" s="40" t="s">
        <v>34</v>
      </c>
      <c r="F362" s="41" t="s">
        <v>38</v>
      </c>
      <c r="G362" s="38">
        <f t="shared" si="9"/>
        <v>1251</v>
      </c>
      <c r="H362" s="11">
        <v>850</v>
      </c>
      <c r="I362" s="11"/>
      <c r="J362" s="11"/>
      <c r="K362" s="11"/>
      <c r="L362" s="11"/>
      <c r="M362" s="49">
        <v>0.25</v>
      </c>
      <c r="N362" s="11">
        <v>213</v>
      </c>
      <c r="O362" s="11">
        <v>114</v>
      </c>
      <c r="P362" s="11">
        <v>74</v>
      </c>
      <c r="Q362" s="11"/>
      <c r="R362" s="44"/>
    </row>
    <row r="363" spans="2:18" s="50" customFormat="1" ht="12.75">
      <c r="B363" s="161">
        <v>221</v>
      </c>
      <c r="C363" s="28" t="s">
        <v>138</v>
      </c>
      <c r="D363" s="28" t="s">
        <v>60</v>
      </c>
      <c r="E363" s="40" t="s">
        <v>34</v>
      </c>
      <c r="F363" s="41" t="s">
        <v>38</v>
      </c>
      <c r="G363" s="38">
        <f t="shared" si="9"/>
        <v>1251</v>
      </c>
      <c r="H363" s="11">
        <v>850</v>
      </c>
      <c r="I363" s="11"/>
      <c r="J363" s="11"/>
      <c r="K363" s="11"/>
      <c r="L363" s="11"/>
      <c r="M363" s="49">
        <v>0.25</v>
      </c>
      <c r="N363" s="11">
        <v>213</v>
      </c>
      <c r="O363" s="11">
        <v>114</v>
      </c>
      <c r="P363" s="11">
        <v>74</v>
      </c>
      <c r="Q363" s="11"/>
      <c r="R363" s="44"/>
    </row>
    <row r="364" spans="2:18" s="39" customFormat="1" ht="12.75">
      <c r="B364" s="161">
        <v>222</v>
      </c>
      <c r="C364" s="28" t="s">
        <v>139</v>
      </c>
      <c r="D364" s="28" t="s">
        <v>60</v>
      </c>
      <c r="E364" s="40" t="s">
        <v>34</v>
      </c>
      <c r="F364" s="41" t="s">
        <v>38</v>
      </c>
      <c r="G364" s="38">
        <f t="shared" si="9"/>
        <v>1119</v>
      </c>
      <c r="H364" s="11">
        <v>744</v>
      </c>
      <c r="I364" s="11"/>
      <c r="J364" s="11"/>
      <c r="K364" s="11"/>
      <c r="L364" s="11"/>
      <c r="M364" s="49">
        <v>0.25</v>
      </c>
      <c r="N364" s="11">
        <v>186</v>
      </c>
      <c r="O364" s="11">
        <v>107</v>
      </c>
      <c r="P364" s="11">
        <v>82</v>
      </c>
      <c r="Q364" s="11"/>
      <c r="R364" s="11"/>
    </row>
    <row r="365" spans="2:18" s="50" customFormat="1" ht="12.75">
      <c r="B365" s="161">
        <v>223</v>
      </c>
      <c r="C365" s="28" t="s">
        <v>138</v>
      </c>
      <c r="D365" s="28" t="s">
        <v>60</v>
      </c>
      <c r="E365" s="40" t="s">
        <v>34</v>
      </c>
      <c r="F365" s="41" t="s">
        <v>38</v>
      </c>
      <c r="G365" s="38">
        <f t="shared" si="9"/>
        <v>1271</v>
      </c>
      <c r="H365" s="11">
        <v>850</v>
      </c>
      <c r="I365" s="11"/>
      <c r="J365" s="11"/>
      <c r="K365" s="11"/>
      <c r="L365" s="11"/>
      <c r="M365" s="49">
        <v>0.25</v>
      </c>
      <c r="N365" s="11">
        <v>213</v>
      </c>
      <c r="O365" s="11">
        <v>114</v>
      </c>
      <c r="P365" s="11">
        <v>94</v>
      </c>
      <c r="Q365" s="11"/>
      <c r="R365" s="44"/>
    </row>
    <row r="366" spans="2:18" s="50" customFormat="1" ht="12.75">
      <c r="B366" s="161">
        <v>224</v>
      </c>
      <c r="C366" s="28" t="s">
        <v>138</v>
      </c>
      <c r="D366" s="28" t="s">
        <v>60</v>
      </c>
      <c r="E366" s="40" t="s">
        <v>34</v>
      </c>
      <c r="F366" s="41" t="s">
        <v>38</v>
      </c>
      <c r="G366" s="38">
        <f t="shared" si="9"/>
        <v>1187</v>
      </c>
      <c r="H366" s="11">
        <v>792</v>
      </c>
      <c r="I366" s="11"/>
      <c r="J366" s="11"/>
      <c r="K366" s="11"/>
      <c r="L366" s="11"/>
      <c r="M366" s="49">
        <v>0.25</v>
      </c>
      <c r="N366" s="11">
        <v>198</v>
      </c>
      <c r="O366" s="11">
        <v>110</v>
      </c>
      <c r="P366" s="11">
        <v>87</v>
      </c>
      <c r="Q366" s="11"/>
      <c r="R366" s="44"/>
    </row>
    <row r="367" spans="2:18" s="50" customFormat="1" ht="12.75">
      <c r="B367" s="161"/>
      <c r="C367" s="28" t="s">
        <v>89</v>
      </c>
      <c r="D367" s="11"/>
      <c r="E367" s="11"/>
      <c r="F367" s="11"/>
      <c r="G367" s="11">
        <f>SUM(G361:G366)</f>
        <v>7350</v>
      </c>
      <c r="H367" s="11">
        <f>SUM(H361:H366)</f>
        <v>4936</v>
      </c>
      <c r="I367" s="11"/>
      <c r="J367" s="11"/>
      <c r="K367" s="11"/>
      <c r="L367" s="11"/>
      <c r="M367" s="11"/>
      <c r="N367" s="11">
        <f>SUM(N361:N366)</f>
        <v>1236</v>
      </c>
      <c r="O367" s="11">
        <f>SUM(O361:O366)</f>
        <v>673</v>
      </c>
      <c r="P367" s="11">
        <f>SUM(P361:P366)</f>
        <v>505</v>
      </c>
      <c r="Q367" s="11"/>
      <c r="R367" s="44"/>
    </row>
    <row r="368" spans="2:18" s="50" customFormat="1" ht="12.75">
      <c r="B368" s="164"/>
      <c r="C368" s="27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5"/>
    </row>
    <row r="369" spans="2:18" s="50" customFormat="1" ht="12.75">
      <c r="B369" s="164"/>
      <c r="C369" s="27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5"/>
    </row>
    <row r="370" spans="2:18" s="50" customFormat="1" ht="12.75">
      <c r="B370" s="164"/>
      <c r="C370" s="62" t="s">
        <v>63</v>
      </c>
      <c r="D370" s="39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</row>
    <row r="371" spans="2:18" s="50" customFormat="1" ht="12.75">
      <c r="B371" s="164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</row>
    <row r="372" spans="2:18" s="50" customFormat="1" ht="12.75" customHeight="1">
      <c r="B372" s="164"/>
      <c r="C372" s="184" t="s">
        <v>64</v>
      </c>
      <c r="D372" s="184" t="s">
        <v>269</v>
      </c>
      <c r="E372" s="179"/>
      <c r="F372" s="179"/>
      <c r="G372" s="177"/>
      <c r="H372" s="177"/>
      <c r="I372" s="177"/>
      <c r="J372" s="177"/>
      <c r="K372" s="72"/>
      <c r="L372" s="72"/>
      <c r="M372" s="177"/>
      <c r="N372" s="177"/>
      <c r="O372" s="177"/>
      <c r="P372" s="177"/>
      <c r="Q372" s="179"/>
      <c r="R372" s="39"/>
    </row>
    <row r="373" spans="2:18" s="50" customFormat="1" ht="27.75" customHeight="1">
      <c r="B373" s="164"/>
      <c r="C373" s="185"/>
      <c r="D373" s="185"/>
      <c r="E373" s="179"/>
      <c r="F373" s="179"/>
      <c r="G373" s="177"/>
      <c r="H373" s="177"/>
      <c r="I373" s="177"/>
      <c r="J373" s="177"/>
      <c r="K373" s="72"/>
      <c r="L373" s="72"/>
      <c r="M373" s="177"/>
      <c r="N373" s="177"/>
      <c r="O373" s="177"/>
      <c r="P373" s="177"/>
      <c r="Q373" s="179"/>
      <c r="R373" s="39"/>
    </row>
    <row r="374" spans="2:18" s="50" customFormat="1" ht="12.75">
      <c r="B374" s="164"/>
      <c r="C374" s="28" t="s">
        <v>65</v>
      </c>
      <c r="D374" s="40">
        <v>3</v>
      </c>
      <c r="E374" s="180"/>
      <c r="F374" s="180"/>
      <c r="G374" s="130"/>
      <c r="H374" s="57"/>
      <c r="I374" s="178"/>
      <c r="J374" s="178"/>
      <c r="K374" s="57"/>
      <c r="L374" s="57"/>
      <c r="M374" s="178"/>
      <c r="N374" s="178"/>
      <c r="O374" s="178"/>
      <c r="P374" s="178"/>
      <c r="Q374" s="72"/>
      <c r="R374" s="39"/>
    </row>
    <row r="375" spans="2:18" s="50" customFormat="1" ht="12.75">
      <c r="B375" s="164"/>
      <c r="C375" s="28" t="s">
        <v>66</v>
      </c>
      <c r="D375" s="40">
        <v>64</v>
      </c>
      <c r="E375" s="178"/>
      <c r="F375" s="178"/>
      <c r="G375" s="57"/>
      <c r="H375" s="27"/>
      <c r="I375" s="178"/>
      <c r="J375" s="178"/>
      <c r="K375" s="57"/>
      <c r="L375" s="57"/>
      <c r="M375" s="178"/>
      <c r="N375" s="178"/>
      <c r="O375" s="178"/>
      <c r="P375" s="178"/>
      <c r="Q375" s="57"/>
      <c r="R375" s="39"/>
    </row>
    <row r="376" spans="2:18" s="50" customFormat="1" ht="12.75">
      <c r="B376" s="164"/>
      <c r="C376" s="28" t="s">
        <v>67</v>
      </c>
      <c r="D376" s="40">
        <v>58</v>
      </c>
      <c r="E376" s="178"/>
      <c r="F376" s="178"/>
      <c r="G376" s="57"/>
      <c r="H376" s="57"/>
      <c r="I376" s="178"/>
      <c r="J376" s="178"/>
      <c r="K376" s="57"/>
      <c r="L376" s="57"/>
      <c r="M376" s="178"/>
      <c r="N376" s="178"/>
      <c r="O376" s="178"/>
      <c r="P376" s="178"/>
      <c r="Q376" s="57"/>
      <c r="R376" s="39"/>
    </row>
    <row r="377" spans="2:18" s="50" customFormat="1" ht="25.5">
      <c r="B377" s="164"/>
      <c r="C377" s="28" t="s">
        <v>94</v>
      </c>
      <c r="D377" s="40">
        <v>16</v>
      </c>
      <c r="E377" s="178"/>
      <c r="F377" s="178"/>
      <c r="G377" s="57"/>
      <c r="H377" s="57"/>
      <c r="I377" s="178"/>
      <c r="J377" s="178"/>
      <c r="K377" s="57"/>
      <c r="L377" s="57"/>
      <c r="M377" s="178"/>
      <c r="N377" s="178"/>
      <c r="O377" s="178"/>
      <c r="P377" s="178"/>
      <c r="Q377" s="57"/>
      <c r="R377" s="39"/>
    </row>
    <row r="378" spans="2:18" s="50" customFormat="1" ht="25.5">
      <c r="B378" s="164"/>
      <c r="C378" s="28" t="s">
        <v>202</v>
      </c>
      <c r="D378" s="40">
        <v>1</v>
      </c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39"/>
    </row>
    <row r="379" spans="2:18" s="50" customFormat="1" ht="12.75">
      <c r="B379" s="164"/>
      <c r="C379" s="28" t="s">
        <v>92</v>
      </c>
      <c r="D379" s="40">
        <v>13</v>
      </c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39"/>
    </row>
    <row r="380" spans="2:18" s="50" customFormat="1" ht="12.75">
      <c r="B380" s="164"/>
      <c r="C380" s="28" t="s">
        <v>230</v>
      </c>
      <c r="D380" s="40">
        <v>2</v>
      </c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39"/>
    </row>
    <row r="381" spans="2:18" s="50" customFormat="1" ht="12.75">
      <c r="B381" s="164"/>
      <c r="C381" s="28" t="s">
        <v>181</v>
      </c>
      <c r="D381" s="40">
        <v>11</v>
      </c>
      <c r="E381" s="178"/>
      <c r="F381" s="178"/>
      <c r="G381" s="72"/>
      <c r="H381" s="57"/>
      <c r="I381" s="178"/>
      <c r="J381" s="178"/>
      <c r="K381" s="57"/>
      <c r="L381" s="57"/>
      <c r="M381" s="178"/>
      <c r="N381" s="178"/>
      <c r="O381" s="178"/>
      <c r="P381" s="178"/>
      <c r="Q381" s="57"/>
      <c r="R381" s="39"/>
    </row>
    <row r="382" spans="2:18" s="50" customFormat="1" ht="12.75">
      <c r="B382" s="164"/>
      <c r="C382" s="28" t="s">
        <v>43</v>
      </c>
      <c r="D382" s="40">
        <v>5</v>
      </c>
      <c r="E382" s="178"/>
      <c r="F382" s="178"/>
      <c r="G382" s="72"/>
      <c r="H382" s="57"/>
      <c r="I382" s="178"/>
      <c r="J382" s="178"/>
      <c r="K382" s="57"/>
      <c r="L382" s="57"/>
      <c r="M382" s="178"/>
      <c r="N382" s="178"/>
      <c r="O382" s="178"/>
      <c r="P382" s="178"/>
      <c r="Q382" s="57"/>
      <c r="R382" s="39"/>
    </row>
    <row r="383" spans="2:18" s="50" customFormat="1" ht="25.5">
      <c r="B383" s="164"/>
      <c r="C383" s="28" t="s">
        <v>208</v>
      </c>
      <c r="D383" s="40">
        <v>2</v>
      </c>
      <c r="E383" s="178"/>
      <c r="F383" s="178"/>
      <c r="G383" s="72"/>
      <c r="H383" s="57"/>
      <c r="I383" s="178"/>
      <c r="J383" s="178"/>
      <c r="K383" s="57"/>
      <c r="L383" s="57"/>
      <c r="M383" s="178"/>
      <c r="N383" s="178"/>
      <c r="O383" s="178"/>
      <c r="P383" s="178"/>
      <c r="Q383" s="57"/>
      <c r="R383" s="39"/>
    </row>
    <row r="384" spans="2:18" s="50" customFormat="1" ht="12.75">
      <c r="B384" s="164"/>
      <c r="C384" s="28" t="s">
        <v>188</v>
      </c>
      <c r="D384" s="40">
        <v>3</v>
      </c>
      <c r="E384" s="178"/>
      <c r="F384" s="178"/>
      <c r="G384" s="57"/>
      <c r="H384" s="57"/>
      <c r="I384" s="178"/>
      <c r="J384" s="178"/>
      <c r="K384" s="57"/>
      <c r="L384" s="57"/>
      <c r="M384" s="178"/>
      <c r="N384" s="178"/>
      <c r="O384" s="178"/>
      <c r="P384" s="178"/>
      <c r="Q384" s="57"/>
      <c r="R384" s="39"/>
    </row>
    <row r="385" spans="2:18" s="50" customFormat="1" ht="12.75">
      <c r="B385" s="164"/>
      <c r="C385" s="28" t="s">
        <v>183</v>
      </c>
      <c r="D385" s="40">
        <v>3</v>
      </c>
      <c r="E385" s="178"/>
      <c r="F385" s="178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39"/>
    </row>
    <row r="386" spans="2:18" s="50" customFormat="1" ht="12.75">
      <c r="B386" s="164"/>
      <c r="C386" s="28" t="s">
        <v>184</v>
      </c>
      <c r="D386" s="40">
        <v>1</v>
      </c>
      <c r="E386" s="178"/>
      <c r="F386" s="178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39"/>
    </row>
    <row r="387" spans="2:18" s="50" customFormat="1" ht="12.75">
      <c r="B387" s="164"/>
      <c r="C387" s="28" t="s">
        <v>185</v>
      </c>
      <c r="D387" s="40">
        <v>4</v>
      </c>
      <c r="E387" s="178"/>
      <c r="F387" s="178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39"/>
    </row>
    <row r="388" spans="2:18" s="50" customFormat="1" ht="12.75">
      <c r="B388" s="164"/>
      <c r="C388" s="28" t="s">
        <v>175</v>
      </c>
      <c r="D388" s="40">
        <v>1</v>
      </c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39"/>
    </row>
    <row r="389" spans="2:18" s="50" customFormat="1" ht="25.5">
      <c r="B389" s="164"/>
      <c r="C389" s="28" t="s">
        <v>2</v>
      </c>
      <c r="D389" s="40">
        <v>3</v>
      </c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39"/>
    </row>
    <row r="390" spans="2:18" s="50" customFormat="1" ht="12.75">
      <c r="B390" s="164"/>
      <c r="C390" s="28" t="s">
        <v>186</v>
      </c>
      <c r="D390" s="40">
        <v>2</v>
      </c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39"/>
    </row>
    <row r="391" spans="2:18" s="50" customFormat="1" ht="12.75">
      <c r="B391" s="164"/>
      <c r="C391" s="28" t="s">
        <v>187</v>
      </c>
      <c r="D391" s="40">
        <v>1</v>
      </c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39"/>
    </row>
    <row r="392" spans="2:18" s="50" customFormat="1" ht="12.75">
      <c r="B392" s="164"/>
      <c r="C392" s="28" t="s">
        <v>84</v>
      </c>
      <c r="D392" s="40">
        <v>3</v>
      </c>
      <c r="E392" s="178"/>
      <c r="F392" s="178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39"/>
    </row>
    <row r="393" spans="2:18" s="50" customFormat="1" ht="12.75">
      <c r="B393" s="164"/>
      <c r="C393" s="28" t="s">
        <v>189</v>
      </c>
      <c r="D393" s="40">
        <v>1</v>
      </c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39"/>
    </row>
    <row r="394" spans="2:18" s="50" customFormat="1" ht="12.75">
      <c r="B394" s="164"/>
      <c r="C394" s="28" t="s">
        <v>206</v>
      </c>
      <c r="D394" s="40">
        <v>27</v>
      </c>
      <c r="E394" s="178"/>
      <c r="F394" s="178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39"/>
    </row>
    <row r="395" spans="2:18" s="50" customFormat="1" ht="12.75">
      <c r="B395" s="164"/>
      <c r="C395" s="46" t="s">
        <v>23</v>
      </c>
      <c r="D395" s="46">
        <f>SUM(D374:D394)</f>
        <v>224</v>
      </c>
      <c r="E395" s="180"/>
      <c r="F395" s="178"/>
      <c r="G395" s="57"/>
      <c r="H395" s="57"/>
      <c r="I395" s="178"/>
      <c r="J395" s="178"/>
      <c r="K395" s="57"/>
      <c r="L395" s="57"/>
      <c r="M395" s="178"/>
      <c r="N395" s="178"/>
      <c r="O395" s="178"/>
      <c r="P395" s="178"/>
      <c r="Q395" s="72"/>
      <c r="R395" s="39"/>
    </row>
    <row r="396" spans="2:18" s="50" customFormat="1" ht="12.75">
      <c r="B396" s="164"/>
      <c r="C396" s="101"/>
      <c r="D396" s="101"/>
      <c r="E396" s="129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72"/>
      <c r="R396" s="39"/>
    </row>
    <row r="397" spans="2:18" s="50" customFormat="1" ht="12.75">
      <c r="B397" s="164"/>
      <c r="C397" s="101"/>
      <c r="D397" s="101"/>
      <c r="E397" s="129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72"/>
      <c r="R397" s="39"/>
    </row>
    <row r="398" spans="2:18" s="50" customFormat="1" ht="12.75">
      <c r="B398" s="164"/>
      <c r="C398" s="131"/>
      <c r="D398" s="131"/>
      <c r="E398" s="129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72"/>
      <c r="R398" s="39"/>
    </row>
    <row r="399" spans="2:18" s="50" customFormat="1" ht="12.75">
      <c r="B399" s="164"/>
      <c r="C399" s="62" t="s">
        <v>68</v>
      </c>
      <c r="D399" s="39"/>
      <c r="E399" s="39"/>
      <c r="F399" s="132"/>
      <c r="G399" s="132"/>
      <c r="H399" s="132"/>
      <c r="I399" s="68"/>
      <c r="J399" s="68"/>
      <c r="K399" s="68"/>
      <c r="L399" s="68"/>
      <c r="M399" s="68"/>
      <c r="N399" s="68"/>
      <c r="O399" s="68"/>
      <c r="P399" s="68"/>
      <c r="Q399" s="68"/>
      <c r="R399" s="68"/>
    </row>
    <row r="400" spans="2:18" s="50" customFormat="1" ht="12.75">
      <c r="B400" s="164"/>
      <c r="C400" s="39"/>
      <c r="D400" s="62" t="s">
        <v>69</v>
      </c>
      <c r="E400" s="39"/>
      <c r="F400" s="132"/>
      <c r="G400" s="132"/>
      <c r="H400" s="132"/>
      <c r="I400" s="68"/>
      <c r="J400" s="68"/>
      <c r="K400" s="68"/>
      <c r="L400" s="68"/>
      <c r="M400" s="68"/>
      <c r="N400" s="68"/>
      <c r="O400" s="68"/>
      <c r="P400" s="68"/>
      <c r="Q400" s="68"/>
      <c r="R400" s="68"/>
    </row>
    <row r="401" spans="1:18" s="50" customFormat="1" ht="44.25" customHeight="1">
      <c r="A401" s="214" t="s">
        <v>72</v>
      </c>
      <c r="B401" s="214"/>
      <c r="C401" s="133" t="s">
        <v>73</v>
      </c>
      <c r="D401" s="134" t="s">
        <v>137</v>
      </c>
      <c r="E401" s="209" t="s">
        <v>74</v>
      </c>
      <c r="F401" s="210"/>
      <c r="G401" s="210"/>
      <c r="H401" s="210"/>
      <c r="I401" s="210"/>
      <c r="J401" s="210"/>
      <c r="K401" s="210"/>
      <c r="L401" s="210"/>
      <c r="M401" s="210"/>
      <c r="N401" s="210"/>
      <c r="O401" s="210"/>
      <c r="P401" s="210"/>
      <c r="Q401" s="210"/>
      <c r="R401" s="211"/>
    </row>
    <row r="402" spans="1:18" s="50" customFormat="1" ht="12" customHeight="1">
      <c r="A402" s="176" t="s">
        <v>176</v>
      </c>
      <c r="B402" s="176"/>
      <c r="C402" s="89">
        <v>3</v>
      </c>
      <c r="D402" s="47"/>
      <c r="E402" s="207"/>
      <c r="F402" s="208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90">
        <v>3</v>
      </c>
    </row>
    <row r="403" spans="1:18" s="50" customFormat="1" ht="12.75">
      <c r="A403" s="176" t="s">
        <v>70</v>
      </c>
      <c r="B403" s="176"/>
      <c r="C403" s="89" t="s">
        <v>251</v>
      </c>
      <c r="D403" s="47">
        <v>10</v>
      </c>
      <c r="E403" s="207"/>
      <c r="F403" s="208"/>
      <c r="G403" s="136" t="s">
        <v>75</v>
      </c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89" t="s">
        <v>254</v>
      </c>
    </row>
    <row r="404" spans="1:18" s="50" customFormat="1" ht="36.75" customHeight="1">
      <c r="A404" s="176" t="s">
        <v>218</v>
      </c>
      <c r="B404" s="176"/>
      <c r="C404" s="89" t="s">
        <v>228</v>
      </c>
      <c r="D404" s="47">
        <v>4</v>
      </c>
      <c r="E404" s="212"/>
      <c r="F404" s="213"/>
      <c r="G404" s="136">
        <v>7</v>
      </c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89" t="s">
        <v>209</v>
      </c>
    </row>
    <row r="405" spans="1:18" s="50" customFormat="1" ht="24" customHeight="1">
      <c r="A405" s="176" t="s">
        <v>261</v>
      </c>
      <c r="B405" s="176"/>
      <c r="C405" s="81">
        <v>73</v>
      </c>
      <c r="D405" s="47">
        <v>25</v>
      </c>
      <c r="E405" s="212"/>
      <c r="F405" s="213"/>
      <c r="G405" s="136">
        <v>42</v>
      </c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89">
        <v>48</v>
      </c>
    </row>
    <row r="406" spans="1:18" s="50" customFormat="1" ht="37.5" customHeight="1">
      <c r="A406" s="176" t="s">
        <v>262</v>
      </c>
      <c r="B406" s="176"/>
      <c r="C406" s="81">
        <v>63</v>
      </c>
      <c r="D406" s="47">
        <v>15</v>
      </c>
      <c r="E406" s="212"/>
      <c r="F406" s="213"/>
      <c r="G406" s="136">
        <v>42</v>
      </c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89">
        <v>48</v>
      </c>
    </row>
    <row r="407" spans="1:18" s="50" customFormat="1" ht="26.25" customHeight="1">
      <c r="A407" s="176" t="s">
        <v>71</v>
      </c>
      <c r="B407" s="176"/>
      <c r="C407" s="81" t="s">
        <v>229</v>
      </c>
      <c r="D407" s="47">
        <v>2</v>
      </c>
      <c r="E407" s="212"/>
      <c r="F407" s="213"/>
      <c r="G407" s="136">
        <v>14</v>
      </c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89" t="s">
        <v>210</v>
      </c>
    </row>
    <row r="408" spans="1:18" s="50" customFormat="1" ht="12.75">
      <c r="A408" s="176" t="s">
        <v>52</v>
      </c>
      <c r="B408" s="176"/>
      <c r="C408" s="81">
        <v>1</v>
      </c>
      <c r="D408" s="47"/>
      <c r="E408" s="212"/>
      <c r="F408" s="213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89">
        <v>1</v>
      </c>
    </row>
    <row r="409" spans="1:18" s="50" customFormat="1" ht="12.75">
      <c r="A409" s="176" t="s">
        <v>53</v>
      </c>
      <c r="B409" s="176"/>
      <c r="C409" s="81">
        <v>33</v>
      </c>
      <c r="D409" s="47">
        <v>6</v>
      </c>
      <c r="E409" s="212"/>
      <c r="F409" s="213"/>
      <c r="G409" s="136">
        <v>27</v>
      </c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89">
        <v>27</v>
      </c>
    </row>
    <row r="410" spans="1:18" s="50" customFormat="1" ht="12.75">
      <c r="A410" s="176" t="s">
        <v>23</v>
      </c>
      <c r="B410" s="176"/>
      <c r="C410" s="135">
        <v>224</v>
      </c>
      <c r="D410" s="82">
        <f>SUM(D402:D409)</f>
        <v>62</v>
      </c>
      <c r="E410" s="212"/>
      <c r="F410" s="213"/>
      <c r="G410" s="137" t="s">
        <v>78</v>
      </c>
      <c r="H410" s="137"/>
      <c r="I410" s="137"/>
      <c r="J410" s="137"/>
      <c r="K410" s="137"/>
      <c r="L410" s="137"/>
      <c r="M410" s="137"/>
      <c r="N410" s="136"/>
      <c r="O410" s="136"/>
      <c r="P410" s="136"/>
      <c r="Q410" s="136"/>
      <c r="R410" s="91" t="s">
        <v>260</v>
      </c>
    </row>
    <row r="411" spans="2:18" s="50" customFormat="1" ht="12.75">
      <c r="B411" s="164"/>
      <c r="C411" s="68"/>
      <c r="D411" s="67"/>
      <c r="E411" s="131"/>
      <c r="F411" s="131"/>
      <c r="G411" s="131"/>
      <c r="H411" s="131"/>
      <c r="I411" s="131"/>
      <c r="J411" s="131"/>
      <c r="K411" s="131"/>
      <c r="L411" s="131"/>
      <c r="M411" s="131"/>
      <c r="N411" s="72"/>
      <c r="O411" s="72"/>
      <c r="P411" s="68"/>
      <c r="Q411" s="68"/>
      <c r="R411" s="68"/>
    </row>
    <row r="412" spans="2:18" s="50" customFormat="1" ht="12.75">
      <c r="B412" s="164"/>
      <c r="C412" s="62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</row>
    <row r="413" spans="2:18" s="50" customFormat="1" ht="12.75">
      <c r="B413" s="164"/>
      <c r="C413" s="62" t="s">
        <v>223</v>
      </c>
      <c r="D413" s="62" t="s">
        <v>81</v>
      </c>
      <c r="E413" s="62"/>
      <c r="F413" s="62"/>
      <c r="G413" s="62"/>
      <c r="H413" s="62"/>
      <c r="I413" s="62"/>
      <c r="J413" s="68"/>
      <c r="K413" s="62"/>
      <c r="L413" s="62"/>
      <c r="M413" s="62" t="s">
        <v>82</v>
      </c>
      <c r="N413" s="62"/>
      <c r="O413" s="62"/>
      <c r="P413" s="62"/>
      <c r="Q413" s="68"/>
      <c r="R413" s="68"/>
    </row>
    <row r="414" spans="2:18" s="50" customFormat="1" ht="12.75">
      <c r="B414" s="164"/>
      <c r="C414" s="62" t="s">
        <v>224</v>
      </c>
      <c r="D414" s="62" t="s">
        <v>4</v>
      </c>
      <c r="E414" s="62"/>
      <c r="F414" s="62"/>
      <c r="G414" s="62"/>
      <c r="H414" s="62"/>
      <c r="I414" s="62"/>
      <c r="J414" s="62"/>
      <c r="K414" s="62"/>
      <c r="L414" s="62"/>
      <c r="M414" s="62" t="s">
        <v>83</v>
      </c>
      <c r="N414" s="62"/>
      <c r="O414" s="62"/>
      <c r="P414" s="68"/>
      <c r="Q414" s="68"/>
      <c r="R414" s="68"/>
    </row>
    <row r="415" spans="2:18" s="50" customFormat="1" ht="12.75">
      <c r="B415" s="164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138" t="s">
        <v>201</v>
      </c>
    </row>
    <row r="416" spans="2:18" s="50" customFormat="1" ht="12.75">
      <c r="B416" s="164"/>
      <c r="C416" s="39"/>
      <c r="D416" s="67"/>
      <c r="E416" s="67"/>
      <c r="F416" s="67"/>
      <c r="G416" s="67" t="s">
        <v>83</v>
      </c>
      <c r="H416" s="67" t="s">
        <v>83</v>
      </c>
      <c r="I416" s="67" t="s">
        <v>83</v>
      </c>
      <c r="J416" s="67" t="s">
        <v>83</v>
      </c>
      <c r="K416" s="67" t="s">
        <v>83</v>
      </c>
      <c r="L416" s="67" t="s">
        <v>83</v>
      </c>
      <c r="M416" s="67" t="s">
        <v>83</v>
      </c>
      <c r="N416" s="67" t="s">
        <v>83</v>
      </c>
      <c r="O416" s="67" t="s">
        <v>83</v>
      </c>
      <c r="P416" s="67" t="s">
        <v>83</v>
      </c>
      <c r="Q416" s="67" t="s">
        <v>83</v>
      </c>
      <c r="R416" s="62" t="s">
        <v>198</v>
      </c>
    </row>
    <row r="417" spans="2:18" s="50" customFormat="1" ht="12.75">
      <c r="B417" s="164"/>
      <c r="C417" s="39"/>
      <c r="D417" s="67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67"/>
    </row>
    <row r="418" spans="3:18" ht="12.75">
      <c r="C418" s="37"/>
      <c r="D418" s="37"/>
      <c r="E418" s="37"/>
      <c r="F418" s="37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3:18" ht="12.75">
      <c r="C419" s="37"/>
      <c r="D419" s="37"/>
      <c r="E419" s="37"/>
      <c r="F419" s="37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</row>
    <row r="420" spans="3:18" ht="12.75">
      <c r="C420" s="37"/>
      <c r="D420" s="37"/>
      <c r="E420" s="37"/>
      <c r="F420" s="37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</row>
    <row r="421" spans="3:18" ht="12.75">
      <c r="C421" s="37"/>
      <c r="D421" s="37"/>
      <c r="E421" s="37"/>
      <c r="F421" s="37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</row>
    <row r="422" spans="3:16" ht="12.75">
      <c r="C422" s="37"/>
      <c r="D422" s="37"/>
      <c r="E422" s="37"/>
      <c r="F422" s="37"/>
      <c r="G422" s="18"/>
      <c r="H422" s="18"/>
      <c r="I422" s="18"/>
      <c r="K422" s="18"/>
      <c r="L422" s="18"/>
      <c r="M422" s="18"/>
      <c r="N422" s="18"/>
      <c r="O422" s="18"/>
      <c r="P422" s="18"/>
    </row>
    <row r="423" spans="3:15" ht="12.75"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</row>
  </sheetData>
  <sheetProtection/>
  <mergeCells count="116">
    <mergeCell ref="A401:B401"/>
    <mergeCell ref="E410:F410"/>
    <mergeCell ref="E402:F402"/>
    <mergeCell ref="C245:R245"/>
    <mergeCell ref="E407:F407"/>
    <mergeCell ref="E409:F409"/>
    <mergeCell ref="C372:C373"/>
    <mergeCell ref="M376:N376"/>
    <mergeCell ref="M374:N374"/>
    <mergeCell ref="O384:P384"/>
    <mergeCell ref="E403:F403"/>
    <mergeCell ref="E401:R401"/>
    <mergeCell ref="E408:F408"/>
    <mergeCell ref="E404:F404"/>
    <mergeCell ref="E405:F405"/>
    <mergeCell ref="E406:F406"/>
    <mergeCell ref="F74:F75"/>
    <mergeCell ref="H9:H10"/>
    <mergeCell ref="F9:F10"/>
    <mergeCell ref="C7:R7"/>
    <mergeCell ref="H372:H373"/>
    <mergeCell ref="C187:H187"/>
    <mergeCell ref="C76:C77"/>
    <mergeCell ref="C298:D298"/>
    <mergeCell ref="C302:R302"/>
    <mergeCell ref="I9:J9"/>
    <mergeCell ref="P9:P10"/>
    <mergeCell ref="N76:N77"/>
    <mergeCell ref="E76:E77"/>
    <mergeCell ref="R9:R10"/>
    <mergeCell ref="R74:R75"/>
    <mergeCell ref="C216:H216"/>
    <mergeCell ref="D74:D75"/>
    <mergeCell ref="C211:R211"/>
    <mergeCell ref="E74:E75"/>
    <mergeCell ref="H74:H75"/>
    <mergeCell ref="H76:H77"/>
    <mergeCell ref="F76:F77"/>
    <mergeCell ref="G9:G10"/>
    <mergeCell ref="C9:C10"/>
    <mergeCell ref="O9:O10"/>
    <mergeCell ref="D9:D10"/>
    <mergeCell ref="Q9:Q10"/>
    <mergeCell ref="M9:N9"/>
    <mergeCell ref="C96:E96"/>
    <mergeCell ref="D76:D77"/>
    <mergeCell ref="M76:M77"/>
    <mergeCell ref="M74:M75"/>
    <mergeCell ref="N74:N75"/>
    <mergeCell ref="C74:C75"/>
    <mergeCell ref="C73:R73"/>
    <mergeCell ref="K9:L9"/>
    <mergeCell ref="E9:E10"/>
    <mergeCell ref="O382:P382"/>
    <mergeCell ref="O383:P383"/>
    <mergeCell ref="C110:R110"/>
    <mergeCell ref="I372:J373"/>
    <mergeCell ref="D372:D373"/>
    <mergeCell ref="C151:E151"/>
    <mergeCell ref="O372:P373"/>
    <mergeCell ref="I374:J374"/>
    <mergeCell ref="E375:F375"/>
    <mergeCell ref="C181:R181"/>
    <mergeCell ref="Q372:Q373"/>
    <mergeCell ref="M395:N395"/>
    <mergeCell ref="I382:J382"/>
    <mergeCell ref="M382:N382"/>
    <mergeCell ref="M383:N383"/>
    <mergeCell ref="I381:J381"/>
    <mergeCell ref="I375:J375"/>
    <mergeCell ref="I395:J395"/>
    <mergeCell ref="O395:P395"/>
    <mergeCell ref="O381:P381"/>
    <mergeCell ref="E395:F395"/>
    <mergeCell ref="E383:F383"/>
    <mergeCell ref="E385:F385"/>
    <mergeCell ref="E392:F392"/>
    <mergeCell ref="I383:J383"/>
    <mergeCell ref="E394:F394"/>
    <mergeCell ref="E386:F386"/>
    <mergeCell ref="E384:F384"/>
    <mergeCell ref="M372:N373"/>
    <mergeCell ref="E376:F376"/>
    <mergeCell ref="E382:F382"/>
    <mergeCell ref="E387:F387"/>
    <mergeCell ref="E377:F377"/>
    <mergeCell ref="M381:N381"/>
    <mergeCell ref="E381:F381"/>
    <mergeCell ref="I384:J384"/>
    <mergeCell ref="I377:J377"/>
    <mergeCell ref="E374:F374"/>
    <mergeCell ref="A407:B407"/>
    <mergeCell ref="B9:B10"/>
    <mergeCell ref="C291:R291"/>
    <mergeCell ref="M384:N384"/>
    <mergeCell ref="M375:N375"/>
    <mergeCell ref="O377:P377"/>
    <mergeCell ref="O374:P374"/>
    <mergeCell ref="O375:P375"/>
    <mergeCell ref="O376:P376"/>
    <mergeCell ref="A410:B410"/>
    <mergeCell ref="A402:B402"/>
    <mergeCell ref="A403:B403"/>
    <mergeCell ref="A404:B404"/>
    <mergeCell ref="A405:B405"/>
    <mergeCell ref="A406:B406"/>
    <mergeCell ref="D1:R1"/>
    <mergeCell ref="B3:C3"/>
    <mergeCell ref="B5:C6"/>
    <mergeCell ref="B4:C4"/>
    <mergeCell ref="A408:B408"/>
    <mergeCell ref="A409:B409"/>
    <mergeCell ref="G372:G373"/>
    <mergeCell ref="M377:N377"/>
    <mergeCell ref="I376:J376"/>
    <mergeCell ref="E372:F373"/>
  </mergeCells>
  <printOptions gridLines="1"/>
  <pageMargins left="0.03937007874015748" right="0" top="0.984251968503937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Sanatatii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wag00103</dc:creator>
  <cp:keywords/>
  <dc:description/>
  <cp:lastModifiedBy>anami</cp:lastModifiedBy>
  <cp:lastPrinted>2020-06-05T08:11:07Z</cp:lastPrinted>
  <dcterms:created xsi:type="dcterms:W3CDTF">2003-09-01T05:43:36Z</dcterms:created>
  <dcterms:modified xsi:type="dcterms:W3CDTF">2020-06-05T08:13:59Z</dcterms:modified>
  <cp:category/>
  <cp:version/>
  <cp:contentType/>
  <cp:contentStatus/>
</cp:coreProperties>
</file>