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888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<sst xmlns="http://schemas.openxmlformats.org/spreadsheetml/2006/main" count="760" uniqueCount="249">
  <si>
    <t>SECTIA I - 50 PATURI ACUTI</t>
  </si>
  <si>
    <t>ASIST MED.GEN.DEB clasa 44</t>
  </si>
  <si>
    <t>ASIST. MED.GEN PRINC.gradatia 3 clasa 53</t>
  </si>
  <si>
    <t>Denumirea functiei pe gradatii si incadrarea pe clase cf.Legii 284/2010</t>
  </si>
  <si>
    <t xml:space="preserve">                                       </t>
  </si>
  <si>
    <t>ASIST.MED.PRINC gradatia 4 clasa 54</t>
  </si>
  <si>
    <t>REFERENT  IA gradatia 5 clasa 31</t>
  </si>
  <si>
    <t>ASIST.MED. Gradatia 1 clasa 47</t>
  </si>
  <si>
    <t>ASIST.MED.GEN PRINC.gradatia 2 clasa 51</t>
  </si>
  <si>
    <t>ASIST MED. DEB.clasa 44</t>
  </si>
  <si>
    <t>INFIRMIERA DEB. Clasa 12</t>
  </si>
  <si>
    <t>INFIRMIER DEB.  clasa 12</t>
  </si>
  <si>
    <t xml:space="preserve">MEDIC PRIMAR gradatia 4 clasa 80 </t>
  </si>
  <si>
    <t>ASIST.IGIENA.PRINCIPAL gradatia 5clasa 55</t>
  </si>
  <si>
    <t>BIROU DE MANAGEMENT AL CALITATII SERVICIILOR MEDICALE</t>
  </si>
  <si>
    <t>BIROU DE MANAGEMENT AL CALITATII SERV MEDICALE</t>
  </si>
  <si>
    <t>ECONOMIST  I A gradatia 4 clasa 56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</si>
  <si>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</si>
  <si>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SEF BIROU DE MANAGEMENT AL CALITATII -MEDIC  clasa 53</t>
  </si>
  <si>
    <t>JURIST IA CLASA 48</t>
  </si>
  <si>
    <t>TOTAL =3</t>
  </si>
  <si>
    <t>ASISTENT LAB.PRINC gradatia 4 clasa 54</t>
  </si>
  <si>
    <t>ASISTENT IGIENA PR.gradatia 3 clasa 53</t>
  </si>
  <si>
    <t>ASIST MED. PRINC.gradatia 4 clasa 54</t>
  </si>
  <si>
    <t>ASIST. MED.PRINC.gradatia 4 clasa 54</t>
  </si>
  <si>
    <t>ASISTENT  PRINCIPAL FARMACIE gradatia 4 clasa 54</t>
  </si>
  <si>
    <t>FARMACIST   gradatia 4 clasa 60</t>
  </si>
  <si>
    <t>SEF BIROU CONTAB. ECONOMIST   IA grad II  clasa 72</t>
  </si>
  <si>
    <t xml:space="preserve"> BIROU RUNOS ,</t>
  </si>
  <si>
    <t>TEHNICIAN IA</t>
  </si>
  <si>
    <t>CONSILIER JUR. GR.I gradatia 3 clasa 45</t>
  </si>
  <si>
    <t>ASIST.MED. PRINC.gradatia 5 clasa 55</t>
  </si>
  <si>
    <t>MEDIC REZ AN IV  gradatia 2 clasa 61</t>
  </si>
  <si>
    <t>SEF BIROU R.U.N.O.S grad II clasa 72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</si>
  <si>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</si>
  <si>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</si>
  <si>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Nr. Crt.</t>
  </si>
  <si>
    <t>SPECIALITATEA</t>
  </si>
  <si>
    <t>NIVEL STUDII</t>
  </si>
  <si>
    <t>CUANTUM POST</t>
  </si>
  <si>
    <t>SUMA</t>
  </si>
  <si>
    <t>IND. CONDUCERE</t>
  </si>
  <si>
    <t>SALARIUL DE MERIT</t>
  </si>
  <si>
    <t>SPOR VECHIME</t>
  </si>
  <si>
    <t>OBSERVATII</t>
  </si>
  <si>
    <t>Salariul de baza conform Legii 330/2009</t>
  </si>
  <si>
    <t>SALARIUL DE BAZA CONF. OUG 115/2004 MODIF.</t>
  </si>
  <si>
    <t>Cota lunara prima stabilitate  SUMA</t>
  </si>
  <si>
    <t>Sume compensatorii cu caracter tranzitoiu conf. OUG 1/2010</t>
  </si>
  <si>
    <t>Spor preventie</t>
  </si>
  <si>
    <t>PSIHIATRIE</t>
  </si>
  <si>
    <t>S</t>
  </si>
  <si>
    <t>ECONOMIST</t>
  </si>
  <si>
    <t>PSIHIASTRIE</t>
  </si>
  <si>
    <t>VACANT REZERVAT</t>
  </si>
  <si>
    <t>TOTAL</t>
  </si>
  <si>
    <t>GENERALIST</t>
  </si>
  <si>
    <t>PL</t>
  </si>
  <si>
    <t xml:space="preserve">PL </t>
  </si>
  <si>
    <t>VACANT</t>
  </si>
  <si>
    <t>SSD</t>
  </si>
  <si>
    <t xml:space="preserve"> </t>
  </si>
  <si>
    <t>IGIENA</t>
  </si>
  <si>
    <t>PERSONAL MEDIU SANITAR</t>
  </si>
  <si>
    <t>PERSONAL AUXILIAR SANITAR</t>
  </si>
  <si>
    <t>INFIRMIERA</t>
  </si>
  <si>
    <t>INFIRMIER</t>
  </si>
  <si>
    <t>G</t>
  </si>
  <si>
    <t xml:space="preserve">G </t>
  </si>
  <si>
    <t>INGRIJITOARE DE CURATENIE - 1216 M.P</t>
  </si>
  <si>
    <t>INGRIJITOARE</t>
  </si>
  <si>
    <t>PSIHOLOG</t>
  </si>
  <si>
    <t>INGRIJITOR</t>
  </si>
  <si>
    <t>GARDEROBIER</t>
  </si>
  <si>
    <t>GARDEROB</t>
  </si>
  <si>
    <t xml:space="preserve">INFIRMIER </t>
  </si>
  <si>
    <t>INGRIJITOARE DE CURATENIE  -  1415 m.p</t>
  </si>
  <si>
    <t>MEDIC REZ</t>
  </si>
  <si>
    <t>MUNC.NEC</t>
  </si>
  <si>
    <t>INGRIJITOARE DE CURATENIE  -  1416 m.p</t>
  </si>
  <si>
    <t>ASISTENTA SOCIALA</t>
  </si>
  <si>
    <t>STATISTICA</t>
  </si>
  <si>
    <t>1</t>
  </si>
  <si>
    <t>STATISTICIAN</t>
  </si>
  <si>
    <t>M</t>
  </si>
  <si>
    <t>REFERENT</t>
  </si>
  <si>
    <t>LABORATOR</t>
  </si>
  <si>
    <t>BIOLOG</t>
  </si>
  <si>
    <t>FARMACIA</t>
  </si>
  <si>
    <t>FARMACIE</t>
  </si>
  <si>
    <t>SPALATORIA</t>
  </si>
  <si>
    <t>SPALATORIE</t>
  </si>
  <si>
    <t xml:space="preserve">BIROU R.U.N.O.S </t>
  </si>
  <si>
    <t>BIROU FINANCIAR – CONTABIL</t>
  </si>
  <si>
    <t xml:space="preserve">ECONOMIST         </t>
  </si>
  <si>
    <t>JURIST</t>
  </si>
  <si>
    <t xml:space="preserve">INGINER </t>
  </si>
  <si>
    <t>PREOT</t>
  </si>
  <si>
    <t>MUNCITORI</t>
  </si>
  <si>
    <t>INSTALATOR</t>
  </si>
  <si>
    <t>TAMPLAR</t>
  </si>
  <si>
    <t xml:space="preserve"> SOFER AUTOFURGONETA</t>
  </si>
  <si>
    <t>ELECTRICIAN</t>
  </si>
  <si>
    <t>FRIZER</t>
  </si>
  <si>
    <t>LENJEREASA</t>
  </si>
  <si>
    <t>SOFER</t>
  </si>
  <si>
    <t>CENTRALE TERMICE</t>
  </si>
  <si>
    <t>FOCHIST</t>
  </si>
  <si>
    <t>DOUA CENTRALE CU TREI TURE</t>
  </si>
  <si>
    <t>BLOC ALIMENTAR</t>
  </si>
  <si>
    <t>BUCATAR</t>
  </si>
  <si>
    <t>RECAPITULATIA</t>
  </si>
  <si>
    <t xml:space="preserve">NR.   CRT    </t>
  </si>
  <si>
    <t xml:space="preserve">DEN.SECTIEI COMPARTIMENTULUI    </t>
  </si>
  <si>
    <t>NR.      POSTURI</t>
  </si>
  <si>
    <t>CONDUCERE</t>
  </si>
  <si>
    <t>SECTIA I</t>
  </si>
  <si>
    <t>SECTIA II</t>
  </si>
  <si>
    <t>SECTIA III</t>
  </si>
  <si>
    <t>SECTIA IV</t>
  </si>
  <si>
    <t>SPITALUL  DE PSIHIATRIE SFANTA MARIA VEDEA</t>
  </si>
  <si>
    <t>LOCALITATEA VEDEA , JUDETUL ARGES</t>
  </si>
  <si>
    <t>TELEFON / FAX   0248248109/0248248109</t>
  </si>
  <si>
    <t>CATEGORIA V</t>
  </si>
  <si>
    <t>NUMAR DE PATURI   211</t>
  </si>
  <si>
    <t>CENTRALIZATOR CU PERSONALUL PE CATEGORII</t>
  </si>
  <si>
    <t>- activitate spitaliceasca cu paturi</t>
  </si>
  <si>
    <t>MEDICI</t>
  </si>
  <si>
    <t>PERSONAL TESA</t>
  </si>
  <si>
    <t>NR CRT</t>
  </si>
  <si>
    <t>CATEGORIA DE PERSONAL</t>
  </si>
  <si>
    <t>NR. POSTURI APROBATE</t>
  </si>
  <si>
    <t>NR. POSTURI OCUPATE</t>
  </si>
  <si>
    <t>ALT PERS SUP.SANIT</t>
  </si>
  <si>
    <t>PERS MEDIU SANIT</t>
  </si>
  <si>
    <t>PER AUX SANITAR</t>
  </si>
  <si>
    <t>8 din care 2 rezervate</t>
  </si>
  <si>
    <t>ASIST MED. PRINC.gradatia 5</t>
  </si>
  <si>
    <t xml:space="preserve">                       APROBAT ,</t>
  </si>
  <si>
    <t xml:space="preserve"> ADMINISTRATIV</t>
  </si>
  <si>
    <t xml:space="preserve">ACHIZITII PUBLICE , CONTRCTARE </t>
  </si>
  <si>
    <t>INFIRMIERI</t>
  </si>
  <si>
    <t>INFIRMIERI SI MUNCITORI DE SUPRAVEGHERE BOLNAVI PSIHICI  PERICULOSI</t>
  </si>
  <si>
    <t xml:space="preserve">140  din care 2 rezerv </t>
  </si>
  <si>
    <t>PERSONAL SUPERIOR SANITAR</t>
  </si>
  <si>
    <t>MUNCITORI INTRETINERE CLADIRI, INSTALATII DE LUMINA ,APA SI GAZE</t>
  </si>
  <si>
    <t>MANAGER ,</t>
  </si>
  <si>
    <t xml:space="preserve">DIRECTOR FINANCIAR CONTABIL , </t>
  </si>
  <si>
    <t>SEF BIROU R.U.N.O.S</t>
  </si>
  <si>
    <t xml:space="preserve">DR. IACOB MARIAN </t>
  </si>
  <si>
    <t>EC. FLOROIU IOANA</t>
  </si>
  <si>
    <t>EC. MOGOS MARIA</t>
  </si>
  <si>
    <t>MANAGER  grad II clasa 97</t>
  </si>
  <si>
    <t>DIRECTOR MEDICAL grad II clasa 94</t>
  </si>
  <si>
    <t>DIRECTOR FIN.CONTABIL grad II clasa 88</t>
  </si>
  <si>
    <t>ASIST MED. PRINC.gradatia 5 clasa 55</t>
  </si>
  <si>
    <t>AS. MEDICAL gradatia 3 clasa 51</t>
  </si>
  <si>
    <t>INFIRMIERA gradatia 5 clasa 23</t>
  </si>
  <si>
    <t>INFIRMIERA gradatia 4 clasa 22</t>
  </si>
  <si>
    <t>MEDIC SPECIALIST gradatia 3 clasa 69</t>
  </si>
  <si>
    <t>ASIST.MED.  PRINC.gradatia 4 clasa 54</t>
  </si>
  <si>
    <t>ASIST.MED.  PRINC.gradatia 5 clasa 55</t>
  </si>
  <si>
    <t>ASIST.MED.  PRINC.gradatia 3 clasa 53</t>
  </si>
  <si>
    <t>INFIRMIERA gradatia 3 clasa 21</t>
  </si>
  <si>
    <t>INGRIJITOARE gradatia 4 clasa 20</t>
  </si>
  <si>
    <t>INGRIJITOARE gradatia 3 clasa 19</t>
  </si>
  <si>
    <t>GARDEROBIER gradatia 4 clasa 21</t>
  </si>
  <si>
    <t>MEDIC PRIMAR gradatia 5 clasa 81</t>
  </si>
  <si>
    <t>MEDIC SPECIALIST gradatia 2 clasa 67</t>
  </si>
  <si>
    <t xml:space="preserve">ASIST.MED.PRINC.gradatia 5 clasa 55 </t>
  </si>
  <si>
    <t>ASIST.MED.PRINC.gradatia 4 clasa 54</t>
  </si>
  <si>
    <t>ASIST.MED.PRINC.gradatia 3 clasa 53</t>
  </si>
  <si>
    <t>INFIRMIER gradatia 5 clasa 23</t>
  </si>
  <si>
    <t>INFIRMIER gradatia 4 clasa 22</t>
  </si>
  <si>
    <t>INGRIJITOARE gradatia 5 clasa 21</t>
  </si>
  <si>
    <t>ASIST.MED.PRINC.gradatia 5 clasa 55</t>
  </si>
  <si>
    <t>MUNC.NEC.SUPRAVEGHETOR BOLNAVI PSIHICI PERICULOSI gradatia 5 clasa 14</t>
  </si>
  <si>
    <t>MUNC.NEC.SUPRAVEGHETOR BOLNAVI PSIHICI PERICULOSI gradatia 2 clasa 10</t>
  </si>
  <si>
    <t>MUNC.NEC.SUPRAVEGHETOR BOLNAVI PSIHICI PERICULOSI gradatia 4 clasa 13</t>
  </si>
  <si>
    <t>CABINET DE ASISTENTA SOCIALA  SI CULTE</t>
  </si>
  <si>
    <t>ASISTENT SOCIAL PR.gradatia 3 clasa 58</t>
  </si>
  <si>
    <t>PREOT  grad I gradatia 3 clasa 41</t>
  </si>
  <si>
    <t xml:space="preserve">C.P.C.I.N </t>
  </si>
  <si>
    <t>STATISTICIAN MED.PRINCIPAL gradatia 5 clasa 50</t>
  </si>
  <si>
    <t>BIOLOG PRINCIPAL gradatia 4 clasa 62</t>
  </si>
  <si>
    <t>SPALATOREASA gradatia 5 clasa 22</t>
  </si>
  <si>
    <t>SPALATOREASA gradatia 5 clasa 21</t>
  </si>
  <si>
    <t>REFERENT IA gradatia 5 clasa 31</t>
  </si>
  <si>
    <t>OFICIU JURIDIC</t>
  </si>
  <si>
    <t>SEF SERV.AD-TIV INGINER IA grad II clasa 75</t>
  </si>
  <si>
    <t>INGINER SPECIALIST IA gradatia 5 clasa 57</t>
  </si>
  <si>
    <t>MUNCITOR II gradatia 5 clasa 21</t>
  </si>
  <si>
    <t>MUNCITOR IV gradatia 5 clasa 17</t>
  </si>
  <si>
    <t xml:space="preserve">                                         PRESEDINTE CON JUD ARGES    </t>
  </si>
  <si>
    <t>CABINET AS.SOCIALA SI CULTE</t>
  </si>
  <si>
    <t>RUNOS</t>
  </si>
  <si>
    <t>BIROU FINANCIAR CONTABIL</t>
  </si>
  <si>
    <t>CPCIN</t>
  </si>
  <si>
    <t>ACHIZITII CONTRACTARE</t>
  </si>
  <si>
    <t>PSI , SSP</t>
  </si>
  <si>
    <t>ADMINISTRATIV</t>
  </si>
  <si>
    <t>COMPARTIMENT   PSI , SSP</t>
  </si>
  <si>
    <t>11 din care 2 rezervate</t>
  </si>
  <si>
    <t>SEF BIROU RUNOS ,</t>
  </si>
  <si>
    <t>INFIRMIER gradatia 3 clasa 21</t>
  </si>
  <si>
    <t>ASIST. MED..gradatia 2 clasa 17</t>
  </si>
  <si>
    <t>MEDIC PRIMAR   gradatia 3 clasa 79</t>
  </si>
  <si>
    <t xml:space="preserve">                                 S T A T  D E  FUNCTII</t>
  </si>
  <si>
    <t>SECTIA II   - 50 PATURI CRONICI</t>
  </si>
  <si>
    <t>SECTIA III - 55 PATURI ACUTI</t>
  </si>
  <si>
    <t xml:space="preserve">    SECTIA IV - 56 PATURI CRONICI</t>
  </si>
  <si>
    <t>ASIST.MED.  DEB. clasa 44</t>
  </si>
  <si>
    <t>TOTAL=3</t>
  </si>
  <si>
    <t>TOTAL=10</t>
  </si>
  <si>
    <t>TOTAL=8</t>
  </si>
  <si>
    <t>TOTAL=12</t>
  </si>
  <si>
    <t>TOTAL=7</t>
  </si>
  <si>
    <t>TOTAL=5</t>
  </si>
  <si>
    <t>TOTAL=4</t>
  </si>
  <si>
    <t>TOTAL=11</t>
  </si>
  <si>
    <t>TOTAL=6</t>
  </si>
  <si>
    <t>TOTAL=2</t>
  </si>
  <si>
    <t>TOTAL=1</t>
  </si>
  <si>
    <t>total=7</t>
  </si>
  <si>
    <t xml:space="preserve"> SOFER AUTOSANITARA </t>
  </si>
  <si>
    <t>PSIHOLOG  SPECIALIST gradatia 5 clasa 60</t>
  </si>
  <si>
    <t>PSIHOLOG PRINCIPAL gradatia 3 clasa 63</t>
  </si>
  <si>
    <t>PSIHOLOG SPECIALIST gradatia 5 clasa 60</t>
  </si>
  <si>
    <t>PSIHOLOG SPECIALIST  gradatia 2 clasa 56</t>
  </si>
  <si>
    <t>MEDIC PSIHIATRU</t>
  </si>
  <si>
    <t>MUNCITOR IV gradatia 5 clasa 19</t>
  </si>
  <si>
    <t>MUNCITOR I gradatia 5 clasa 24</t>
  </si>
  <si>
    <t>MUNCITOR I gradatia 4 clasa 23</t>
  </si>
  <si>
    <t>total=11</t>
  </si>
  <si>
    <t>REFERENT IA gradatia 4 clasa 30</t>
  </si>
  <si>
    <t>REFERENT DE SPEC. I gradatia 5 clasa 57</t>
  </si>
  <si>
    <t>ECONOMIST II  gradatia 4 clasa 41</t>
  </si>
  <si>
    <t>ASIST MED.PRINC.gradatia 5 clasa 55</t>
  </si>
  <si>
    <t>AS. MED.PRINC. gradatia 3 clasa 53</t>
  </si>
  <si>
    <t>ASIST.MED.PRINC.gradatia 2 clasa 52</t>
  </si>
  <si>
    <t>ASISTENT PRINCIPAL  FARMACIE gradatia 2 clasa 52</t>
  </si>
  <si>
    <t>TEHNICIAN IA gradatia 5 clasa 31</t>
  </si>
  <si>
    <t xml:space="preserve">                                valabil  cu  luna iunie 2014  </t>
  </si>
  <si>
    <t>MUNCITOR I SEF FORMATIE gradatia 5 clasa 24</t>
  </si>
  <si>
    <t xml:space="preserve">ASIST.MED. PRINC.gradatia 5 clasa 55 </t>
  </si>
  <si>
    <t>ASIST.MED.  PRINC.gradatia 3 clasa 55</t>
  </si>
  <si>
    <t>ASIST MED. PRINC.gradatia 4 clasa 56</t>
  </si>
  <si>
    <t>ocupat prin dispozitie</t>
  </si>
  <si>
    <t>Anexa nr. la HCJ nr.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</si>
</sst>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Ł&quot;#,##0;\-&quot;Ł&quot;#,##0"/>
    <numFmt numFmtId="175" formatCode="&quot;Ł&quot;#,##0;[Red]\-&quot;Ł&quot;#,##0"/>
    <numFmt numFmtId="176" formatCode="&quot;Ł&quot;#,##0.00;\-&quot;Ł&quot;#,##0.00"/>
    <numFmt numFmtId="177" formatCode="&quot;Ł&quot;#,##0.00;[Red]\-&quot;Ł&quot;#,##0.00"/>
    <numFmt numFmtId="178" formatCode="_-&quot;Ł&quot;* #,##0_-;\-&quot;Ł&quot;* #,##0_-;_-&quot;Ł&quot;* &quot;-&quot;_-;_-@_-"/>
    <numFmt numFmtId="179" formatCode="_-* #,##0_-;\-* #,##0_-;_-* &quot;-&quot;_-;_-@_-"/>
    <numFmt numFmtId="180" formatCode="_-&quot;Ł&quot;* #,##0.00_-;\-&quot;Ł&quot;* #,##0.00_-;_-&quot;Ł&quot;* &quot;-&quot;??_-;_-@_-"/>
    <numFmt numFmtId="181" formatCode="_-* #,##0.00_-;\-* #,##0.00_-;_-* &quot;-&quot;??_-;_-@_-"/>
    <numFmt numFmtId="182" formatCode="#,##0\ &quot;lei&quot;"/>
    <numFmt numFmtId="183" formatCode="0;[Red]0"/>
    <numFmt numFmtId="184" formatCode="[$-418]d\ mmmm\ yyyy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name val="RoBookman"/>
      <family val="0"/>
    </font>
    <font>
      <sz val="10"/>
      <name val="RoBookman"/>
      <family val="0"/>
    </font>
    <font>
      <b/>
      <sz val="14"/>
      <name val="RoBookman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1" fontId="3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3" fontId="9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top" wrapText="1"/>
    </xf>
    <xf numFmtId="3" fontId="9" fillId="0" borderId="11" xfId="0" applyNumberFormat="1" applyFont="1" applyBorder="1" applyAlignment="1">
      <alignment vertical="top" wrapText="1"/>
    </xf>
    <xf numFmtId="9" fontId="9" fillId="0" borderId="11" xfId="0" applyNumberFormat="1" applyFont="1" applyBorder="1" applyAlignment="1">
      <alignment vertical="top" wrapText="1"/>
    </xf>
    <xf numFmtId="3" fontId="9" fillId="0" borderId="11" xfId="0" applyNumberFormat="1" applyFont="1" applyBorder="1" applyAlignment="1">
      <alignment/>
    </xf>
    <xf numFmtId="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9" fontId="9" fillId="0" borderId="11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/>
    </xf>
    <xf numFmtId="0" fontId="9" fillId="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horizontal="right" vertical="top" wrapText="1"/>
    </xf>
    <xf numFmtId="0" fontId="12" fillId="0" borderId="11" xfId="0" applyFont="1" applyBorder="1" applyAlignment="1">
      <alignment vertical="top" wrapText="1"/>
    </xf>
    <xf numFmtId="1" fontId="9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9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 quotePrefix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8" fillId="0" borderId="11" xfId="57" applyFont="1" applyBorder="1">
      <alignment/>
      <protection/>
    </xf>
    <xf numFmtId="0" fontId="19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6" xfId="0" applyFont="1" applyBorder="1" applyAlignment="1">
      <alignment horizontal="center"/>
    </xf>
    <xf numFmtId="9" fontId="10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2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0" fillId="0" borderId="0" xfId="0" applyFont="1" applyAlignment="1">
      <alignment vertical="justify"/>
    </xf>
    <xf numFmtId="0" fontId="20" fillId="0" borderId="0" xfId="0" applyFont="1" applyBorder="1" applyAlignment="1">
      <alignment/>
    </xf>
    <xf numFmtId="0" fontId="9" fillId="0" borderId="11" xfId="0" applyFont="1" applyBorder="1" applyAlignment="1">
      <alignment vertical="top"/>
    </xf>
    <xf numFmtId="0" fontId="11" fillId="0" borderId="0" xfId="0" applyFont="1" applyAlignment="1">
      <alignment/>
    </xf>
    <xf numFmtId="0" fontId="9" fillId="0" borderId="11" xfId="0" applyFont="1" applyBorder="1" applyAlignment="1">
      <alignment/>
    </xf>
    <xf numFmtId="183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11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8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9" fillId="0" borderId="0" xfId="0" applyNumberFormat="1" applyFont="1" applyBorder="1" applyAlignment="1">
      <alignment wrapText="1"/>
    </xf>
    <xf numFmtId="183" fontId="10" fillId="0" borderId="0" xfId="0" applyNumberFormat="1" applyFont="1" applyAlignment="1">
      <alignment/>
    </xf>
    <xf numFmtId="3" fontId="9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/>
    </xf>
    <xf numFmtId="9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11" xfId="0" applyFont="1" applyFill="1" applyBorder="1" applyAlignment="1">
      <alignment/>
    </xf>
    <xf numFmtId="183" fontId="10" fillId="0" borderId="11" xfId="0" applyNumberFormat="1" applyFont="1" applyBorder="1" applyAlignment="1">
      <alignment/>
    </xf>
    <xf numFmtId="9" fontId="10" fillId="0" borderId="11" xfId="0" applyNumberFormat="1" applyFont="1" applyBorder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right"/>
    </xf>
    <xf numFmtId="0" fontId="8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vertical="top" wrapText="1"/>
    </xf>
    <xf numFmtId="0" fontId="9" fillId="0" borderId="16" xfId="0" applyNumberFormat="1" applyFont="1" applyBorder="1" applyAlignment="1">
      <alignment horizontal="right" vertical="top" wrapText="1"/>
    </xf>
    <xf numFmtId="0" fontId="10" fillId="0" borderId="16" xfId="0" applyFont="1" applyBorder="1" applyAlignment="1">
      <alignment/>
    </xf>
    <xf numFmtId="9" fontId="10" fillId="0" borderId="16" xfId="0" applyNumberFormat="1" applyFont="1" applyBorder="1" applyAlignment="1">
      <alignment/>
    </xf>
    <xf numFmtId="0" fontId="8" fillId="0" borderId="18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justify" wrapText="1"/>
    </xf>
    <xf numFmtId="0" fontId="9" fillId="0" borderId="11" xfId="0" applyNumberFormat="1" applyFont="1" applyBorder="1" applyAlignment="1">
      <alignment horizontal="center" vertical="top" wrapText="1"/>
    </xf>
    <xf numFmtId="9" fontId="10" fillId="0" borderId="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183" fontId="10" fillId="0" borderId="18" xfId="0" applyNumberFormat="1" applyFont="1" applyBorder="1" applyAlignment="1">
      <alignment/>
    </xf>
    <xf numFmtId="2" fontId="10" fillId="0" borderId="18" xfId="0" applyNumberFormat="1" applyFont="1" applyBorder="1" applyAlignment="1">
      <alignment vertical="justify"/>
    </xf>
    <xf numFmtId="0" fontId="9" fillId="0" borderId="18" xfId="0" applyFont="1" applyBorder="1" applyAlignment="1">
      <alignment vertical="top" wrapText="1"/>
    </xf>
    <xf numFmtId="183" fontId="10" fillId="0" borderId="18" xfId="0" applyNumberFormat="1" applyFont="1" applyBorder="1" applyAlignment="1">
      <alignment vertical="justify"/>
    </xf>
    <xf numFmtId="0" fontId="10" fillId="0" borderId="18" xfId="0" applyFont="1" applyBorder="1" applyAlignment="1">
      <alignment vertical="justify"/>
    </xf>
    <xf numFmtId="183" fontId="10" fillId="0" borderId="17" xfId="0" applyNumberFormat="1" applyFont="1" applyBorder="1" applyAlignment="1">
      <alignment/>
    </xf>
    <xf numFmtId="0" fontId="10" fillId="0" borderId="18" xfId="0" applyFont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top" wrapText="1"/>
    </xf>
    <xf numFmtId="183" fontId="10" fillId="0" borderId="18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183" fontId="10" fillId="0" borderId="18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0" fillId="0" borderId="17" xfId="0" applyFont="1" applyBorder="1" applyAlignment="1">
      <alignment/>
    </xf>
    <xf numFmtId="0" fontId="3" fillId="33" borderId="0" xfId="0" applyFont="1" applyFill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183" fontId="10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13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9" fontId="9" fillId="0" borderId="11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0" borderId="18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4" fillId="33" borderId="0" xfId="0" applyFont="1" applyFill="1" applyAlignment="1">
      <alignment horizontal="left" vertical="center" wrapText="1"/>
    </xf>
    <xf numFmtId="1" fontId="4" fillId="33" borderId="0" xfId="0" applyNumberFormat="1" applyFont="1" applyFill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28"/>
  <sheetViews>
    <sheetView tabSelected="1" zoomScalePageLayoutView="0" workbookViewId="0" topLeftCell="A80">
      <selection activeCell="X92" sqref="X92"/>
    </sheetView>
  </sheetViews>
  <sheetFormatPr defaultColWidth="9.140625" defaultRowHeight="12.75"/>
  <cols>
    <col min="1" max="1" width="5.28125" style="0" customWidth="1"/>
    <col min="2" max="2" width="3.7109375" style="0" customWidth="1"/>
    <col min="3" max="3" width="34.8515625" style="0" customWidth="1"/>
    <col min="4" max="4" width="11.421875" style="0" customWidth="1"/>
    <col min="5" max="5" width="3.8515625" style="0" customWidth="1"/>
    <col min="6" max="6" width="4.421875" style="0" customWidth="1"/>
    <col min="7" max="7" width="8.8515625" style="0" hidden="1" customWidth="1"/>
    <col min="8" max="8" width="7.00390625" style="0" hidden="1" customWidth="1"/>
    <col min="9" max="9" width="4.8515625" style="0" hidden="1" customWidth="1"/>
    <col min="10" max="10" width="5.28125" style="0" hidden="1" customWidth="1"/>
    <col min="11" max="11" width="0.13671875" style="0" hidden="1" customWidth="1"/>
    <col min="12" max="12" width="2.140625" style="0" hidden="1" customWidth="1"/>
    <col min="13" max="13" width="5.00390625" style="0" hidden="1" customWidth="1"/>
    <col min="14" max="14" width="6.28125" style="0" hidden="1" customWidth="1"/>
    <col min="15" max="15" width="7.140625" style="0" hidden="1" customWidth="1"/>
    <col min="16" max="16" width="5.8515625" style="0" hidden="1" customWidth="1"/>
    <col min="17" max="17" width="6.00390625" style="0" hidden="1" customWidth="1"/>
    <col min="18" max="18" width="25.00390625" style="0" customWidth="1"/>
    <col min="19" max="19" width="22.7109375" style="0" customWidth="1"/>
  </cols>
  <sheetData>
    <row r="1" spans="2:20" ht="12.75">
      <c r="B1" s="2" t="s">
        <v>120</v>
      </c>
      <c r="C1" s="3"/>
      <c r="D1" s="3"/>
      <c r="E1" s="72"/>
      <c r="F1" s="72"/>
      <c r="G1" s="72"/>
      <c r="H1" s="6"/>
      <c r="K1" s="72"/>
      <c r="L1" s="72"/>
      <c r="M1" s="72"/>
      <c r="N1" s="72"/>
      <c r="O1" s="72"/>
      <c r="P1" s="72" t="s">
        <v>138</v>
      </c>
      <c r="Q1" s="72"/>
      <c r="R1" s="72"/>
      <c r="S1" s="72"/>
      <c r="T1" s="6"/>
    </row>
    <row r="2" spans="2:22" ht="12.75" customHeight="1">
      <c r="B2" s="72" t="s">
        <v>121</v>
      </c>
      <c r="C2" s="72"/>
      <c r="D2" s="72"/>
      <c r="E2" s="72"/>
      <c r="F2" s="186"/>
      <c r="G2" s="186"/>
      <c r="H2" s="186"/>
      <c r="I2" s="186"/>
      <c r="J2" s="186"/>
      <c r="K2" s="72"/>
      <c r="L2" s="72"/>
      <c r="M2" s="110" t="s">
        <v>193</v>
      </c>
      <c r="N2" s="110"/>
      <c r="O2" s="110"/>
      <c r="P2" s="110"/>
      <c r="Q2" s="110"/>
      <c r="R2" s="186"/>
      <c r="S2" s="186"/>
      <c r="T2" s="186"/>
      <c r="U2" s="186"/>
      <c r="V2" s="186"/>
    </row>
    <row r="3" spans="2:20" ht="12.75">
      <c r="B3" s="72" t="s">
        <v>122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110"/>
      <c r="N3" s="110"/>
      <c r="O3" s="110"/>
      <c r="P3" s="110"/>
      <c r="Q3" s="110"/>
      <c r="R3" s="110"/>
      <c r="S3" s="111"/>
      <c r="T3" s="6"/>
    </row>
    <row r="4" spans="2:20" ht="12.75">
      <c r="B4" s="72" t="s">
        <v>123</v>
      </c>
      <c r="C4" s="72"/>
      <c r="D4" s="7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248</v>
      </c>
      <c r="S4" s="3"/>
      <c r="T4" s="6"/>
    </row>
    <row r="5" spans="2:20" ht="12.75">
      <c r="B5" s="72" t="s">
        <v>124</v>
      </c>
      <c r="C5" s="72"/>
      <c r="D5" s="7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58"/>
      <c r="S5" s="158"/>
      <c r="T5" s="6"/>
    </row>
    <row r="6" spans="2:20" s="4" customFormat="1" ht="18">
      <c r="B6" s="188" t="s">
        <v>207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7"/>
    </row>
    <row r="7" spans="2:20" ht="18">
      <c r="B7" s="189" t="s">
        <v>242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6"/>
    </row>
    <row r="8" spans="2:20" ht="13.5" customHeight="1">
      <c r="B8" s="3"/>
      <c r="C8" s="3"/>
      <c r="D8" s="3"/>
      <c r="E8" s="3"/>
      <c r="F8" s="3"/>
      <c r="G8" s="3"/>
      <c r="H8" s="3"/>
      <c r="I8" s="3"/>
      <c r="J8" s="3"/>
      <c r="K8" s="5"/>
      <c r="L8" s="3"/>
      <c r="M8" s="3"/>
      <c r="N8" s="3"/>
      <c r="O8" s="3"/>
      <c r="P8" s="3"/>
      <c r="Q8" s="3"/>
      <c r="R8" s="3"/>
      <c r="S8" s="3"/>
      <c r="T8" s="6"/>
    </row>
    <row r="9" spans="2:20" ht="30" customHeight="1">
      <c r="B9" s="178" t="s">
        <v>36</v>
      </c>
      <c r="C9" s="191" t="s">
        <v>3</v>
      </c>
      <c r="D9" s="173" t="s">
        <v>37</v>
      </c>
      <c r="E9" s="178" t="s">
        <v>38</v>
      </c>
      <c r="F9" s="178" t="s">
        <v>39</v>
      </c>
      <c r="G9" s="176" t="s">
        <v>45</v>
      </c>
      <c r="H9" s="190" t="s">
        <v>46</v>
      </c>
      <c r="I9" s="175" t="s">
        <v>41</v>
      </c>
      <c r="J9" s="175"/>
      <c r="K9" s="175" t="s">
        <v>42</v>
      </c>
      <c r="L9" s="175"/>
      <c r="M9" s="175" t="s">
        <v>43</v>
      </c>
      <c r="N9" s="175"/>
      <c r="O9" s="169" t="s">
        <v>47</v>
      </c>
      <c r="P9" s="169" t="s">
        <v>49</v>
      </c>
      <c r="Q9" s="169" t="s">
        <v>48</v>
      </c>
      <c r="R9" s="181" t="s">
        <v>44</v>
      </c>
      <c r="S9" s="185"/>
      <c r="T9" s="6"/>
    </row>
    <row r="10" spans="2:20" ht="80.25" customHeight="1">
      <c r="B10" s="179"/>
      <c r="C10" s="191"/>
      <c r="D10" s="174"/>
      <c r="E10" s="179"/>
      <c r="F10" s="179"/>
      <c r="G10" s="177"/>
      <c r="H10" s="190"/>
      <c r="I10" s="54" t="s">
        <v>35</v>
      </c>
      <c r="J10" s="55" t="s">
        <v>40</v>
      </c>
      <c r="K10" s="54" t="s">
        <v>35</v>
      </c>
      <c r="L10" s="55" t="s">
        <v>40</v>
      </c>
      <c r="M10" s="54" t="s">
        <v>35</v>
      </c>
      <c r="N10" s="55" t="s">
        <v>40</v>
      </c>
      <c r="O10" s="170"/>
      <c r="P10" s="170"/>
      <c r="Q10" s="170"/>
      <c r="R10" s="182"/>
      <c r="S10" s="185"/>
      <c r="T10" s="8"/>
    </row>
    <row r="11" spans="2:20" s="1" customFormat="1" ht="12.75">
      <c r="B11" s="56">
        <v>0</v>
      </c>
      <c r="C11" s="56">
        <v>1</v>
      </c>
      <c r="D11" s="56">
        <v>2</v>
      </c>
      <c r="E11" s="56">
        <v>3</v>
      </c>
      <c r="F11" s="56">
        <v>4</v>
      </c>
      <c r="G11" s="56">
        <v>5</v>
      </c>
      <c r="H11" s="56">
        <v>6</v>
      </c>
      <c r="I11" s="56">
        <v>7</v>
      </c>
      <c r="J11" s="56">
        <v>8</v>
      </c>
      <c r="K11" s="56">
        <v>8</v>
      </c>
      <c r="L11" s="56">
        <v>9</v>
      </c>
      <c r="M11" s="56">
        <v>9</v>
      </c>
      <c r="N11" s="56">
        <v>10</v>
      </c>
      <c r="O11" s="56">
        <v>11</v>
      </c>
      <c r="P11" s="56">
        <v>12</v>
      </c>
      <c r="Q11" s="56">
        <v>13</v>
      </c>
      <c r="R11" s="140">
        <v>5</v>
      </c>
      <c r="S11" s="149"/>
      <c r="T11" s="9"/>
    </row>
    <row r="12" spans="2:20" s="1" customFormat="1" ht="20.25">
      <c r="B12" s="56"/>
      <c r="C12" s="56" t="s">
        <v>115</v>
      </c>
      <c r="D12" s="57" t="s">
        <v>4</v>
      </c>
      <c r="E12" s="56"/>
      <c r="F12" s="56"/>
      <c r="G12" s="56"/>
      <c r="H12" s="58"/>
      <c r="I12" s="56"/>
      <c r="J12" s="56"/>
      <c r="K12" s="56"/>
      <c r="L12" s="56"/>
      <c r="M12" s="56"/>
      <c r="N12" s="56"/>
      <c r="O12" s="56"/>
      <c r="P12" s="56"/>
      <c r="Q12" s="56"/>
      <c r="R12" s="140"/>
      <c r="S12" s="149"/>
      <c r="T12" s="9"/>
    </row>
    <row r="13" spans="2:19" ht="12.75">
      <c r="B13" s="132">
        <v>1</v>
      </c>
      <c r="C13" s="59" t="s">
        <v>152</v>
      </c>
      <c r="D13" s="59" t="s">
        <v>50</v>
      </c>
      <c r="E13" s="59" t="s">
        <v>51</v>
      </c>
      <c r="F13" s="59">
        <v>1</v>
      </c>
      <c r="G13" s="87">
        <f>H13+J13+N13+O13+P13+Q13</f>
        <v>3816</v>
      </c>
      <c r="H13" s="59">
        <v>2560</v>
      </c>
      <c r="I13" s="59"/>
      <c r="J13" s="59"/>
      <c r="K13" s="59"/>
      <c r="L13" s="59"/>
      <c r="M13" s="65">
        <v>0.25</v>
      </c>
      <c r="N13" s="59">
        <v>640</v>
      </c>
      <c r="O13" s="59">
        <v>334</v>
      </c>
      <c r="P13" s="59">
        <v>282</v>
      </c>
      <c r="Q13" s="59"/>
      <c r="R13" s="141"/>
      <c r="S13" s="63"/>
    </row>
    <row r="14" spans="2:19" ht="12.75">
      <c r="B14" s="132">
        <v>2</v>
      </c>
      <c r="C14" s="59" t="s">
        <v>153</v>
      </c>
      <c r="D14" s="59" t="s">
        <v>50</v>
      </c>
      <c r="E14" s="59" t="s">
        <v>51</v>
      </c>
      <c r="F14" s="59">
        <v>1</v>
      </c>
      <c r="G14" s="87">
        <f>H14+J14+N14+O14+P14</f>
        <v>3425</v>
      </c>
      <c r="H14" s="59">
        <v>2480</v>
      </c>
      <c r="I14" s="59"/>
      <c r="J14" s="59"/>
      <c r="K14" s="59"/>
      <c r="L14" s="59"/>
      <c r="M14" s="65">
        <v>0.15</v>
      </c>
      <c r="N14" s="59">
        <v>372</v>
      </c>
      <c r="O14" s="59">
        <v>300</v>
      </c>
      <c r="P14" s="59">
        <v>273</v>
      </c>
      <c r="Q14" s="59"/>
      <c r="R14" s="142"/>
      <c r="S14" s="63"/>
    </row>
    <row r="15" spans="2:19" ht="12.75">
      <c r="B15" s="132">
        <v>3</v>
      </c>
      <c r="C15" s="59" t="s">
        <v>154</v>
      </c>
      <c r="D15" s="59" t="s">
        <v>52</v>
      </c>
      <c r="E15" s="59" t="s">
        <v>51</v>
      </c>
      <c r="F15" s="59">
        <v>1</v>
      </c>
      <c r="G15" s="87">
        <f>H15+J15+N15+O15+P15+Q15</f>
        <v>3745</v>
      </c>
      <c r="H15" s="59">
        <v>2160</v>
      </c>
      <c r="I15" s="59"/>
      <c r="J15" s="59"/>
      <c r="K15" s="59"/>
      <c r="L15" s="59"/>
      <c r="M15" s="65">
        <v>0.25</v>
      </c>
      <c r="N15" s="59">
        <v>540</v>
      </c>
      <c r="O15" s="59">
        <v>267</v>
      </c>
      <c r="P15" s="59">
        <v>238</v>
      </c>
      <c r="Q15" s="59">
        <v>540</v>
      </c>
      <c r="R15" s="142" t="s">
        <v>247</v>
      </c>
      <c r="S15" s="63"/>
    </row>
    <row r="16" spans="2:19" ht="12.75">
      <c r="B16" s="132"/>
      <c r="C16" s="59" t="s">
        <v>212</v>
      </c>
      <c r="D16" s="59"/>
      <c r="E16" s="59"/>
      <c r="F16" s="59"/>
      <c r="G16" s="87">
        <f>H16+J16+N16+O16+P16+Q16</f>
        <v>10986</v>
      </c>
      <c r="H16" s="59">
        <f>SUM(H13:H15)</f>
        <v>7200</v>
      </c>
      <c r="I16" s="59"/>
      <c r="J16" s="59"/>
      <c r="K16" s="59"/>
      <c r="L16" s="59"/>
      <c r="M16" s="59"/>
      <c r="N16" s="59">
        <f>SUM(N13:N15)</f>
        <v>1552</v>
      </c>
      <c r="O16" s="59">
        <f>SUM(O13:O15)</f>
        <v>901</v>
      </c>
      <c r="P16" s="59">
        <f>SUM(P13:P15)</f>
        <v>793</v>
      </c>
      <c r="Q16" s="59">
        <v>540</v>
      </c>
      <c r="R16" s="142"/>
      <c r="S16" s="63"/>
    </row>
    <row r="17" spans="2:19" ht="12.75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3"/>
    </row>
    <row r="18" spans="2:19" ht="15.75">
      <c r="B18" s="60"/>
      <c r="C18" s="22" t="s">
        <v>0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3"/>
    </row>
    <row r="19" spans="2:19" ht="15.75">
      <c r="B19" s="60"/>
      <c r="C19" s="22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3"/>
    </row>
    <row r="20" spans="2:19" ht="12.75">
      <c r="B20" s="60"/>
      <c r="C20" s="60" t="s">
        <v>144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3"/>
    </row>
    <row r="21" spans="2:19" ht="12.75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3"/>
    </row>
    <row r="22" spans="2:19" ht="12.75">
      <c r="B22" s="56">
        <v>0</v>
      </c>
      <c r="C22" s="56">
        <v>1</v>
      </c>
      <c r="D22" s="56">
        <v>2</v>
      </c>
      <c r="E22" s="56">
        <v>3</v>
      </c>
      <c r="F22" s="56">
        <v>4</v>
      </c>
      <c r="G22" s="56">
        <v>5</v>
      </c>
      <c r="H22" s="56">
        <v>6</v>
      </c>
      <c r="I22" s="56">
        <v>7</v>
      </c>
      <c r="J22" s="56">
        <v>8</v>
      </c>
      <c r="K22" s="56">
        <v>8</v>
      </c>
      <c r="L22" s="56">
        <v>9</v>
      </c>
      <c r="M22" s="56">
        <v>9</v>
      </c>
      <c r="N22" s="56">
        <v>10</v>
      </c>
      <c r="O22" s="56">
        <v>11</v>
      </c>
      <c r="P22" s="56">
        <v>12</v>
      </c>
      <c r="Q22" s="56">
        <v>13</v>
      </c>
      <c r="R22" s="140">
        <v>5</v>
      </c>
      <c r="S22" s="149"/>
    </row>
    <row r="23" spans="2:19" ht="24.75" customHeight="1">
      <c r="B23" s="132">
        <v>4</v>
      </c>
      <c r="C23" s="59" t="s">
        <v>12</v>
      </c>
      <c r="D23" s="59" t="s">
        <v>53</v>
      </c>
      <c r="E23" s="59" t="s">
        <v>51</v>
      </c>
      <c r="F23" s="59">
        <v>1</v>
      </c>
      <c r="G23" s="87">
        <f>H23+J23+N23+O23+P23+Q23</f>
        <v>3033</v>
      </c>
      <c r="H23" s="59">
        <v>2199</v>
      </c>
      <c r="I23" s="59"/>
      <c r="J23" s="59"/>
      <c r="K23" s="59"/>
      <c r="L23" s="59"/>
      <c r="M23" s="65">
        <v>0.15</v>
      </c>
      <c r="N23" s="59">
        <v>330</v>
      </c>
      <c r="O23" s="59">
        <v>262</v>
      </c>
      <c r="P23" s="59">
        <v>242</v>
      </c>
      <c r="Q23" s="59"/>
      <c r="R23" s="143" t="s">
        <v>54</v>
      </c>
      <c r="S23" s="63"/>
    </row>
    <row r="24" spans="2:19" ht="12.75">
      <c r="B24" s="132">
        <v>5</v>
      </c>
      <c r="C24" s="19" t="s">
        <v>206</v>
      </c>
      <c r="D24" s="59" t="s">
        <v>50</v>
      </c>
      <c r="E24" s="59" t="s">
        <v>51</v>
      </c>
      <c r="F24" s="59">
        <v>1</v>
      </c>
      <c r="G24" s="31">
        <f>H24+J24+N24+O24+P24</f>
        <v>2486</v>
      </c>
      <c r="H24" s="59">
        <v>1775</v>
      </c>
      <c r="I24" s="59"/>
      <c r="J24" s="59"/>
      <c r="K24" s="59"/>
      <c r="L24" s="59"/>
      <c r="M24" s="65">
        <v>0.15</v>
      </c>
      <c r="N24" s="20">
        <v>266</v>
      </c>
      <c r="O24" s="59">
        <v>250</v>
      </c>
      <c r="P24" s="59">
        <v>195</v>
      </c>
      <c r="Q24" s="59"/>
      <c r="R24" s="142"/>
      <c r="S24" s="63"/>
    </row>
    <row r="25" spans="2:19" ht="12.75">
      <c r="B25" s="132">
        <v>6</v>
      </c>
      <c r="C25" s="59" t="s">
        <v>226</v>
      </c>
      <c r="D25" s="59" t="s">
        <v>53</v>
      </c>
      <c r="E25" s="59" t="s">
        <v>51</v>
      </c>
      <c r="F25" s="59">
        <v>1</v>
      </c>
      <c r="G25" s="87">
        <f>H25+J25+N25+O25+P25+Q25</f>
        <v>2278</v>
      </c>
      <c r="H25" s="59">
        <v>1773</v>
      </c>
      <c r="I25" s="59"/>
      <c r="J25" s="59"/>
      <c r="K25" s="59"/>
      <c r="L25" s="59"/>
      <c r="M25" s="65">
        <v>0.15</v>
      </c>
      <c r="N25" s="59">
        <v>178</v>
      </c>
      <c r="O25" s="59">
        <v>132</v>
      </c>
      <c r="P25" s="59">
        <v>195</v>
      </c>
      <c r="Q25" s="59"/>
      <c r="R25" s="142"/>
      <c r="S25" s="63"/>
    </row>
    <row r="26" spans="2:19" ht="12.75">
      <c r="B26" s="132"/>
      <c r="C26" s="59" t="s">
        <v>212</v>
      </c>
      <c r="D26" s="59"/>
      <c r="E26" s="59"/>
      <c r="F26" s="59"/>
      <c r="G26" s="87">
        <f>H26+J26+N26+O26+P26+Q26</f>
        <v>7797</v>
      </c>
      <c r="H26" s="59">
        <f>SUM(H23:H25)</f>
        <v>5747</v>
      </c>
      <c r="I26" s="59"/>
      <c r="J26" s="59"/>
      <c r="K26" s="59"/>
      <c r="L26" s="59"/>
      <c r="M26" s="59"/>
      <c r="N26" s="59">
        <f>SUM(N23:N25)</f>
        <v>774</v>
      </c>
      <c r="O26" s="59">
        <f>SUM(O23:O25)</f>
        <v>644</v>
      </c>
      <c r="P26" s="59">
        <f>SUM(P23:P25)</f>
        <v>632</v>
      </c>
      <c r="Q26" s="59"/>
      <c r="R26" s="142"/>
      <c r="S26" s="63"/>
    </row>
    <row r="27" spans="2:19" ht="12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3"/>
    </row>
    <row r="28" spans="2:19" ht="12.75">
      <c r="B28" s="60"/>
      <c r="C28" s="60" t="s">
        <v>63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3"/>
    </row>
    <row r="29" spans="2:19" ht="12.75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3"/>
    </row>
    <row r="30" spans="2:19" ht="12.75">
      <c r="B30" s="56">
        <v>0</v>
      </c>
      <c r="C30" s="56">
        <v>1</v>
      </c>
      <c r="D30" s="56">
        <v>2</v>
      </c>
      <c r="E30" s="56">
        <v>3</v>
      </c>
      <c r="F30" s="56">
        <v>4</v>
      </c>
      <c r="G30" s="56">
        <v>5</v>
      </c>
      <c r="H30" s="56">
        <v>6</v>
      </c>
      <c r="I30" s="56">
        <v>7</v>
      </c>
      <c r="J30" s="56">
        <v>8</v>
      </c>
      <c r="K30" s="56">
        <v>8</v>
      </c>
      <c r="L30" s="56">
        <v>9</v>
      </c>
      <c r="M30" s="56">
        <v>9</v>
      </c>
      <c r="N30" s="56">
        <v>10</v>
      </c>
      <c r="O30" s="56">
        <v>11</v>
      </c>
      <c r="P30" s="56">
        <v>12</v>
      </c>
      <c r="Q30" s="56">
        <v>13</v>
      </c>
      <c r="R30" s="140">
        <v>5</v>
      </c>
      <c r="S30" s="149"/>
    </row>
    <row r="31" spans="2:19" ht="13.5" customHeight="1" hidden="1" thickBot="1">
      <c r="B31" s="60"/>
      <c r="C31" s="60"/>
      <c r="D31" s="60"/>
      <c r="E31" s="10" t="s">
        <v>57</v>
      </c>
      <c r="F31" s="10">
        <v>1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3"/>
    </row>
    <row r="32" spans="2:19" ht="13.5" customHeight="1">
      <c r="B32" s="114">
        <v>7</v>
      </c>
      <c r="C32" s="20" t="s">
        <v>31</v>
      </c>
      <c r="D32" s="59" t="s">
        <v>56</v>
      </c>
      <c r="E32" s="59" t="s">
        <v>57</v>
      </c>
      <c r="F32" s="59">
        <v>1</v>
      </c>
      <c r="G32" s="31">
        <f>H32+J32+N32+O32+P32</f>
        <v>1983</v>
      </c>
      <c r="H32" s="59">
        <v>1368</v>
      </c>
      <c r="I32" s="59"/>
      <c r="J32" s="59"/>
      <c r="K32" s="59"/>
      <c r="L32" s="59"/>
      <c r="M32" s="65">
        <v>0.25</v>
      </c>
      <c r="N32" s="59">
        <v>342</v>
      </c>
      <c r="O32" s="59">
        <v>123</v>
      </c>
      <c r="P32" s="59">
        <v>150</v>
      </c>
      <c r="Q32" s="59"/>
      <c r="R32" s="142"/>
      <c r="S32" s="63"/>
    </row>
    <row r="33" spans="2:19" ht="14.25" customHeight="1" hidden="1">
      <c r="B33" s="17"/>
      <c r="C33" s="20"/>
      <c r="D33" s="20"/>
      <c r="E33" s="20"/>
      <c r="F33" s="20"/>
      <c r="G33" s="31"/>
      <c r="H33" s="31"/>
      <c r="I33" s="24"/>
      <c r="J33" s="20"/>
      <c r="K33" s="59"/>
      <c r="L33" s="59"/>
      <c r="M33" s="25"/>
      <c r="N33" s="20"/>
      <c r="O33" s="59"/>
      <c r="P33" s="59"/>
      <c r="Q33" s="59"/>
      <c r="R33" s="142"/>
      <c r="S33" s="13"/>
    </row>
    <row r="34" spans="2:19" ht="12.75" hidden="1">
      <c r="B34" s="17"/>
      <c r="C34" s="20" t="s">
        <v>137</v>
      </c>
      <c r="D34" s="20"/>
      <c r="E34" s="20"/>
      <c r="F34" s="20"/>
      <c r="G34" s="31">
        <f aca="true" t="shared" si="0" ref="G34:G52">H34+J34+N34+O34+P34</f>
        <v>0</v>
      </c>
      <c r="H34" s="31"/>
      <c r="I34" s="24"/>
      <c r="J34" s="59"/>
      <c r="K34" s="59"/>
      <c r="L34" s="59"/>
      <c r="M34" s="25"/>
      <c r="N34" s="20"/>
      <c r="O34" s="59"/>
      <c r="P34" s="59"/>
      <c r="Q34" s="59"/>
      <c r="R34" s="142"/>
      <c r="S34" s="13"/>
    </row>
    <row r="35" spans="2:19" ht="24">
      <c r="B35" s="17">
        <v>8</v>
      </c>
      <c r="C35" s="20" t="s">
        <v>1</v>
      </c>
      <c r="D35" s="20" t="s">
        <v>56</v>
      </c>
      <c r="E35" s="20" t="s">
        <v>58</v>
      </c>
      <c r="F35" s="20">
        <v>1</v>
      </c>
      <c r="G35" s="31">
        <f t="shared" si="0"/>
        <v>1983</v>
      </c>
      <c r="H35" s="31">
        <v>1368</v>
      </c>
      <c r="I35" s="24"/>
      <c r="J35" s="59"/>
      <c r="K35" s="59"/>
      <c r="L35" s="59"/>
      <c r="M35" s="25">
        <v>0.25</v>
      </c>
      <c r="N35" s="20">
        <v>342</v>
      </c>
      <c r="O35" s="59">
        <v>123</v>
      </c>
      <c r="P35" s="61">
        <v>150</v>
      </c>
      <c r="Q35" s="59"/>
      <c r="R35" s="144" t="s">
        <v>59</v>
      </c>
      <c r="S35" s="13"/>
    </row>
    <row r="36" spans="2:19" ht="12.75" hidden="1">
      <c r="B36" s="17"/>
      <c r="C36" s="20" t="s">
        <v>137</v>
      </c>
      <c r="D36" s="20"/>
      <c r="E36" s="20" t="s">
        <v>58</v>
      </c>
      <c r="F36" s="20">
        <v>1</v>
      </c>
      <c r="G36" s="31">
        <f t="shared" si="0"/>
        <v>0</v>
      </c>
      <c r="H36" s="31"/>
      <c r="I36" s="24"/>
      <c r="J36" s="59"/>
      <c r="K36" s="59"/>
      <c r="L36" s="59"/>
      <c r="M36" s="25"/>
      <c r="N36" s="20"/>
      <c r="O36" s="59"/>
      <c r="P36" s="59"/>
      <c r="Q36" s="59"/>
      <c r="R36" s="142"/>
      <c r="S36" s="13"/>
    </row>
    <row r="37" spans="2:19" ht="12" customHeight="1">
      <c r="B37" s="17">
        <v>9</v>
      </c>
      <c r="C37" s="20" t="s">
        <v>23</v>
      </c>
      <c r="D37" s="20" t="s">
        <v>56</v>
      </c>
      <c r="E37" s="20" t="s">
        <v>58</v>
      </c>
      <c r="F37" s="20">
        <v>1</v>
      </c>
      <c r="G37" s="31">
        <f t="shared" si="0"/>
        <v>1983</v>
      </c>
      <c r="H37" s="31">
        <v>1368</v>
      </c>
      <c r="I37" s="24"/>
      <c r="J37" s="59"/>
      <c r="K37" s="59"/>
      <c r="L37" s="59"/>
      <c r="M37" s="25">
        <v>0.25</v>
      </c>
      <c r="N37" s="20">
        <v>342</v>
      </c>
      <c r="O37" s="59">
        <v>123</v>
      </c>
      <c r="P37" s="61">
        <v>150</v>
      </c>
      <c r="Q37" s="59"/>
      <c r="R37" s="142"/>
      <c r="S37" s="13"/>
    </row>
    <row r="38" spans="2:19" ht="12.75" hidden="1">
      <c r="B38" s="17"/>
      <c r="C38" s="20" t="s">
        <v>137</v>
      </c>
      <c r="D38" s="20"/>
      <c r="E38" s="20" t="s">
        <v>58</v>
      </c>
      <c r="F38" s="20">
        <v>1</v>
      </c>
      <c r="G38" s="31">
        <f t="shared" si="0"/>
        <v>0</v>
      </c>
      <c r="H38" s="31"/>
      <c r="I38" s="24"/>
      <c r="J38" s="59"/>
      <c r="K38" s="59"/>
      <c r="L38" s="59"/>
      <c r="M38" s="25"/>
      <c r="N38" s="20"/>
      <c r="O38" s="59"/>
      <c r="P38" s="59"/>
      <c r="Q38" s="59"/>
      <c r="R38" s="142"/>
      <c r="S38" s="13"/>
    </row>
    <row r="39" spans="2:19" ht="21.75" customHeight="1">
      <c r="B39" s="17">
        <v>10</v>
      </c>
      <c r="C39" s="20" t="s">
        <v>155</v>
      </c>
      <c r="D39" s="20" t="s">
        <v>56</v>
      </c>
      <c r="E39" s="20" t="s">
        <v>58</v>
      </c>
      <c r="F39" s="20">
        <v>1</v>
      </c>
      <c r="G39" s="31">
        <f t="shared" si="0"/>
        <v>1983</v>
      </c>
      <c r="H39" s="31">
        <v>1368</v>
      </c>
      <c r="I39" s="24"/>
      <c r="J39" s="59"/>
      <c r="K39" s="59"/>
      <c r="L39" s="59"/>
      <c r="M39" s="25">
        <v>0.25</v>
      </c>
      <c r="N39" s="20">
        <v>342</v>
      </c>
      <c r="O39" s="59">
        <v>123</v>
      </c>
      <c r="P39" s="61">
        <v>150</v>
      </c>
      <c r="Q39" s="59"/>
      <c r="R39" s="142"/>
      <c r="S39" s="13"/>
    </row>
    <row r="40" spans="2:19" ht="12.75" hidden="1">
      <c r="B40" s="17"/>
      <c r="C40" s="20" t="s">
        <v>137</v>
      </c>
      <c r="D40" s="20"/>
      <c r="E40" s="20" t="s">
        <v>58</v>
      </c>
      <c r="F40" s="20">
        <v>1</v>
      </c>
      <c r="G40" s="31">
        <f t="shared" si="0"/>
        <v>0</v>
      </c>
      <c r="H40" s="31"/>
      <c r="I40" s="24"/>
      <c r="J40" s="59"/>
      <c r="K40" s="59"/>
      <c r="L40" s="59"/>
      <c r="M40" s="20"/>
      <c r="N40" s="20"/>
      <c r="O40" s="59"/>
      <c r="P40" s="59"/>
      <c r="Q40" s="59"/>
      <c r="R40" s="142"/>
      <c r="S40" s="13"/>
    </row>
    <row r="41" spans="2:19" ht="24">
      <c r="B41" s="17">
        <v>11</v>
      </c>
      <c r="C41" s="20" t="s">
        <v>155</v>
      </c>
      <c r="D41" s="20" t="s">
        <v>56</v>
      </c>
      <c r="E41" s="20" t="s">
        <v>58</v>
      </c>
      <c r="F41" s="20">
        <v>1</v>
      </c>
      <c r="G41" s="31">
        <f t="shared" si="0"/>
        <v>1983</v>
      </c>
      <c r="H41" s="31">
        <v>1368</v>
      </c>
      <c r="I41" s="24"/>
      <c r="J41" s="59"/>
      <c r="K41" s="59"/>
      <c r="L41" s="59"/>
      <c r="M41" s="25">
        <v>0.25</v>
      </c>
      <c r="N41" s="20">
        <v>342</v>
      </c>
      <c r="O41" s="59">
        <v>123</v>
      </c>
      <c r="P41" s="61">
        <v>150</v>
      </c>
      <c r="Q41" s="59"/>
      <c r="R41" s="142" t="s">
        <v>59</v>
      </c>
      <c r="S41" s="13"/>
    </row>
    <row r="42" spans="2:19" ht="13.5" customHeight="1" hidden="1">
      <c r="B42" s="17"/>
      <c r="C42" s="20" t="s">
        <v>137</v>
      </c>
      <c r="D42" s="20"/>
      <c r="E42" s="20" t="s">
        <v>58</v>
      </c>
      <c r="F42" s="20">
        <v>1</v>
      </c>
      <c r="G42" s="31">
        <f t="shared" si="0"/>
        <v>0</v>
      </c>
      <c r="H42" s="31"/>
      <c r="I42" s="24"/>
      <c r="J42" s="59"/>
      <c r="K42" s="59"/>
      <c r="L42" s="59"/>
      <c r="M42" s="25"/>
      <c r="N42" s="20"/>
      <c r="O42" s="59"/>
      <c r="P42" s="59"/>
      <c r="Q42" s="59"/>
      <c r="R42" s="142"/>
      <c r="S42" s="13"/>
    </row>
    <row r="43" spans="2:19" ht="26.25" customHeight="1">
      <c r="B43" s="17">
        <v>12</v>
      </c>
      <c r="C43" s="20" t="s">
        <v>246</v>
      </c>
      <c r="D43" s="20" t="s">
        <v>56</v>
      </c>
      <c r="E43" s="20" t="s">
        <v>60</v>
      </c>
      <c r="F43" s="20">
        <v>1</v>
      </c>
      <c r="G43" s="31">
        <f t="shared" si="0"/>
        <v>1942</v>
      </c>
      <c r="H43" s="31">
        <v>1382</v>
      </c>
      <c r="I43" s="24"/>
      <c r="J43" s="59"/>
      <c r="K43" s="59"/>
      <c r="L43" s="59"/>
      <c r="M43" s="25">
        <v>0.2</v>
      </c>
      <c r="N43" s="20">
        <v>276</v>
      </c>
      <c r="O43" s="59">
        <v>132</v>
      </c>
      <c r="P43" s="61">
        <v>152</v>
      </c>
      <c r="Q43" s="59"/>
      <c r="R43" s="145"/>
      <c r="S43" s="13"/>
    </row>
    <row r="44" spans="2:19" ht="12.75" hidden="1">
      <c r="B44" s="17"/>
      <c r="C44" s="20" t="s">
        <v>137</v>
      </c>
      <c r="D44" s="20"/>
      <c r="E44" s="20" t="s">
        <v>58</v>
      </c>
      <c r="F44" s="20">
        <v>1</v>
      </c>
      <c r="G44" s="31">
        <f t="shared" si="0"/>
        <v>0</v>
      </c>
      <c r="H44" s="31"/>
      <c r="I44" s="24"/>
      <c r="J44" s="59"/>
      <c r="K44" s="59"/>
      <c r="L44" s="59"/>
      <c r="M44" s="25"/>
      <c r="N44" s="20"/>
      <c r="O44" s="59"/>
      <c r="P44" s="59"/>
      <c r="Q44" s="59"/>
      <c r="R44" s="142"/>
      <c r="S44" s="13"/>
    </row>
    <row r="45" spans="2:19" ht="24">
      <c r="B45" s="17">
        <v>13</v>
      </c>
      <c r="C45" s="20" t="s">
        <v>23</v>
      </c>
      <c r="D45" s="20" t="s">
        <v>56</v>
      </c>
      <c r="E45" s="20" t="s">
        <v>58</v>
      </c>
      <c r="F45" s="20">
        <v>1</v>
      </c>
      <c r="G45" s="31">
        <f t="shared" si="0"/>
        <v>1846</v>
      </c>
      <c r="H45" s="31">
        <v>1368</v>
      </c>
      <c r="I45" s="24"/>
      <c r="J45" s="59"/>
      <c r="K45" s="59"/>
      <c r="L45" s="59"/>
      <c r="M45" s="25">
        <v>0.15</v>
      </c>
      <c r="N45" s="20">
        <v>205</v>
      </c>
      <c r="O45" s="59">
        <v>123</v>
      </c>
      <c r="P45" s="61">
        <v>150</v>
      </c>
      <c r="Q45" s="59"/>
      <c r="R45" s="145"/>
      <c r="S45" s="13"/>
    </row>
    <row r="46" spans="2:19" ht="12.75" hidden="1">
      <c r="B46" s="17"/>
      <c r="C46" s="20" t="s">
        <v>137</v>
      </c>
      <c r="D46" s="20"/>
      <c r="E46" s="20" t="s">
        <v>58</v>
      </c>
      <c r="F46" s="20">
        <v>1</v>
      </c>
      <c r="G46" s="31">
        <f t="shared" si="0"/>
        <v>0</v>
      </c>
      <c r="H46" s="31"/>
      <c r="I46" s="24"/>
      <c r="J46" s="59"/>
      <c r="K46" s="59"/>
      <c r="L46" s="59"/>
      <c r="M46" s="25"/>
      <c r="N46" s="20"/>
      <c r="O46" s="59"/>
      <c r="P46" s="59"/>
      <c r="Q46" s="59"/>
      <c r="R46" s="142"/>
      <c r="S46" s="13"/>
    </row>
    <row r="47" spans="2:19" ht="28.5" customHeight="1">
      <c r="B47" s="17">
        <v>14</v>
      </c>
      <c r="C47" s="20" t="s">
        <v>155</v>
      </c>
      <c r="D47" s="20" t="s">
        <v>56</v>
      </c>
      <c r="E47" s="20" t="s">
        <v>58</v>
      </c>
      <c r="F47" s="20">
        <v>1</v>
      </c>
      <c r="G47" s="31">
        <f t="shared" si="0"/>
        <v>1983</v>
      </c>
      <c r="H47" s="31">
        <v>1368</v>
      </c>
      <c r="I47" s="24"/>
      <c r="J47" s="59"/>
      <c r="K47" s="59"/>
      <c r="L47" s="59"/>
      <c r="M47" s="25">
        <v>0.25</v>
      </c>
      <c r="N47" s="20">
        <v>342</v>
      </c>
      <c r="O47" s="59">
        <v>123</v>
      </c>
      <c r="P47" s="61">
        <v>150</v>
      </c>
      <c r="Q47" s="59"/>
      <c r="R47" s="142"/>
      <c r="S47" s="13"/>
    </row>
    <row r="48" spans="2:19" ht="12.75" hidden="1">
      <c r="B48" s="17"/>
      <c r="C48" s="20" t="s">
        <v>137</v>
      </c>
      <c r="D48" s="20"/>
      <c r="E48" s="20" t="s">
        <v>58</v>
      </c>
      <c r="F48" s="20">
        <v>1</v>
      </c>
      <c r="G48" s="31">
        <f t="shared" si="0"/>
        <v>0</v>
      </c>
      <c r="H48" s="31"/>
      <c r="I48" s="24"/>
      <c r="J48" s="59"/>
      <c r="K48" s="59"/>
      <c r="L48" s="59"/>
      <c r="M48" s="25"/>
      <c r="N48" s="20"/>
      <c r="O48" s="59"/>
      <c r="P48" s="59"/>
      <c r="Q48" s="59"/>
      <c r="R48" s="142"/>
      <c r="S48" s="13"/>
    </row>
    <row r="49" spans="2:19" ht="24">
      <c r="B49" s="17">
        <v>15</v>
      </c>
      <c r="C49" s="20" t="s">
        <v>155</v>
      </c>
      <c r="D49" s="20" t="s">
        <v>56</v>
      </c>
      <c r="E49" s="20" t="s">
        <v>58</v>
      </c>
      <c r="F49" s="20">
        <v>1</v>
      </c>
      <c r="G49" s="31">
        <f t="shared" si="0"/>
        <v>1983</v>
      </c>
      <c r="H49" s="31">
        <v>1368</v>
      </c>
      <c r="I49" s="24"/>
      <c r="J49" s="59"/>
      <c r="K49" s="59"/>
      <c r="L49" s="59"/>
      <c r="M49" s="25">
        <v>0.25</v>
      </c>
      <c r="N49" s="20">
        <v>342</v>
      </c>
      <c r="O49" s="59">
        <v>123</v>
      </c>
      <c r="P49" s="61">
        <v>150</v>
      </c>
      <c r="Q49" s="59"/>
      <c r="R49" s="142"/>
      <c r="S49" s="13"/>
    </row>
    <row r="50" spans="2:19" ht="12.75" hidden="1">
      <c r="B50" s="17"/>
      <c r="C50" s="20"/>
      <c r="D50" s="20"/>
      <c r="E50" s="20" t="s">
        <v>58</v>
      </c>
      <c r="F50" s="20">
        <v>1</v>
      </c>
      <c r="G50" s="31">
        <f t="shared" si="0"/>
        <v>0</v>
      </c>
      <c r="H50" s="31"/>
      <c r="I50" s="24"/>
      <c r="J50" s="59"/>
      <c r="K50" s="59"/>
      <c r="L50" s="59"/>
      <c r="M50" s="25"/>
      <c r="N50" s="20"/>
      <c r="O50" s="59"/>
      <c r="P50" s="59"/>
      <c r="Q50" s="59"/>
      <c r="R50" s="142"/>
      <c r="S50" s="13"/>
    </row>
    <row r="51" spans="2:19" ht="12.75" hidden="1">
      <c r="B51" s="17"/>
      <c r="C51" s="20"/>
      <c r="D51" s="20"/>
      <c r="E51" s="20" t="s">
        <v>58</v>
      </c>
      <c r="F51" s="20">
        <v>1</v>
      </c>
      <c r="G51" s="31">
        <f t="shared" si="0"/>
        <v>0</v>
      </c>
      <c r="H51" s="31"/>
      <c r="I51" s="24"/>
      <c r="J51" s="59"/>
      <c r="K51" s="59"/>
      <c r="L51" s="59"/>
      <c r="M51" s="25"/>
      <c r="N51" s="20"/>
      <c r="O51" s="59"/>
      <c r="P51" s="59"/>
      <c r="Q51" s="59"/>
      <c r="R51" s="142"/>
      <c r="S51" s="13"/>
    </row>
    <row r="52" spans="2:19" ht="12.75">
      <c r="B52" s="62">
        <v>16</v>
      </c>
      <c r="C52" s="29" t="s">
        <v>238</v>
      </c>
      <c r="D52" s="29" t="s">
        <v>56</v>
      </c>
      <c r="E52" s="20" t="s">
        <v>58</v>
      </c>
      <c r="F52" s="20">
        <v>1</v>
      </c>
      <c r="G52" s="31">
        <f t="shared" si="0"/>
        <v>1651</v>
      </c>
      <c r="H52" s="32">
        <v>1220</v>
      </c>
      <c r="I52" s="26"/>
      <c r="J52" s="59"/>
      <c r="K52" s="59"/>
      <c r="L52" s="59"/>
      <c r="M52" s="27">
        <v>0.15</v>
      </c>
      <c r="N52" s="28">
        <v>183</v>
      </c>
      <c r="O52" s="59">
        <v>114</v>
      </c>
      <c r="P52" s="61">
        <v>134</v>
      </c>
      <c r="Q52" s="59"/>
      <c r="R52" s="142"/>
      <c r="S52" s="14"/>
    </row>
    <row r="53" spans="2:19" ht="12.75">
      <c r="B53" s="59"/>
      <c r="C53" s="20" t="s">
        <v>213</v>
      </c>
      <c r="D53" s="30"/>
      <c r="E53" s="59"/>
      <c r="F53" s="59"/>
      <c r="G53" s="31">
        <f>SUM(G33:G52)</f>
        <v>17337</v>
      </c>
      <c r="H53" s="31">
        <f>SUM(H33:H52)</f>
        <v>12178</v>
      </c>
      <c r="I53" s="24"/>
      <c r="J53" s="59">
        <f>SUM(J33:J52)</f>
        <v>0</v>
      </c>
      <c r="K53" s="59"/>
      <c r="L53" s="59"/>
      <c r="M53" s="59"/>
      <c r="N53" s="59">
        <f>SUM(N33:N52)</f>
        <v>2716</v>
      </c>
      <c r="O53" s="59">
        <f>SUM(O33:O52)</f>
        <v>1107</v>
      </c>
      <c r="P53" s="59">
        <f>SUM(P33:P52)</f>
        <v>1336</v>
      </c>
      <c r="Q53" s="59"/>
      <c r="R53" s="142"/>
      <c r="S53" s="13"/>
    </row>
    <row r="54" spans="2:19" ht="12.7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2:19" ht="12.75">
      <c r="B55" s="60"/>
      <c r="C55" s="15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3"/>
    </row>
    <row r="56" spans="2:19" ht="12.75">
      <c r="B56" s="60"/>
      <c r="C56" s="15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3"/>
    </row>
    <row r="57" spans="2:19" ht="12.75">
      <c r="B57" s="60"/>
      <c r="C57" s="15" t="s">
        <v>64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3"/>
    </row>
    <row r="58" spans="2:19" ht="12.75">
      <c r="B58" s="60"/>
      <c r="C58" s="15" t="s">
        <v>141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3"/>
    </row>
    <row r="59" spans="2:19" ht="12.7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3"/>
    </row>
    <row r="60" spans="2:19" ht="12.75">
      <c r="B60" s="64">
        <v>0</v>
      </c>
      <c r="C60" s="64">
        <v>1</v>
      </c>
      <c r="D60" s="64">
        <v>2</v>
      </c>
      <c r="E60" s="64">
        <v>3</v>
      </c>
      <c r="F60" s="64">
        <v>4</v>
      </c>
      <c r="G60" s="64">
        <v>5</v>
      </c>
      <c r="H60" s="64">
        <v>6</v>
      </c>
      <c r="I60" s="64">
        <v>7</v>
      </c>
      <c r="J60" s="64">
        <v>8</v>
      </c>
      <c r="K60" s="64">
        <v>8</v>
      </c>
      <c r="L60" s="64">
        <v>9</v>
      </c>
      <c r="M60" s="64">
        <v>9</v>
      </c>
      <c r="N60" s="64">
        <v>10</v>
      </c>
      <c r="O60" s="64">
        <v>11</v>
      </c>
      <c r="P60" s="64">
        <v>12</v>
      </c>
      <c r="Q60" s="64">
        <v>13</v>
      </c>
      <c r="R60" s="67">
        <v>5</v>
      </c>
      <c r="S60" s="149"/>
    </row>
    <row r="61" spans="2:19" ht="12.75">
      <c r="B61" s="17">
        <v>17</v>
      </c>
      <c r="C61" s="163" t="s">
        <v>173</v>
      </c>
      <c r="D61" s="163" t="s">
        <v>66</v>
      </c>
      <c r="E61" s="165" t="s">
        <v>67</v>
      </c>
      <c r="F61" s="165">
        <v>1</v>
      </c>
      <c r="G61" s="31">
        <f>H61+J61+N61+O61+P61</f>
        <v>1025</v>
      </c>
      <c r="H61" s="168">
        <v>681</v>
      </c>
      <c r="I61" s="59"/>
      <c r="J61" s="59"/>
      <c r="K61" s="59"/>
      <c r="L61" s="59"/>
      <c r="M61" s="171">
        <v>0.25</v>
      </c>
      <c r="N61" s="172">
        <v>170</v>
      </c>
      <c r="O61" s="59">
        <v>99</v>
      </c>
      <c r="P61" s="59">
        <v>75</v>
      </c>
      <c r="Q61" s="59"/>
      <c r="R61" s="184" t="s">
        <v>59</v>
      </c>
      <c r="S61" s="180"/>
    </row>
    <row r="62" spans="2:19" ht="12.75" hidden="1">
      <c r="B62" s="17"/>
      <c r="C62" s="163"/>
      <c r="D62" s="163"/>
      <c r="E62" s="165"/>
      <c r="F62" s="165"/>
      <c r="G62" s="31">
        <f>H62+J62+N62+O62+P62</f>
        <v>0</v>
      </c>
      <c r="H62" s="168"/>
      <c r="I62" s="59"/>
      <c r="J62" s="59"/>
      <c r="K62" s="59"/>
      <c r="L62" s="59"/>
      <c r="M62" s="171"/>
      <c r="N62" s="172"/>
      <c r="O62" s="59"/>
      <c r="P62" s="59"/>
      <c r="Q62" s="59"/>
      <c r="R62" s="184"/>
      <c r="S62" s="180"/>
    </row>
    <row r="63" spans="2:19" ht="12" customHeight="1">
      <c r="B63" s="17">
        <v>18</v>
      </c>
      <c r="C63" s="163" t="s">
        <v>157</v>
      </c>
      <c r="D63" s="163" t="s">
        <v>66</v>
      </c>
      <c r="E63" s="165" t="s">
        <v>68</v>
      </c>
      <c r="F63" s="165">
        <v>1</v>
      </c>
      <c r="G63" s="31">
        <f>H63+J63+N63+O63+P63</f>
        <v>1025</v>
      </c>
      <c r="H63" s="168">
        <v>681</v>
      </c>
      <c r="I63" s="59"/>
      <c r="J63" s="59"/>
      <c r="K63" s="59"/>
      <c r="L63" s="59"/>
      <c r="M63" s="171">
        <v>0.25</v>
      </c>
      <c r="N63" s="172">
        <v>170</v>
      </c>
      <c r="O63" s="59">
        <v>99</v>
      </c>
      <c r="P63" s="59">
        <v>75</v>
      </c>
      <c r="Q63" s="59"/>
      <c r="R63" s="142"/>
      <c r="S63" s="180"/>
    </row>
    <row r="64" spans="2:19" ht="12.75" customHeight="1" hidden="1">
      <c r="B64" s="17"/>
      <c r="C64" s="163"/>
      <c r="D64" s="163"/>
      <c r="E64" s="165"/>
      <c r="F64" s="165"/>
      <c r="G64" s="59"/>
      <c r="H64" s="168"/>
      <c r="I64" s="59"/>
      <c r="J64" s="59"/>
      <c r="K64" s="59"/>
      <c r="L64" s="59"/>
      <c r="M64" s="171"/>
      <c r="N64" s="172"/>
      <c r="O64" s="59"/>
      <c r="P64" s="59"/>
      <c r="Q64" s="59"/>
      <c r="R64" s="142"/>
      <c r="S64" s="180"/>
    </row>
    <row r="65" spans="2:19" ht="12.75">
      <c r="B65" s="17">
        <v>19</v>
      </c>
      <c r="C65" s="84" t="s">
        <v>157</v>
      </c>
      <c r="D65" s="20" t="s">
        <v>66</v>
      </c>
      <c r="E65" s="30" t="s">
        <v>67</v>
      </c>
      <c r="F65" s="30">
        <v>1</v>
      </c>
      <c r="G65" s="31">
        <f>H65+J65+N65+O65+P65</f>
        <v>1025</v>
      </c>
      <c r="H65" s="33">
        <v>681</v>
      </c>
      <c r="I65" s="59"/>
      <c r="J65" s="59"/>
      <c r="K65" s="59"/>
      <c r="L65" s="59"/>
      <c r="M65" s="34">
        <v>0.25</v>
      </c>
      <c r="N65" s="35">
        <v>170</v>
      </c>
      <c r="O65" s="59">
        <v>99</v>
      </c>
      <c r="P65" s="59">
        <v>75</v>
      </c>
      <c r="Q65" s="59"/>
      <c r="R65" s="142"/>
      <c r="S65" s="13"/>
    </row>
    <row r="66" spans="2:19" ht="12.75">
      <c r="B66" s="17">
        <v>20</v>
      </c>
      <c r="C66" s="84" t="s">
        <v>158</v>
      </c>
      <c r="D66" s="20" t="s">
        <v>66</v>
      </c>
      <c r="E66" s="30" t="s">
        <v>67</v>
      </c>
      <c r="F66" s="30">
        <v>1</v>
      </c>
      <c r="G66" s="31">
        <f>H66+J66+N66+O66+P66</f>
        <v>991</v>
      </c>
      <c r="H66" s="33">
        <v>681</v>
      </c>
      <c r="I66" s="59"/>
      <c r="J66" s="59"/>
      <c r="K66" s="59"/>
      <c r="L66" s="59"/>
      <c r="M66" s="34">
        <v>0.2</v>
      </c>
      <c r="N66" s="35">
        <v>136</v>
      </c>
      <c r="O66" s="59">
        <v>99</v>
      </c>
      <c r="P66" s="59">
        <v>75</v>
      </c>
      <c r="Q66" s="59"/>
      <c r="R66" s="142"/>
      <c r="S66" s="13"/>
    </row>
    <row r="67" spans="2:19" ht="12.75">
      <c r="B67" s="17">
        <v>21</v>
      </c>
      <c r="C67" s="84" t="s">
        <v>163</v>
      </c>
      <c r="D67" s="20" t="s">
        <v>66</v>
      </c>
      <c r="E67" s="30" t="s">
        <v>67</v>
      </c>
      <c r="F67" s="30">
        <v>1</v>
      </c>
      <c r="G67" s="31">
        <f>H67+J67+N67+O67+P67</f>
        <v>923</v>
      </c>
      <c r="H67" s="33">
        <v>681</v>
      </c>
      <c r="I67" s="59"/>
      <c r="J67" s="59"/>
      <c r="K67" s="59"/>
      <c r="L67" s="59"/>
      <c r="M67" s="34">
        <v>0.1</v>
      </c>
      <c r="N67" s="35">
        <v>68</v>
      </c>
      <c r="O67" s="59">
        <v>99</v>
      </c>
      <c r="P67" s="59">
        <v>75</v>
      </c>
      <c r="Q67" s="59"/>
      <c r="R67" s="142"/>
      <c r="S67" s="13"/>
    </row>
    <row r="68" spans="2:19" ht="12.75">
      <c r="B68" s="17">
        <v>22</v>
      </c>
      <c r="C68" s="84" t="s">
        <v>157</v>
      </c>
      <c r="D68" s="20" t="s">
        <v>66</v>
      </c>
      <c r="E68" s="30" t="s">
        <v>67</v>
      </c>
      <c r="F68" s="30">
        <v>1</v>
      </c>
      <c r="G68" s="31">
        <f>H68+J68+N68+O68+P68</f>
        <v>1025</v>
      </c>
      <c r="H68" s="33">
        <v>681</v>
      </c>
      <c r="I68" s="59"/>
      <c r="J68" s="59"/>
      <c r="K68" s="59"/>
      <c r="L68" s="59"/>
      <c r="M68" s="34">
        <v>0.25</v>
      </c>
      <c r="N68" s="35">
        <v>170</v>
      </c>
      <c r="O68" s="59">
        <v>99</v>
      </c>
      <c r="P68" s="59">
        <v>75</v>
      </c>
      <c r="Q68" s="59"/>
      <c r="R68" s="142"/>
      <c r="S68" s="13"/>
    </row>
    <row r="69" spans="2:19" ht="12.75">
      <c r="B69" s="17">
        <v>23</v>
      </c>
      <c r="C69" s="84" t="s">
        <v>10</v>
      </c>
      <c r="D69" s="20" t="s">
        <v>66</v>
      </c>
      <c r="E69" s="30" t="s">
        <v>67</v>
      </c>
      <c r="F69" s="30">
        <v>1</v>
      </c>
      <c r="G69" s="31"/>
      <c r="H69" s="33"/>
      <c r="I69" s="59"/>
      <c r="J69" s="59"/>
      <c r="K69" s="59"/>
      <c r="L69" s="59"/>
      <c r="M69" s="34"/>
      <c r="N69" s="35"/>
      <c r="O69" s="59"/>
      <c r="P69" s="59"/>
      <c r="Q69" s="59"/>
      <c r="R69" s="142" t="s">
        <v>59</v>
      </c>
      <c r="S69" s="13"/>
    </row>
    <row r="70" spans="2:19" ht="22.5">
      <c r="B70" s="17">
        <v>24</v>
      </c>
      <c r="C70" s="42" t="s">
        <v>176</v>
      </c>
      <c r="D70" s="20" t="s">
        <v>78</v>
      </c>
      <c r="E70" s="30" t="s">
        <v>67</v>
      </c>
      <c r="F70" s="30">
        <v>1</v>
      </c>
      <c r="G70" s="31"/>
      <c r="H70" s="43"/>
      <c r="I70" s="59"/>
      <c r="J70" s="59"/>
      <c r="K70" s="59"/>
      <c r="L70" s="59"/>
      <c r="M70" s="65"/>
      <c r="N70" s="59"/>
      <c r="O70" s="59"/>
      <c r="P70" s="59"/>
      <c r="Q70" s="59"/>
      <c r="R70" s="142"/>
      <c r="S70" s="150"/>
    </row>
    <row r="71" spans="2:19" ht="12.75">
      <c r="B71" s="17"/>
      <c r="C71" s="20" t="s">
        <v>214</v>
      </c>
      <c r="D71" s="30"/>
      <c r="E71" s="30"/>
      <c r="F71" s="30"/>
      <c r="G71" s="59">
        <f>SUM(G61:G68)</f>
        <v>6014</v>
      </c>
      <c r="H71" s="24">
        <f>SUM(H61:H68)</f>
        <v>4086</v>
      </c>
      <c r="I71" s="59"/>
      <c r="J71" s="59"/>
      <c r="K71" s="59"/>
      <c r="L71" s="59"/>
      <c r="M71" s="20"/>
      <c r="N71" s="35">
        <f>SUM(N61:N68)</f>
        <v>884</v>
      </c>
      <c r="O71" s="59">
        <f>SUM(O61:O68)</f>
        <v>594</v>
      </c>
      <c r="P71" s="59">
        <f>SUM(P61:P68)</f>
        <v>450</v>
      </c>
      <c r="Q71" s="59"/>
      <c r="R71" s="142"/>
      <c r="S71" s="13"/>
    </row>
    <row r="72" spans="2:19" ht="12.75">
      <c r="B72" s="60"/>
      <c r="C72" s="63"/>
      <c r="D72" s="63"/>
      <c r="E72" s="63"/>
      <c r="F72" s="63"/>
      <c r="G72" s="63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3"/>
    </row>
    <row r="73" spans="2:19" ht="24">
      <c r="B73" s="60"/>
      <c r="C73" s="15" t="s">
        <v>69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3"/>
    </row>
    <row r="74" spans="2:19" ht="12.75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3"/>
    </row>
    <row r="75" spans="2:19" ht="12.75">
      <c r="B75" s="64">
        <v>0</v>
      </c>
      <c r="C75" s="64">
        <v>1</v>
      </c>
      <c r="D75" s="64">
        <v>2</v>
      </c>
      <c r="E75" s="64">
        <v>3</v>
      </c>
      <c r="F75" s="64">
        <v>4</v>
      </c>
      <c r="G75" s="64">
        <v>5</v>
      </c>
      <c r="H75" s="64">
        <v>6</v>
      </c>
      <c r="I75" s="64">
        <v>7</v>
      </c>
      <c r="J75" s="64">
        <v>8</v>
      </c>
      <c r="K75" s="64">
        <v>8</v>
      </c>
      <c r="L75" s="64">
        <v>9</v>
      </c>
      <c r="M75" s="64">
        <v>9</v>
      </c>
      <c r="N75" s="64">
        <v>10</v>
      </c>
      <c r="O75" s="64">
        <v>11</v>
      </c>
      <c r="P75" s="64">
        <v>12</v>
      </c>
      <c r="Q75" s="64">
        <v>13</v>
      </c>
      <c r="R75" s="67">
        <v>5</v>
      </c>
      <c r="S75" s="149"/>
    </row>
    <row r="76" spans="2:19" ht="24.75" customHeight="1">
      <c r="B76" s="17">
        <v>25</v>
      </c>
      <c r="C76" s="20" t="s">
        <v>174</v>
      </c>
      <c r="D76" s="20" t="s">
        <v>70</v>
      </c>
      <c r="E76" s="20" t="s">
        <v>68</v>
      </c>
      <c r="F76" s="20">
        <v>1</v>
      </c>
      <c r="G76" s="31">
        <f>H76+J76+N76+O76+P76</f>
        <v>937</v>
      </c>
      <c r="H76" s="24">
        <v>619</v>
      </c>
      <c r="I76" s="59"/>
      <c r="J76" s="59"/>
      <c r="K76" s="59"/>
      <c r="L76" s="59"/>
      <c r="M76" s="25">
        <v>0.25</v>
      </c>
      <c r="N76" s="20">
        <v>155</v>
      </c>
      <c r="O76" s="59">
        <v>95</v>
      </c>
      <c r="P76" s="59">
        <v>68</v>
      </c>
      <c r="Q76" s="59"/>
      <c r="R76" s="142"/>
      <c r="S76" s="13"/>
    </row>
    <row r="77" spans="2:19" ht="24">
      <c r="B77" s="17">
        <v>26</v>
      </c>
      <c r="C77" s="20" t="s">
        <v>164</v>
      </c>
      <c r="D77" s="20" t="s">
        <v>70</v>
      </c>
      <c r="E77" s="20" t="s">
        <v>68</v>
      </c>
      <c r="F77" s="20">
        <v>1</v>
      </c>
      <c r="G77" s="31">
        <f>H77+J77+N77+O77+P77</f>
        <v>875</v>
      </c>
      <c r="H77" s="24">
        <v>619</v>
      </c>
      <c r="I77" s="59"/>
      <c r="J77" s="59"/>
      <c r="K77" s="59"/>
      <c r="L77" s="59"/>
      <c r="M77" s="25">
        <v>0.15</v>
      </c>
      <c r="N77" s="20">
        <v>93</v>
      </c>
      <c r="O77" s="59">
        <v>95</v>
      </c>
      <c r="P77" s="59">
        <v>68</v>
      </c>
      <c r="Q77" s="59"/>
      <c r="R77" s="142"/>
      <c r="S77" s="13"/>
    </row>
    <row r="78" spans="2:19" ht="24">
      <c r="B78" s="17">
        <v>27</v>
      </c>
      <c r="C78" s="20" t="s">
        <v>165</v>
      </c>
      <c r="D78" s="20" t="s">
        <v>70</v>
      </c>
      <c r="E78" s="59" t="s">
        <v>68</v>
      </c>
      <c r="F78" s="59">
        <v>1</v>
      </c>
      <c r="G78" s="31">
        <f>H78+J78+N78+O78+P78</f>
        <v>875</v>
      </c>
      <c r="H78" s="24">
        <v>619</v>
      </c>
      <c r="I78" s="59"/>
      <c r="J78" s="59"/>
      <c r="K78" s="59"/>
      <c r="L78" s="59"/>
      <c r="M78" s="25">
        <v>0.15</v>
      </c>
      <c r="N78" s="20">
        <v>93</v>
      </c>
      <c r="O78" s="59">
        <v>95</v>
      </c>
      <c r="P78" s="59">
        <v>68</v>
      </c>
      <c r="Q78" s="59"/>
      <c r="R78" s="144" t="s">
        <v>59</v>
      </c>
      <c r="S78" s="13"/>
    </row>
    <row r="79" spans="2:19" ht="12.75">
      <c r="B79" s="17"/>
      <c r="C79" s="20" t="s">
        <v>212</v>
      </c>
      <c r="D79" s="59"/>
      <c r="E79" s="59"/>
      <c r="F79" s="59"/>
      <c r="G79" s="59">
        <f>SUM(G76:G78)</f>
        <v>2687</v>
      </c>
      <c r="H79" s="26">
        <f>SUM(H76:H78)</f>
        <v>1857</v>
      </c>
      <c r="I79" s="59"/>
      <c r="J79" s="59"/>
      <c r="K79" s="59"/>
      <c r="L79" s="59"/>
      <c r="M79" s="59"/>
      <c r="N79" s="29">
        <f>SUM(N76:N78)</f>
        <v>341</v>
      </c>
      <c r="O79" s="59">
        <f>SUM(O76:O78)</f>
        <v>285</v>
      </c>
      <c r="P79" s="59">
        <f>SUM(P76:P78)</f>
        <v>204</v>
      </c>
      <c r="Q79" s="59"/>
      <c r="R79" s="142"/>
      <c r="S79" s="13"/>
    </row>
    <row r="80" spans="2:19" ht="12.75">
      <c r="B80" s="12"/>
      <c r="C80" s="13"/>
      <c r="D80" s="63"/>
      <c r="E80" s="63"/>
      <c r="F80" s="63"/>
      <c r="G80" s="63"/>
      <c r="H80" s="11"/>
      <c r="I80" s="63"/>
      <c r="J80" s="63"/>
      <c r="K80" s="63"/>
      <c r="L80" s="63"/>
      <c r="M80" s="63"/>
      <c r="N80" s="14"/>
      <c r="O80" s="63"/>
      <c r="P80" s="63"/>
      <c r="Q80" s="63"/>
      <c r="R80" s="63"/>
      <c r="S80" s="13"/>
    </row>
    <row r="81" spans="2:19" ht="15.75">
      <c r="B81" s="16"/>
      <c r="C81" s="21" t="s">
        <v>208</v>
      </c>
      <c r="D81" s="60"/>
      <c r="E81" s="60"/>
      <c r="F81" s="60"/>
      <c r="G81" s="60"/>
      <c r="H81" s="11"/>
      <c r="I81" s="60"/>
      <c r="J81" s="60"/>
      <c r="K81" s="60"/>
      <c r="L81" s="60"/>
      <c r="M81" s="63"/>
      <c r="N81" s="14"/>
      <c r="O81" s="60"/>
      <c r="P81" s="60"/>
      <c r="Q81" s="60"/>
      <c r="R81" s="60"/>
      <c r="S81" s="63"/>
    </row>
    <row r="82" spans="2:19" ht="15.75">
      <c r="B82" s="16"/>
      <c r="C82" s="21"/>
      <c r="D82" s="60"/>
      <c r="E82" s="60"/>
      <c r="F82" s="60"/>
      <c r="G82" s="60"/>
      <c r="H82" s="11"/>
      <c r="I82" s="60"/>
      <c r="J82" s="60"/>
      <c r="K82" s="60"/>
      <c r="L82" s="60"/>
      <c r="M82" s="63"/>
      <c r="N82" s="14"/>
      <c r="O82" s="60"/>
      <c r="P82" s="60"/>
      <c r="Q82" s="60"/>
      <c r="R82" s="60"/>
      <c r="S82" s="63"/>
    </row>
    <row r="83" spans="2:19" ht="15.75">
      <c r="B83" s="16"/>
      <c r="C83" s="88" t="s">
        <v>144</v>
      </c>
      <c r="D83" s="60"/>
      <c r="E83" s="60"/>
      <c r="F83" s="60"/>
      <c r="G83" s="60"/>
      <c r="H83" s="11"/>
      <c r="I83" s="60"/>
      <c r="J83" s="60"/>
      <c r="K83" s="60"/>
      <c r="L83" s="60"/>
      <c r="M83" s="63"/>
      <c r="N83" s="14"/>
      <c r="O83" s="60"/>
      <c r="P83" s="60"/>
      <c r="Q83" s="60"/>
      <c r="R83" s="60"/>
      <c r="S83" s="63"/>
    </row>
    <row r="84" spans="2:19" ht="12.75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3"/>
    </row>
    <row r="85" spans="2:19" ht="12.75">
      <c r="B85" s="64">
        <v>0</v>
      </c>
      <c r="C85" s="64">
        <v>1</v>
      </c>
      <c r="D85" s="64">
        <v>2</v>
      </c>
      <c r="E85" s="64">
        <v>3</v>
      </c>
      <c r="F85" s="64">
        <v>4</v>
      </c>
      <c r="G85" s="64">
        <v>5</v>
      </c>
      <c r="H85" s="64">
        <v>6</v>
      </c>
      <c r="I85" s="64">
        <v>7</v>
      </c>
      <c r="J85" s="64">
        <v>8</v>
      </c>
      <c r="K85" s="64">
        <v>8</v>
      </c>
      <c r="L85" s="64">
        <v>9</v>
      </c>
      <c r="M85" s="64">
        <v>9</v>
      </c>
      <c r="N85" s="64">
        <v>10</v>
      </c>
      <c r="O85" s="64">
        <v>11</v>
      </c>
      <c r="P85" s="64">
        <v>12</v>
      </c>
      <c r="Q85" s="64">
        <v>13</v>
      </c>
      <c r="R85" s="67">
        <v>5</v>
      </c>
      <c r="S85" s="149"/>
    </row>
    <row r="86" spans="2:19" ht="12.75">
      <c r="B86" s="18">
        <v>28</v>
      </c>
      <c r="C86" s="19" t="s">
        <v>159</v>
      </c>
      <c r="D86" s="59" t="s">
        <v>50</v>
      </c>
      <c r="E86" s="59" t="s">
        <v>51</v>
      </c>
      <c r="F86" s="59">
        <v>1</v>
      </c>
      <c r="G86" s="31">
        <f>H86+J86+N86+O86+P86</f>
        <v>2486</v>
      </c>
      <c r="H86" s="59">
        <v>1775</v>
      </c>
      <c r="I86" s="59"/>
      <c r="J86" s="59"/>
      <c r="K86" s="59"/>
      <c r="L86" s="59"/>
      <c r="M86" s="65">
        <v>0.15</v>
      </c>
      <c r="N86" s="59">
        <v>266</v>
      </c>
      <c r="O86" s="59">
        <v>250</v>
      </c>
      <c r="P86" s="59">
        <v>195</v>
      </c>
      <c r="Q86" s="59"/>
      <c r="R86" s="142"/>
      <c r="S86" s="63"/>
    </row>
    <row r="87" spans="2:19" ht="12.75">
      <c r="B87" s="18">
        <v>29</v>
      </c>
      <c r="C87" s="19" t="s">
        <v>227</v>
      </c>
      <c r="D87" s="59" t="s">
        <v>50</v>
      </c>
      <c r="E87" s="59" t="s">
        <v>51</v>
      </c>
      <c r="F87" s="59">
        <v>1</v>
      </c>
      <c r="G87" s="31">
        <f>H87+J87+N87+O87+P87</f>
        <v>1929</v>
      </c>
      <c r="H87" s="59">
        <v>1328</v>
      </c>
      <c r="I87" s="59"/>
      <c r="J87" s="59"/>
      <c r="K87" s="59"/>
      <c r="L87" s="59"/>
      <c r="M87" s="65">
        <v>0.25</v>
      </c>
      <c r="N87" s="59">
        <v>332</v>
      </c>
      <c r="O87" s="59">
        <v>123</v>
      </c>
      <c r="P87" s="59">
        <v>146</v>
      </c>
      <c r="Q87" s="59"/>
      <c r="R87" s="142"/>
      <c r="S87" s="63"/>
    </row>
    <row r="88" spans="2:19" ht="12.75">
      <c r="B88" s="18">
        <v>30</v>
      </c>
      <c r="C88" s="20" t="s">
        <v>32</v>
      </c>
      <c r="D88" s="20" t="s">
        <v>77</v>
      </c>
      <c r="E88" s="59" t="s">
        <v>51</v>
      </c>
      <c r="F88" s="59">
        <v>1</v>
      </c>
      <c r="G88" s="31">
        <f>H88+J88+N88+O88+P88</f>
        <v>1301</v>
      </c>
      <c r="H88" s="59">
        <v>1019</v>
      </c>
      <c r="I88" s="59"/>
      <c r="J88" s="59"/>
      <c r="K88" s="59"/>
      <c r="L88" s="59"/>
      <c r="M88" s="65"/>
      <c r="N88" s="59"/>
      <c r="O88" s="59">
        <v>170</v>
      </c>
      <c r="P88" s="59">
        <v>112</v>
      </c>
      <c r="Q88" s="59"/>
      <c r="R88" s="142"/>
      <c r="S88" s="63"/>
    </row>
    <row r="89" spans="2:19" ht="12.75">
      <c r="B89" s="17"/>
      <c r="C89" s="20" t="s">
        <v>212</v>
      </c>
      <c r="D89" s="59"/>
      <c r="E89" s="59"/>
      <c r="F89" s="59"/>
      <c r="G89" s="59">
        <f>SUM(G86:G87)</f>
        <v>4415</v>
      </c>
      <c r="H89" s="59">
        <f>SUM(H86:H87)</f>
        <v>3103</v>
      </c>
      <c r="I89" s="59"/>
      <c r="J89" s="59"/>
      <c r="K89" s="59"/>
      <c r="L89" s="59"/>
      <c r="M89" s="59"/>
      <c r="N89" s="59">
        <f>SUM(N86:N87)</f>
        <v>598</v>
      </c>
      <c r="O89" s="59">
        <f>SUM(O86:O87)</f>
        <v>373</v>
      </c>
      <c r="P89" s="59">
        <f>SUM(P86:P87)</f>
        <v>341</v>
      </c>
      <c r="Q89" s="59"/>
      <c r="R89" s="142"/>
      <c r="S89" s="63"/>
    </row>
    <row r="90" spans="2:19" ht="12.75">
      <c r="B90" s="12"/>
      <c r="C90" s="1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96"/>
      <c r="S90" s="63"/>
    </row>
    <row r="91" spans="2:19" ht="12.75">
      <c r="B91" s="12"/>
      <c r="C91" s="13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3"/>
    </row>
    <row r="92" spans="2:19" ht="12.75">
      <c r="B92" s="63"/>
      <c r="C92" s="63" t="s">
        <v>63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3"/>
    </row>
    <row r="93" spans="2:19" ht="12.75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3"/>
    </row>
    <row r="94" spans="2:19" ht="12.75">
      <c r="B94" s="64">
        <v>0</v>
      </c>
      <c r="C94" s="64">
        <v>1</v>
      </c>
      <c r="D94" s="64">
        <v>2</v>
      </c>
      <c r="E94" s="64">
        <v>3</v>
      </c>
      <c r="F94" s="64">
        <v>4</v>
      </c>
      <c r="G94" s="64">
        <v>5</v>
      </c>
      <c r="H94" s="64">
        <v>6</v>
      </c>
      <c r="I94" s="64">
        <v>7</v>
      </c>
      <c r="J94" s="64">
        <v>8</v>
      </c>
      <c r="K94" s="64">
        <v>8</v>
      </c>
      <c r="L94" s="64">
        <v>9</v>
      </c>
      <c r="M94" s="64">
        <v>9</v>
      </c>
      <c r="N94" s="64">
        <v>10</v>
      </c>
      <c r="O94" s="64">
        <v>11</v>
      </c>
      <c r="P94" s="64">
        <v>12</v>
      </c>
      <c r="Q94" s="64">
        <v>13</v>
      </c>
      <c r="R94" s="67">
        <v>5</v>
      </c>
      <c r="S94" s="149"/>
    </row>
    <row r="95" spans="2:19" ht="16.5" customHeight="1">
      <c r="B95" s="17">
        <v>31</v>
      </c>
      <c r="C95" s="20" t="s">
        <v>245</v>
      </c>
      <c r="D95" s="59" t="s">
        <v>56</v>
      </c>
      <c r="E95" s="59" t="s">
        <v>60</v>
      </c>
      <c r="F95" s="59">
        <v>1</v>
      </c>
      <c r="G95" s="31">
        <f aca="true" t="shared" si="1" ref="G95:G105">H95+J95+N95+O95+P95</f>
        <v>1873</v>
      </c>
      <c r="H95" s="59">
        <v>1382</v>
      </c>
      <c r="I95" s="59"/>
      <c r="J95" s="59"/>
      <c r="K95" s="59"/>
      <c r="L95" s="59"/>
      <c r="M95" s="65">
        <v>0.15</v>
      </c>
      <c r="N95" s="59">
        <v>207</v>
      </c>
      <c r="O95" s="59">
        <v>132</v>
      </c>
      <c r="P95" s="59">
        <v>152</v>
      </c>
      <c r="Q95" s="59"/>
      <c r="R95" s="142"/>
      <c r="S95" s="63"/>
    </row>
    <row r="96" spans="2:19" ht="14.25" customHeight="1">
      <c r="B96" s="17">
        <v>32</v>
      </c>
      <c r="C96" s="29" t="s">
        <v>156</v>
      </c>
      <c r="D96" s="59" t="s">
        <v>56</v>
      </c>
      <c r="E96" s="59" t="s">
        <v>57</v>
      </c>
      <c r="F96" s="59">
        <v>1</v>
      </c>
      <c r="G96" s="31">
        <f t="shared" si="1"/>
        <v>1915</v>
      </c>
      <c r="H96" s="59">
        <v>1368</v>
      </c>
      <c r="I96" s="59"/>
      <c r="J96" s="59"/>
      <c r="K96" s="59"/>
      <c r="L96" s="59"/>
      <c r="M96" s="65">
        <v>0.2</v>
      </c>
      <c r="N96" s="59">
        <v>274</v>
      </c>
      <c r="O96" s="59">
        <v>123</v>
      </c>
      <c r="P96" s="59">
        <v>150</v>
      </c>
      <c r="Q96" s="59"/>
      <c r="R96" s="141" t="s">
        <v>59</v>
      </c>
      <c r="S96" s="63"/>
    </row>
    <row r="97" spans="2:19" ht="14.25" customHeight="1">
      <c r="B97" s="17">
        <v>33</v>
      </c>
      <c r="C97" s="20" t="s">
        <v>160</v>
      </c>
      <c r="D97" s="59" t="s">
        <v>56</v>
      </c>
      <c r="E97" s="59" t="s">
        <v>57</v>
      </c>
      <c r="F97" s="59">
        <v>1</v>
      </c>
      <c r="G97" s="31">
        <f t="shared" si="1"/>
        <v>1915</v>
      </c>
      <c r="H97" s="59">
        <v>1368</v>
      </c>
      <c r="I97" s="59"/>
      <c r="J97" s="59"/>
      <c r="K97" s="59"/>
      <c r="L97" s="59"/>
      <c r="M97" s="65">
        <v>0.2</v>
      </c>
      <c r="N97" s="59">
        <v>274</v>
      </c>
      <c r="O97" s="59">
        <v>123</v>
      </c>
      <c r="P97" s="59">
        <v>150</v>
      </c>
      <c r="Q97" s="59"/>
      <c r="R97" s="142"/>
      <c r="S97" s="63"/>
    </row>
    <row r="98" spans="2:19" ht="14.25" customHeight="1">
      <c r="B98" s="17">
        <v>34</v>
      </c>
      <c r="C98" s="20" t="s">
        <v>155</v>
      </c>
      <c r="D98" s="20" t="s">
        <v>56</v>
      </c>
      <c r="E98" s="20" t="s">
        <v>57</v>
      </c>
      <c r="F98" s="20">
        <v>1</v>
      </c>
      <c r="G98" s="31">
        <f>H98+J98+N98+O98+P98</f>
        <v>2114</v>
      </c>
      <c r="H98" s="31">
        <v>1368</v>
      </c>
      <c r="I98" s="25">
        <v>0.07</v>
      </c>
      <c r="J98" s="20">
        <v>96</v>
      </c>
      <c r="K98" s="59"/>
      <c r="L98" s="59"/>
      <c r="M98" s="25">
        <v>0.25</v>
      </c>
      <c r="N98" s="20">
        <v>366</v>
      </c>
      <c r="O98" s="59">
        <v>123</v>
      </c>
      <c r="P98" s="61">
        <v>161</v>
      </c>
      <c r="Q98" s="59"/>
      <c r="R98" s="142" t="s">
        <v>59</v>
      </c>
      <c r="S98" s="13"/>
    </row>
    <row r="99" spans="2:19" ht="12" customHeight="1">
      <c r="B99" s="17">
        <v>35</v>
      </c>
      <c r="C99" s="20" t="s">
        <v>162</v>
      </c>
      <c r="D99" s="59" t="s">
        <v>56</v>
      </c>
      <c r="E99" s="59" t="s">
        <v>57</v>
      </c>
      <c r="F99" s="59">
        <v>1</v>
      </c>
      <c r="G99" s="31">
        <f t="shared" si="1"/>
        <v>1846</v>
      </c>
      <c r="H99" s="59">
        <v>1368</v>
      </c>
      <c r="I99" s="59"/>
      <c r="J99" s="59"/>
      <c r="K99" s="59"/>
      <c r="L99" s="59"/>
      <c r="M99" s="65">
        <v>0.15</v>
      </c>
      <c r="N99" s="59">
        <v>205</v>
      </c>
      <c r="O99" s="59">
        <v>123</v>
      </c>
      <c r="P99" s="59">
        <v>150</v>
      </c>
      <c r="Q99" s="59"/>
      <c r="R99" s="142"/>
      <c r="S99" s="63"/>
    </row>
    <row r="100" spans="2:19" ht="12" customHeight="1">
      <c r="B100" s="17">
        <v>36</v>
      </c>
      <c r="C100" s="20" t="s">
        <v>211</v>
      </c>
      <c r="D100" s="59" t="s">
        <v>56</v>
      </c>
      <c r="E100" s="59" t="s">
        <v>57</v>
      </c>
      <c r="F100" s="59">
        <v>1</v>
      </c>
      <c r="G100" s="31">
        <f t="shared" si="1"/>
        <v>1983</v>
      </c>
      <c r="H100" s="59">
        <v>1368</v>
      </c>
      <c r="I100" s="59"/>
      <c r="J100" s="59"/>
      <c r="K100" s="59"/>
      <c r="L100" s="59"/>
      <c r="M100" s="65">
        <v>0.25</v>
      </c>
      <c r="N100" s="59">
        <v>342</v>
      </c>
      <c r="O100" s="59">
        <v>123</v>
      </c>
      <c r="P100" s="59">
        <v>150</v>
      </c>
      <c r="Q100" s="59"/>
      <c r="R100" s="141" t="s">
        <v>59</v>
      </c>
      <c r="S100" s="63"/>
    </row>
    <row r="101" spans="2:19" ht="14.25" customHeight="1">
      <c r="B101" s="17">
        <v>37</v>
      </c>
      <c r="C101" s="20" t="s">
        <v>160</v>
      </c>
      <c r="D101" s="59" t="s">
        <v>56</v>
      </c>
      <c r="E101" s="59" t="s">
        <v>57</v>
      </c>
      <c r="F101" s="59">
        <v>1</v>
      </c>
      <c r="G101" s="31">
        <f t="shared" si="1"/>
        <v>1846</v>
      </c>
      <c r="H101" s="59">
        <v>1368</v>
      </c>
      <c r="I101" s="59"/>
      <c r="J101" s="59"/>
      <c r="K101" s="59"/>
      <c r="L101" s="59"/>
      <c r="M101" s="65">
        <v>0.15</v>
      </c>
      <c r="N101" s="59">
        <v>205</v>
      </c>
      <c r="O101" s="59">
        <v>123</v>
      </c>
      <c r="P101" s="59">
        <v>150</v>
      </c>
      <c r="Q101" s="59"/>
      <c r="R101" s="142"/>
      <c r="S101" s="63"/>
    </row>
    <row r="102" spans="2:19" ht="12.75" customHeight="1">
      <c r="B102" s="17">
        <v>38</v>
      </c>
      <c r="C102" s="20" t="s">
        <v>160</v>
      </c>
      <c r="D102" s="59" t="s">
        <v>56</v>
      </c>
      <c r="E102" s="59" t="s">
        <v>57</v>
      </c>
      <c r="F102" s="59">
        <v>1</v>
      </c>
      <c r="G102" s="31">
        <f t="shared" si="1"/>
        <v>1846</v>
      </c>
      <c r="H102" s="59">
        <v>1368</v>
      </c>
      <c r="I102" s="59"/>
      <c r="J102" s="59"/>
      <c r="K102" s="59"/>
      <c r="L102" s="59"/>
      <c r="M102" s="65">
        <v>0.15</v>
      </c>
      <c r="N102" s="59">
        <v>205</v>
      </c>
      <c r="O102" s="59">
        <v>123</v>
      </c>
      <c r="P102" s="59">
        <v>150</v>
      </c>
      <c r="Q102" s="59"/>
      <c r="R102" s="142"/>
      <c r="S102" s="63"/>
    </row>
    <row r="103" spans="2:19" ht="14.25" customHeight="1">
      <c r="B103" s="17">
        <v>39</v>
      </c>
      <c r="C103" s="20" t="s">
        <v>161</v>
      </c>
      <c r="D103" s="59" t="s">
        <v>56</v>
      </c>
      <c r="E103" s="59" t="s">
        <v>57</v>
      </c>
      <c r="F103" s="59">
        <v>1</v>
      </c>
      <c r="G103" s="31">
        <f t="shared" si="1"/>
        <v>1915</v>
      </c>
      <c r="H103" s="59">
        <v>1368</v>
      </c>
      <c r="I103" s="59"/>
      <c r="J103" s="59"/>
      <c r="K103" s="59"/>
      <c r="L103" s="59"/>
      <c r="M103" s="65">
        <v>0.2</v>
      </c>
      <c r="N103" s="59">
        <v>274</v>
      </c>
      <c r="O103" s="59">
        <v>123</v>
      </c>
      <c r="P103" s="59">
        <v>150</v>
      </c>
      <c r="Q103" s="59"/>
      <c r="R103" s="142"/>
      <c r="S103" s="63"/>
    </row>
    <row r="104" spans="2:19" ht="14.25" customHeight="1">
      <c r="B104" s="17">
        <v>40</v>
      </c>
      <c r="C104" s="20" t="s">
        <v>24</v>
      </c>
      <c r="D104" s="59" t="s">
        <v>56</v>
      </c>
      <c r="E104" s="59" t="s">
        <v>57</v>
      </c>
      <c r="F104" s="59">
        <v>1</v>
      </c>
      <c r="G104" s="31">
        <f t="shared" si="1"/>
        <v>1846</v>
      </c>
      <c r="H104" s="59">
        <v>1368</v>
      </c>
      <c r="I104" s="59"/>
      <c r="J104" s="59"/>
      <c r="K104" s="59"/>
      <c r="L104" s="59"/>
      <c r="M104" s="65">
        <v>0.15</v>
      </c>
      <c r="N104" s="59">
        <v>205</v>
      </c>
      <c r="O104" s="59">
        <v>123</v>
      </c>
      <c r="P104" s="59">
        <v>150</v>
      </c>
      <c r="Q104" s="59"/>
      <c r="R104" s="142"/>
      <c r="S104" s="63"/>
    </row>
    <row r="105" spans="2:19" ht="12.75">
      <c r="B105" s="17">
        <v>41</v>
      </c>
      <c r="C105" s="20" t="s">
        <v>2</v>
      </c>
      <c r="D105" s="59" t="s">
        <v>56</v>
      </c>
      <c r="E105" s="59" t="s">
        <v>57</v>
      </c>
      <c r="F105" s="59">
        <v>1</v>
      </c>
      <c r="G105" s="31">
        <f t="shared" si="1"/>
        <v>1590</v>
      </c>
      <c r="H105" s="59">
        <v>1220</v>
      </c>
      <c r="I105" s="59"/>
      <c r="J105" s="59"/>
      <c r="K105" s="59"/>
      <c r="L105" s="59"/>
      <c r="M105" s="65">
        <v>0.1</v>
      </c>
      <c r="N105" s="59">
        <v>122</v>
      </c>
      <c r="O105" s="59">
        <v>114</v>
      </c>
      <c r="P105" s="59">
        <v>134</v>
      </c>
      <c r="Q105" s="59"/>
      <c r="R105" s="142"/>
      <c r="S105" s="63"/>
    </row>
    <row r="106" spans="2:19" ht="12.75">
      <c r="B106" s="17">
        <v>42</v>
      </c>
      <c r="C106" s="20" t="s">
        <v>9</v>
      </c>
      <c r="D106" s="59" t="s">
        <v>56</v>
      </c>
      <c r="E106" s="59" t="s">
        <v>57</v>
      </c>
      <c r="F106" s="59">
        <v>1</v>
      </c>
      <c r="G106" s="31"/>
      <c r="H106" s="59"/>
      <c r="I106" s="59"/>
      <c r="J106" s="59"/>
      <c r="K106" s="59"/>
      <c r="L106" s="59"/>
      <c r="M106" s="65"/>
      <c r="N106" s="59"/>
      <c r="O106" s="59"/>
      <c r="P106" s="59"/>
      <c r="Q106" s="59"/>
      <c r="R106" s="142" t="s">
        <v>59</v>
      </c>
      <c r="S106" s="63"/>
    </row>
    <row r="107" spans="2:19" ht="12.75">
      <c r="B107" s="17"/>
      <c r="C107" s="20" t="s">
        <v>215</v>
      </c>
      <c r="D107" s="59"/>
      <c r="E107" s="59"/>
      <c r="F107" s="59"/>
      <c r="G107" s="59">
        <f>SUM(G95:G105)</f>
        <v>20689</v>
      </c>
      <c r="H107" s="59">
        <f>SUM(H95:H105)</f>
        <v>14914</v>
      </c>
      <c r="I107" s="59"/>
      <c r="J107" s="59"/>
      <c r="K107" s="59"/>
      <c r="L107" s="59"/>
      <c r="M107" s="59"/>
      <c r="N107" s="59">
        <f>SUM(N95:N105)</f>
        <v>2679</v>
      </c>
      <c r="O107" s="59">
        <f>SUM(O95:O105)</f>
        <v>1353</v>
      </c>
      <c r="P107" s="59">
        <f>SUM(P95:P105)</f>
        <v>1647</v>
      </c>
      <c r="Q107" s="59"/>
      <c r="R107" s="142"/>
      <c r="S107" s="63"/>
    </row>
    <row r="108" spans="2:19" ht="12.75">
      <c r="B108" s="12"/>
      <c r="C108" s="1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96"/>
      <c r="S108" s="63"/>
    </row>
    <row r="109" spans="2:19" ht="12.75">
      <c r="B109" s="12"/>
      <c r="C109" s="13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3"/>
    </row>
    <row r="110" spans="2:19" ht="12.75">
      <c r="B110" s="12"/>
      <c r="C110" s="13" t="s">
        <v>64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3"/>
    </row>
    <row r="111" spans="2:19" ht="12.75">
      <c r="B111" s="12"/>
      <c r="C111" s="13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3"/>
    </row>
    <row r="112" spans="2:19" ht="12.75">
      <c r="B112" s="12"/>
      <c r="C112" s="13" t="s">
        <v>141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3"/>
    </row>
    <row r="113" spans="2:19" ht="12.75">
      <c r="B113" s="12"/>
      <c r="C113" s="13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3"/>
    </row>
    <row r="114" spans="2:19" ht="12.75">
      <c r="B114" s="64">
        <v>0</v>
      </c>
      <c r="C114" s="64">
        <v>1</v>
      </c>
      <c r="D114" s="64">
        <v>2</v>
      </c>
      <c r="E114" s="64">
        <v>3</v>
      </c>
      <c r="F114" s="64">
        <v>4</v>
      </c>
      <c r="G114" s="64">
        <v>5</v>
      </c>
      <c r="H114" s="64">
        <v>6</v>
      </c>
      <c r="I114" s="64">
        <v>7</v>
      </c>
      <c r="J114" s="64">
        <v>8</v>
      </c>
      <c r="K114" s="64">
        <v>8</v>
      </c>
      <c r="L114" s="64">
        <v>9</v>
      </c>
      <c r="M114" s="64">
        <v>9</v>
      </c>
      <c r="N114" s="64">
        <v>10</v>
      </c>
      <c r="O114" s="64">
        <v>11</v>
      </c>
      <c r="P114" s="64">
        <v>12</v>
      </c>
      <c r="Q114" s="64">
        <v>13</v>
      </c>
      <c r="R114" s="67">
        <v>5</v>
      </c>
      <c r="S114" s="149"/>
    </row>
    <row r="115" spans="2:19" ht="12.75">
      <c r="B115" s="17">
        <v>43</v>
      </c>
      <c r="C115" s="20" t="s">
        <v>157</v>
      </c>
      <c r="D115" s="59" t="s">
        <v>65</v>
      </c>
      <c r="E115" s="75" t="s">
        <v>67</v>
      </c>
      <c r="F115" s="59">
        <v>1</v>
      </c>
      <c r="G115" s="31">
        <f aca="true" t="shared" si="2" ref="G115:G120">H115+J115+N115+O115+P115</f>
        <v>1025</v>
      </c>
      <c r="H115" s="59">
        <v>681</v>
      </c>
      <c r="I115" s="59"/>
      <c r="J115" s="59"/>
      <c r="K115" s="59"/>
      <c r="L115" s="59"/>
      <c r="M115" s="65">
        <v>0.25</v>
      </c>
      <c r="N115" s="59">
        <v>170</v>
      </c>
      <c r="O115" s="59">
        <v>99</v>
      </c>
      <c r="P115" s="59">
        <v>75</v>
      </c>
      <c r="Q115" s="59"/>
      <c r="R115" s="142"/>
      <c r="S115" s="63"/>
    </row>
    <row r="116" spans="2:19" ht="12.75">
      <c r="B116" s="62">
        <v>44</v>
      </c>
      <c r="C116" s="20" t="s">
        <v>163</v>
      </c>
      <c r="D116" s="59" t="s">
        <v>66</v>
      </c>
      <c r="E116" s="75" t="s">
        <v>67</v>
      </c>
      <c r="F116" s="59">
        <v>1</v>
      </c>
      <c r="G116" s="31">
        <f t="shared" si="2"/>
        <v>957</v>
      </c>
      <c r="H116" s="59">
        <v>681</v>
      </c>
      <c r="I116" s="59"/>
      <c r="J116" s="59"/>
      <c r="K116" s="59"/>
      <c r="L116" s="59"/>
      <c r="M116" s="65">
        <v>0.15</v>
      </c>
      <c r="N116" s="59">
        <v>102</v>
      </c>
      <c r="O116" s="59">
        <v>99</v>
      </c>
      <c r="P116" s="59">
        <v>75</v>
      </c>
      <c r="Q116" s="59"/>
      <c r="R116" s="142"/>
      <c r="S116" s="63"/>
    </row>
    <row r="117" spans="2:19" ht="12.75">
      <c r="B117" s="62">
        <v>45</v>
      </c>
      <c r="C117" s="20" t="s">
        <v>163</v>
      </c>
      <c r="D117" s="59" t="s">
        <v>66</v>
      </c>
      <c r="E117" s="75" t="s">
        <v>67</v>
      </c>
      <c r="F117" s="59">
        <v>1</v>
      </c>
      <c r="G117" s="31">
        <f t="shared" si="2"/>
        <v>923</v>
      </c>
      <c r="H117" s="59">
        <v>681</v>
      </c>
      <c r="I117" s="59"/>
      <c r="J117" s="59"/>
      <c r="K117" s="59"/>
      <c r="L117" s="59"/>
      <c r="M117" s="65">
        <v>0.1</v>
      </c>
      <c r="N117" s="59">
        <v>68</v>
      </c>
      <c r="O117" s="59">
        <v>99</v>
      </c>
      <c r="P117" s="59">
        <v>75</v>
      </c>
      <c r="Q117" s="59"/>
      <c r="R117" s="142"/>
      <c r="S117" s="63"/>
    </row>
    <row r="118" spans="2:19" ht="12.75">
      <c r="B118" s="62">
        <v>46</v>
      </c>
      <c r="C118" s="20" t="s">
        <v>157</v>
      </c>
      <c r="D118" s="59" t="s">
        <v>65</v>
      </c>
      <c r="E118" s="75" t="s">
        <v>67</v>
      </c>
      <c r="F118" s="59">
        <v>1</v>
      </c>
      <c r="G118" s="31">
        <f t="shared" si="2"/>
        <v>1025</v>
      </c>
      <c r="H118" s="59">
        <v>681</v>
      </c>
      <c r="I118" s="59"/>
      <c r="J118" s="59"/>
      <c r="K118" s="59"/>
      <c r="L118" s="59"/>
      <c r="M118" s="65">
        <v>0.25</v>
      </c>
      <c r="N118" s="59">
        <v>170</v>
      </c>
      <c r="O118" s="59">
        <v>99</v>
      </c>
      <c r="P118" s="59">
        <v>75</v>
      </c>
      <c r="Q118" s="59"/>
      <c r="R118" s="142"/>
      <c r="S118" s="63"/>
    </row>
    <row r="119" spans="2:19" ht="12.75">
      <c r="B119" s="62">
        <v>47</v>
      </c>
      <c r="C119" s="20" t="s">
        <v>157</v>
      </c>
      <c r="D119" s="59" t="s">
        <v>65</v>
      </c>
      <c r="E119" s="75" t="s">
        <v>67</v>
      </c>
      <c r="F119" s="59">
        <v>1</v>
      </c>
      <c r="G119" s="31">
        <f t="shared" si="2"/>
        <v>1025</v>
      </c>
      <c r="H119" s="59">
        <v>681</v>
      </c>
      <c r="I119" s="59"/>
      <c r="J119" s="59"/>
      <c r="K119" s="59"/>
      <c r="L119" s="59"/>
      <c r="M119" s="65">
        <v>0.25</v>
      </c>
      <c r="N119" s="59">
        <v>170</v>
      </c>
      <c r="O119" s="59">
        <v>99</v>
      </c>
      <c r="P119" s="59">
        <v>75</v>
      </c>
      <c r="Q119" s="59"/>
      <c r="R119" s="142"/>
      <c r="S119" s="63"/>
    </row>
    <row r="120" spans="2:19" ht="12.75">
      <c r="B120" s="62">
        <v>48</v>
      </c>
      <c r="C120" s="20" t="s">
        <v>163</v>
      </c>
      <c r="D120" s="59" t="s">
        <v>65</v>
      </c>
      <c r="E120" s="75" t="s">
        <v>67</v>
      </c>
      <c r="F120" s="59">
        <v>1</v>
      </c>
      <c r="G120" s="31">
        <f t="shared" si="2"/>
        <v>923</v>
      </c>
      <c r="H120" s="59">
        <v>681</v>
      </c>
      <c r="I120" s="59"/>
      <c r="J120" s="59"/>
      <c r="K120" s="59"/>
      <c r="L120" s="59"/>
      <c r="M120" s="65">
        <v>0.15</v>
      </c>
      <c r="N120" s="59">
        <v>68</v>
      </c>
      <c r="O120" s="59">
        <v>99</v>
      </c>
      <c r="P120" s="59">
        <v>75</v>
      </c>
      <c r="Q120" s="59"/>
      <c r="R120" s="142" t="s">
        <v>59</v>
      </c>
      <c r="S120" s="63"/>
    </row>
    <row r="121" spans="2:19" ht="22.5">
      <c r="B121" s="62">
        <v>49</v>
      </c>
      <c r="C121" s="42" t="s">
        <v>176</v>
      </c>
      <c r="D121" s="20" t="s">
        <v>78</v>
      </c>
      <c r="E121" s="30" t="s">
        <v>67</v>
      </c>
      <c r="F121" s="35">
        <v>1</v>
      </c>
      <c r="G121" s="31"/>
      <c r="H121" s="43"/>
      <c r="I121" s="59"/>
      <c r="J121" s="59"/>
      <c r="K121" s="59"/>
      <c r="L121" s="59"/>
      <c r="M121" s="65"/>
      <c r="N121" s="59"/>
      <c r="O121" s="59"/>
      <c r="P121" s="59"/>
      <c r="Q121" s="59"/>
      <c r="R121" s="142"/>
      <c r="S121" s="150"/>
    </row>
    <row r="122" spans="2:19" ht="12.75">
      <c r="B122" s="59"/>
      <c r="C122" s="37" t="s">
        <v>216</v>
      </c>
      <c r="D122" s="59"/>
      <c r="E122" s="59"/>
      <c r="F122" s="59"/>
      <c r="G122" s="59">
        <f>SUM(G115:G120)</f>
        <v>5878</v>
      </c>
      <c r="H122" s="59">
        <f>SUM(H115:H120)</f>
        <v>4086</v>
      </c>
      <c r="I122" s="59"/>
      <c r="J122" s="59"/>
      <c r="K122" s="59"/>
      <c r="L122" s="59"/>
      <c r="M122" s="59"/>
      <c r="N122" s="59">
        <f>SUM(N115:N120)</f>
        <v>748</v>
      </c>
      <c r="O122" s="59">
        <f>SUM(O115:O120)</f>
        <v>594</v>
      </c>
      <c r="P122" s="59">
        <f>SUM(P115:P120)</f>
        <v>450</v>
      </c>
      <c r="Q122" s="59"/>
      <c r="R122" s="142"/>
      <c r="S122" s="63"/>
    </row>
    <row r="123" spans="2:19" ht="12.75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3"/>
    </row>
    <row r="124" spans="2:19" ht="24">
      <c r="B124" s="60"/>
      <c r="C124" s="15" t="s">
        <v>69</v>
      </c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3"/>
    </row>
    <row r="125" spans="2:19" ht="12.75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3"/>
    </row>
    <row r="126" spans="2:19" ht="12.75">
      <c r="B126" s="64">
        <v>0</v>
      </c>
      <c r="C126" s="64">
        <v>1</v>
      </c>
      <c r="D126" s="64">
        <v>2</v>
      </c>
      <c r="E126" s="64">
        <v>3</v>
      </c>
      <c r="F126" s="64">
        <v>4</v>
      </c>
      <c r="G126" s="64">
        <v>5</v>
      </c>
      <c r="H126" s="64">
        <v>6</v>
      </c>
      <c r="I126" s="64">
        <v>7</v>
      </c>
      <c r="J126" s="64">
        <v>8</v>
      </c>
      <c r="K126" s="64">
        <v>8</v>
      </c>
      <c r="L126" s="64">
        <v>9</v>
      </c>
      <c r="M126" s="64">
        <v>9</v>
      </c>
      <c r="N126" s="64">
        <v>10</v>
      </c>
      <c r="O126" s="64">
        <v>11</v>
      </c>
      <c r="P126" s="64">
        <v>12</v>
      </c>
      <c r="Q126" s="64">
        <v>13</v>
      </c>
      <c r="R126" s="67">
        <v>5</v>
      </c>
      <c r="S126" s="149"/>
    </row>
    <row r="127" spans="2:19" ht="12.75">
      <c r="B127" s="38">
        <v>50</v>
      </c>
      <c r="C127" s="20" t="s">
        <v>164</v>
      </c>
      <c r="D127" s="20" t="s">
        <v>72</v>
      </c>
      <c r="E127" s="30" t="s">
        <v>67</v>
      </c>
      <c r="F127" s="30">
        <v>1</v>
      </c>
      <c r="G127" s="31">
        <v>906</v>
      </c>
      <c r="H127" s="59">
        <v>619</v>
      </c>
      <c r="I127" s="59"/>
      <c r="J127" s="59"/>
      <c r="K127" s="59"/>
      <c r="L127" s="59"/>
      <c r="M127" s="65">
        <v>0.2</v>
      </c>
      <c r="N127" s="59">
        <v>124</v>
      </c>
      <c r="O127" s="59">
        <v>95</v>
      </c>
      <c r="P127" s="59">
        <v>68</v>
      </c>
      <c r="Q127" s="59"/>
      <c r="R127" s="142"/>
      <c r="S127" s="63"/>
    </row>
    <row r="128" spans="2:19" ht="12.75">
      <c r="B128" s="38">
        <v>51</v>
      </c>
      <c r="C128" s="20" t="s">
        <v>164</v>
      </c>
      <c r="D128" s="20" t="s">
        <v>72</v>
      </c>
      <c r="E128" s="30" t="s">
        <v>67</v>
      </c>
      <c r="F128" s="30">
        <v>1</v>
      </c>
      <c r="G128" s="31">
        <f>H128+J128+N128+O128+P128</f>
        <v>875</v>
      </c>
      <c r="H128" s="59">
        <v>619</v>
      </c>
      <c r="I128" s="59"/>
      <c r="J128" s="59"/>
      <c r="K128" s="59"/>
      <c r="L128" s="59"/>
      <c r="M128" s="65">
        <v>0.15</v>
      </c>
      <c r="N128" s="59">
        <v>93</v>
      </c>
      <c r="O128" s="59">
        <v>95</v>
      </c>
      <c r="P128" s="59">
        <v>68</v>
      </c>
      <c r="Q128" s="59"/>
      <c r="R128" s="142"/>
      <c r="S128" s="63"/>
    </row>
    <row r="129" spans="2:19" ht="12.75">
      <c r="B129" s="38">
        <v>52</v>
      </c>
      <c r="C129" s="20" t="s">
        <v>164</v>
      </c>
      <c r="D129" s="20" t="s">
        <v>72</v>
      </c>
      <c r="E129" s="30" t="s">
        <v>67</v>
      </c>
      <c r="F129" s="30">
        <v>1</v>
      </c>
      <c r="G129" s="31">
        <f>H129+J129+N129+O129+P129</f>
        <v>875</v>
      </c>
      <c r="H129" s="59">
        <v>619</v>
      </c>
      <c r="I129" s="59"/>
      <c r="J129" s="59"/>
      <c r="K129" s="59"/>
      <c r="L129" s="59"/>
      <c r="M129" s="65">
        <v>0.15</v>
      </c>
      <c r="N129" s="59">
        <v>93</v>
      </c>
      <c r="O129" s="59">
        <v>95</v>
      </c>
      <c r="P129" s="59">
        <v>68</v>
      </c>
      <c r="Q129" s="59"/>
      <c r="R129" s="141"/>
      <c r="S129" s="63"/>
    </row>
    <row r="130" spans="2:19" ht="12.75">
      <c r="B130" s="38">
        <v>53</v>
      </c>
      <c r="C130" s="20" t="s">
        <v>165</v>
      </c>
      <c r="D130" s="20" t="s">
        <v>72</v>
      </c>
      <c r="E130" s="30" t="s">
        <v>67</v>
      </c>
      <c r="F130" s="30">
        <v>1</v>
      </c>
      <c r="G130" s="31">
        <f>H130+J130+N130+O130+P130</f>
        <v>875</v>
      </c>
      <c r="H130" s="59">
        <v>619</v>
      </c>
      <c r="I130" s="59"/>
      <c r="J130" s="59"/>
      <c r="K130" s="59"/>
      <c r="L130" s="59"/>
      <c r="M130" s="65">
        <v>0.15</v>
      </c>
      <c r="N130" s="59">
        <v>93</v>
      </c>
      <c r="O130" s="59">
        <v>95</v>
      </c>
      <c r="P130" s="59">
        <v>68</v>
      </c>
      <c r="Q130" s="59"/>
      <c r="R130" s="141" t="s">
        <v>59</v>
      </c>
      <c r="S130" s="63"/>
    </row>
    <row r="131" spans="2:19" ht="12.75">
      <c r="B131" s="38">
        <v>54</v>
      </c>
      <c r="C131" s="20" t="s">
        <v>166</v>
      </c>
      <c r="D131" s="20" t="s">
        <v>74</v>
      </c>
      <c r="E131" s="30" t="s">
        <v>67</v>
      </c>
      <c r="F131" s="30">
        <v>1</v>
      </c>
      <c r="G131" s="31">
        <f>H131+J131+N131+O131+P131</f>
        <v>1029</v>
      </c>
      <c r="H131" s="59">
        <v>704</v>
      </c>
      <c r="I131" s="59"/>
      <c r="J131" s="59"/>
      <c r="K131" s="59"/>
      <c r="L131" s="59"/>
      <c r="M131" s="65">
        <v>0.2</v>
      </c>
      <c r="N131" s="59">
        <v>141</v>
      </c>
      <c r="O131" s="59">
        <v>107</v>
      </c>
      <c r="P131" s="59">
        <v>77</v>
      </c>
      <c r="Q131" s="59"/>
      <c r="R131" s="142"/>
      <c r="S131" s="63"/>
    </row>
    <row r="132" spans="2:19" ht="12.75">
      <c r="B132" s="38"/>
      <c r="C132" s="20" t="s">
        <v>217</v>
      </c>
      <c r="D132" s="20"/>
      <c r="E132" s="30"/>
      <c r="F132" s="30"/>
      <c r="G132" s="59">
        <f>SUM(G127:G131)</f>
        <v>4560</v>
      </c>
      <c r="H132" s="59">
        <f>SUM(H127:H131)</f>
        <v>3180</v>
      </c>
      <c r="I132" s="59"/>
      <c r="J132" s="59"/>
      <c r="K132" s="59"/>
      <c r="L132" s="59"/>
      <c r="M132" s="59"/>
      <c r="N132" s="59">
        <f>SUM(N127:N131)</f>
        <v>544</v>
      </c>
      <c r="O132" s="59">
        <f>SUM(O127:O131)</f>
        <v>487</v>
      </c>
      <c r="P132" s="59">
        <f>SUM(P127:P131)</f>
        <v>349</v>
      </c>
      <c r="Q132" s="59"/>
      <c r="R132" s="142"/>
      <c r="S132" s="63"/>
    </row>
    <row r="133" spans="2:19" ht="12.75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3"/>
    </row>
    <row r="134" spans="2:19" ht="15.75">
      <c r="B134" s="60"/>
      <c r="C134" s="69" t="s">
        <v>209</v>
      </c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3"/>
    </row>
    <row r="135" spans="2:19" ht="10.5" customHeight="1">
      <c r="B135" s="60"/>
      <c r="C135" s="69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3"/>
    </row>
    <row r="136" spans="2:19" ht="18" customHeight="1">
      <c r="B136" s="60"/>
      <c r="C136" s="89" t="s">
        <v>144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3"/>
    </row>
    <row r="137" spans="2:19" ht="12.75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3"/>
    </row>
    <row r="138" spans="2:19" ht="12.75">
      <c r="B138" s="56">
        <v>0</v>
      </c>
      <c r="C138" s="56">
        <v>1</v>
      </c>
      <c r="D138" s="56">
        <v>2</v>
      </c>
      <c r="E138" s="56">
        <v>3</v>
      </c>
      <c r="F138" s="56">
        <v>4</v>
      </c>
      <c r="G138" s="56">
        <v>5</v>
      </c>
      <c r="H138" s="56">
        <v>6</v>
      </c>
      <c r="I138" s="56">
        <v>7</v>
      </c>
      <c r="J138" s="56">
        <v>8</v>
      </c>
      <c r="K138" s="56">
        <v>8</v>
      </c>
      <c r="L138" s="56">
        <v>9</v>
      </c>
      <c r="M138" s="56">
        <v>9</v>
      </c>
      <c r="N138" s="56">
        <v>10</v>
      </c>
      <c r="O138" s="56">
        <v>11</v>
      </c>
      <c r="P138" s="56">
        <v>12</v>
      </c>
      <c r="Q138" s="56">
        <v>13</v>
      </c>
      <c r="R138" s="140">
        <v>5</v>
      </c>
      <c r="S138" s="149"/>
    </row>
    <row r="139" spans="2:19" ht="12.75">
      <c r="B139" s="113">
        <v>55</v>
      </c>
      <c r="C139" s="59" t="s">
        <v>167</v>
      </c>
      <c r="D139" s="59" t="s">
        <v>53</v>
      </c>
      <c r="E139" s="59" t="s">
        <v>51</v>
      </c>
      <c r="F139" s="59">
        <v>1</v>
      </c>
      <c r="G139" s="31">
        <f>H139+J139+N139+O139+P139</f>
        <v>3253</v>
      </c>
      <c r="H139" s="59">
        <v>2199</v>
      </c>
      <c r="I139" s="59"/>
      <c r="J139" s="59"/>
      <c r="K139" s="59"/>
      <c r="L139" s="59"/>
      <c r="M139" s="65">
        <v>0.25</v>
      </c>
      <c r="N139" s="59">
        <v>550</v>
      </c>
      <c r="O139" s="59">
        <v>262</v>
      </c>
      <c r="P139" s="59">
        <v>242</v>
      </c>
      <c r="Q139" s="59"/>
      <c r="R139" s="146" t="s">
        <v>54</v>
      </c>
      <c r="S139" s="63"/>
    </row>
    <row r="140" spans="2:19" ht="12.75">
      <c r="B140" s="113">
        <v>56</v>
      </c>
      <c r="C140" s="59" t="s">
        <v>225</v>
      </c>
      <c r="D140" s="59" t="s">
        <v>50</v>
      </c>
      <c r="E140" s="59" t="s">
        <v>51</v>
      </c>
      <c r="F140" s="59">
        <v>1</v>
      </c>
      <c r="G140" s="31">
        <f>H140+J140+N140+O140+P140</f>
        <v>1929</v>
      </c>
      <c r="H140" s="59">
        <v>1328</v>
      </c>
      <c r="I140" s="59"/>
      <c r="J140" s="59"/>
      <c r="K140" s="59"/>
      <c r="L140" s="59"/>
      <c r="M140" s="65">
        <v>0.25</v>
      </c>
      <c r="N140" s="59">
        <v>332</v>
      </c>
      <c r="O140" s="59">
        <v>123</v>
      </c>
      <c r="P140" s="59">
        <v>146</v>
      </c>
      <c r="Q140" s="59"/>
      <c r="R140" s="142"/>
      <c r="S140" s="63"/>
    </row>
    <row r="141" spans="2:19" ht="12.75">
      <c r="B141" s="113">
        <v>57</v>
      </c>
      <c r="C141" s="20" t="s">
        <v>159</v>
      </c>
      <c r="D141" s="59" t="s">
        <v>50</v>
      </c>
      <c r="E141" s="59" t="s">
        <v>51</v>
      </c>
      <c r="F141" s="59">
        <v>1</v>
      </c>
      <c r="G141" s="31">
        <f>H141+J141+N141+O141+P141</f>
        <v>1825</v>
      </c>
      <c r="H141" s="59">
        <v>1343</v>
      </c>
      <c r="I141" s="59"/>
      <c r="J141" s="59"/>
      <c r="K141" s="59"/>
      <c r="L141" s="59"/>
      <c r="M141" s="65">
        <v>0.1</v>
      </c>
      <c r="N141" s="59">
        <v>134</v>
      </c>
      <c r="O141" s="59">
        <v>200</v>
      </c>
      <c r="P141" s="59">
        <v>148</v>
      </c>
      <c r="Q141" s="59"/>
      <c r="R141" s="142"/>
      <c r="S141" s="63"/>
    </row>
    <row r="142" spans="2:19" ht="12.75">
      <c r="B142" s="59"/>
      <c r="C142" s="59" t="s">
        <v>212</v>
      </c>
      <c r="D142" s="59"/>
      <c r="E142" s="59"/>
      <c r="F142" s="59"/>
      <c r="G142" s="59">
        <f>SUM(G139:G140)</f>
        <v>5182</v>
      </c>
      <c r="H142" s="59">
        <f>SUM(H139:H140)</f>
        <v>3527</v>
      </c>
      <c r="I142" s="59"/>
      <c r="J142" s="59"/>
      <c r="K142" s="59"/>
      <c r="L142" s="59"/>
      <c r="M142" s="59"/>
      <c r="N142" s="59">
        <f>SUM(N139:N140)</f>
        <v>882</v>
      </c>
      <c r="O142" s="59">
        <f>SUM(O139:O140)</f>
        <v>385</v>
      </c>
      <c r="P142" s="59">
        <f>SUM(P139:P140)</f>
        <v>388</v>
      </c>
      <c r="Q142" s="59"/>
      <c r="R142" s="142"/>
      <c r="S142" s="63"/>
    </row>
    <row r="143" spans="2:19" ht="12.75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102"/>
      <c r="S143" s="63"/>
    </row>
    <row r="144" spans="2:19" ht="12.75">
      <c r="B144" s="60"/>
      <c r="C144" s="60" t="s">
        <v>63</v>
      </c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3"/>
    </row>
    <row r="145" spans="2:19" ht="12.75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3"/>
    </row>
    <row r="146" spans="2:19" ht="12.75">
      <c r="B146" s="64">
        <v>0</v>
      </c>
      <c r="C146" s="64">
        <v>1</v>
      </c>
      <c r="D146" s="64">
        <v>2</v>
      </c>
      <c r="E146" s="64">
        <v>3</v>
      </c>
      <c r="F146" s="64">
        <v>4</v>
      </c>
      <c r="G146" s="64">
        <v>5</v>
      </c>
      <c r="H146" s="64">
        <v>6</v>
      </c>
      <c r="I146" s="64">
        <v>7</v>
      </c>
      <c r="J146" s="64">
        <v>8</v>
      </c>
      <c r="K146" s="64">
        <v>8</v>
      </c>
      <c r="L146" s="64">
        <v>9</v>
      </c>
      <c r="M146" s="64">
        <v>9</v>
      </c>
      <c r="N146" s="64">
        <v>10</v>
      </c>
      <c r="O146" s="64">
        <v>11</v>
      </c>
      <c r="P146" s="64">
        <v>12</v>
      </c>
      <c r="Q146" s="64">
        <v>13</v>
      </c>
      <c r="R146" s="67">
        <v>5</v>
      </c>
      <c r="S146" s="149"/>
    </row>
    <row r="147" spans="2:19" ht="12.75">
      <c r="B147" s="114">
        <v>58</v>
      </c>
      <c r="C147" s="20" t="s">
        <v>244</v>
      </c>
      <c r="D147" s="59" t="s">
        <v>56</v>
      </c>
      <c r="E147" s="59" t="s">
        <v>57</v>
      </c>
      <c r="F147" s="59">
        <v>1</v>
      </c>
      <c r="G147" s="31">
        <f aca="true" t="shared" si="3" ref="G147:G154">H147+J147+N147+O147+P147</f>
        <v>2131</v>
      </c>
      <c r="H147" s="59">
        <v>1368</v>
      </c>
      <c r="I147" s="65">
        <v>0.08</v>
      </c>
      <c r="J147" s="59">
        <v>109</v>
      </c>
      <c r="K147" s="59"/>
      <c r="L147" s="59"/>
      <c r="M147" s="65">
        <v>0.25</v>
      </c>
      <c r="N147" s="59">
        <v>369</v>
      </c>
      <c r="O147" s="59">
        <v>123</v>
      </c>
      <c r="P147" s="59">
        <v>162</v>
      </c>
      <c r="Q147" s="59"/>
      <c r="R147" s="142"/>
      <c r="S147" s="63"/>
    </row>
    <row r="148" spans="2:19" ht="12.75">
      <c r="B148" s="114">
        <v>59</v>
      </c>
      <c r="C148" s="20" t="s">
        <v>169</v>
      </c>
      <c r="D148" s="59" t="s">
        <v>56</v>
      </c>
      <c r="E148" s="59" t="s">
        <v>57</v>
      </c>
      <c r="F148" s="59">
        <v>1</v>
      </c>
      <c r="G148" s="31">
        <f t="shared" si="3"/>
        <v>1915</v>
      </c>
      <c r="H148" s="59">
        <v>1368</v>
      </c>
      <c r="I148" s="59"/>
      <c r="J148" s="59"/>
      <c r="K148" s="59"/>
      <c r="L148" s="59"/>
      <c r="M148" s="65">
        <v>0.2</v>
      </c>
      <c r="N148" s="59">
        <v>274</v>
      </c>
      <c r="O148" s="59">
        <v>123</v>
      </c>
      <c r="P148" s="59">
        <v>150</v>
      </c>
      <c r="Q148" s="59"/>
      <c r="R148" s="142"/>
      <c r="S148" s="63"/>
    </row>
    <row r="149" spans="2:19" ht="12.75">
      <c r="B149" s="114">
        <v>60</v>
      </c>
      <c r="C149" s="20" t="s">
        <v>169</v>
      </c>
      <c r="D149" s="59" t="s">
        <v>56</v>
      </c>
      <c r="E149" s="59" t="s">
        <v>57</v>
      </c>
      <c r="F149" s="59">
        <v>1</v>
      </c>
      <c r="G149" s="31">
        <f t="shared" si="3"/>
        <v>1983</v>
      </c>
      <c r="H149" s="59">
        <v>1368</v>
      </c>
      <c r="I149" s="59"/>
      <c r="J149" s="59"/>
      <c r="K149" s="59"/>
      <c r="L149" s="59"/>
      <c r="M149" s="65">
        <v>0.25</v>
      </c>
      <c r="N149" s="59">
        <v>342</v>
      </c>
      <c r="O149" s="59">
        <v>123</v>
      </c>
      <c r="P149" s="59">
        <v>150</v>
      </c>
      <c r="Q149" s="59"/>
      <c r="R149" s="142"/>
      <c r="S149" s="63"/>
    </row>
    <row r="150" spans="2:19" ht="12.75">
      <c r="B150" s="114">
        <v>61</v>
      </c>
      <c r="C150" s="20" t="s">
        <v>170</v>
      </c>
      <c r="D150" s="59" t="s">
        <v>56</v>
      </c>
      <c r="E150" s="59" t="s">
        <v>57</v>
      </c>
      <c r="F150" s="59">
        <v>1</v>
      </c>
      <c r="G150" s="31">
        <f t="shared" si="3"/>
        <v>1846</v>
      </c>
      <c r="H150" s="59">
        <v>1368</v>
      </c>
      <c r="I150" s="59"/>
      <c r="J150" s="59"/>
      <c r="K150" s="59"/>
      <c r="L150" s="59"/>
      <c r="M150" s="65">
        <v>0.15</v>
      </c>
      <c r="N150" s="59">
        <v>205</v>
      </c>
      <c r="O150" s="59">
        <v>123</v>
      </c>
      <c r="P150" s="59">
        <v>150</v>
      </c>
      <c r="Q150" s="59"/>
      <c r="R150" s="142"/>
      <c r="S150" s="63"/>
    </row>
    <row r="151" spans="2:19" ht="12.75">
      <c r="B151" s="114">
        <v>62</v>
      </c>
      <c r="C151" s="20" t="s">
        <v>171</v>
      </c>
      <c r="D151" s="59" t="s">
        <v>56</v>
      </c>
      <c r="E151" s="59" t="s">
        <v>57</v>
      </c>
      <c r="F151" s="59">
        <v>1</v>
      </c>
      <c r="G151" s="31">
        <f t="shared" si="3"/>
        <v>1778</v>
      </c>
      <c r="H151" s="59">
        <v>1368</v>
      </c>
      <c r="I151" s="59"/>
      <c r="J151" s="59"/>
      <c r="K151" s="59"/>
      <c r="L151" s="59"/>
      <c r="M151" s="65">
        <v>0.1</v>
      </c>
      <c r="N151" s="59">
        <v>137</v>
      </c>
      <c r="O151" s="59">
        <v>123</v>
      </c>
      <c r="P151" s="59">
        <v>150</v>
      </c>
      <c r="Q151" s="59"/>
      <c r="R151" s="142"/>
      <c r="S151" s="63"/>
    </row>
    <row r="152" spans="2:19" ht="12.75">
      <c r="B152" s="114">
        <v>63</v>
      </c>
      <c r="C152" s="20" t="s">
        <v>169</v>
      </c>
      <c r="D152" s="59" t="s">
        <v>56</v>
      </c>
      <c r="E152" s="59" t="s">
        <v>57</v>
      </c>
      <c r="F152" s="59">
        <v>1</v>
      </c>
      <c r="G152" s="31">
        <f t="shared" si="3"/>
        <v>1983</v>
      </c>
      <c r="H152" s="59">
        <v>1368</v>
      </c>
      <c r="I152" s="59"/>
      <c r="J152" s="59"/>
      <c r="K152" s="59"/>
      <c r="L152" s="59"/>
      <c r="M152" s="65">
        <v>0.25</v>
      </c>
      <c r="N152" s="59">
        <v>342</v>
      </c>
      <c r="O152" s="59">
        <v>123</v>
      </c>
      <c r="P152" s="59">
        <v>150</v>
      </c>
      <c r="Q152" s="59"/>
      <c r="R152" s="142"/>
      <c r="S152" s="63"/>
    </row>
    <row r="153" spans="2:19" ht="12.75">
      <c r="B153" s="114">
        <v>64</v>
      </c>
      <c r="C153" s="20" t="s">
        <v>237</v>
      </c>
      <c r="D153" s="59" t="s">
        <v>56</v>
      </c>
      <c r="E153" s="59" t="s">
        <v>57</v>
      </c>
      <c r="F153" s="59">
        <v>1</v>
      </c>
      <c r="G153" s="31"/>
      <c r="H153" s="59"/>
      <c r="I153" s="59"/>
      <c r="J153" s="59"/>
      <c r="K153" s="59"/>
      <c r="L153" s="59"/>
      <c r="M153" s="65"/>
      <c r="N153" s="59"/>
      <c r="O153" s="59"/>
      <c r="P153" s="59"/>
      <c r="Q153" s="59"/>
      <c r="R153" s="142"/>
      <c r="S153" s="63"/>
    </row>
    <row r="154" spans="2:19" ht="12.75">
      <c r="B154" s="114">
        <v>65</v>
      </c>
      <c r="C154" s="20" t="s">
        <v>205</v>
      </c>
      <c r="D154" s="59" t="s">
        <v>56</v>
      </c>
      <c r="E154" s="59" t="s">
        <v>57</v>
      </c>
      <c r="F154" s="59">
        <v>1</v>
      </c>
      <c r="G154" s="31">
        <f t="shared" si="3"/>
        <v>867</v>
      </c>
      <c r="H154" s="31">
        <v>630</v>
      </c>
      <c r="I154" s="24"/>
      <c r="J154" s="59"/>
      <c r="K154" s="59"/>
      <c r="L154" s="59"/>
      <c r="M154" s="25">
        <v>0.1</v>
      </c>
      <c r="N154" s="20">
        <v>63</v>
      </c>
      <c r="O154" s="59">
        <v>105</v>
      </c>
      <c r="P154" s="61">
        <v>69</v>
      </c>
      <c r="Q154" s="59"/>
      <c r="R154" s="142"/>
      <c r="S154" s="13"/>
    </row>
    <row r="155" spans="2:19" ht="12.75">
      <c r="B155" s="114">
        <v>66</v>
      </c>
      <c r="C155" s="20" t="s">
        <v>9</v>
      </c>
      <c r="D155" s="59" t="s">
        <v>56</v>
      </c>
      <c r="E155" s="59" t="s">
        <v>57</v>
      </c>
      <c r="F155" s="59">
        <v>1</v>
      </c>
      <c r="G155" s="31"/>
      <c r="H155" s="31"/>
      <c r="I155" s="24"/>
      <c r="J155" s="59"/>
      <c r="K155" s="59"/>
      <c r="L155" s="59"/>
      <c r="M155" s="25"/>
      <c r="N155" s="20"/>
      <c r="O155" s="59"/>
      <c r="P155" s="61"/>
      <c r="Q155" s="59"/>
      <c r="R155" s="142" t="s">
        <v>59</v>
      </c>
      <c r="S155" s="13"/>
    </row>
    <row r="156" spans="2:19" ht="12.75">
      <c r="B156" s="114">
        <v>67</v>
      </c>
      <c r="C156" s="20" t="s">
        <v>9</v>
      </c>
      <c r="D156" s="59" t="s">
        <v>56</v>
      </c>
      <c r="E156" s="59" t="s">
        <v>57</v>
      </c>
      <c r="F156" s="59">
        <v>1</v>
      </c>
      <c r="G156" s="31"/>
      <c r="H156" s="31"/>
      <c r="I156" s="24"/>
      <c r="J156" s="59"/>
      <c r="K156" s="59"/>
      <c r="L156" s="59"/>
      <c r="M156" s="25"/>
      <c r="N156" s="20"/>
      <c r="O156" s="59"/>
      <c r="P156" s="61"/>
      <c r="Q156" s="59"/>
      <c r="R156" s="142" t="s">
        <v>59</v>
      </c>
      <c r="S156" s="13"/>
    </row>
    <row r="157" spans="2:19" ht="12.75">
      <c r="B157" s="59"/>
      <c r="C157" s="37" t="s">
        <v>213</v>
      </c>
      <c r="D157" s="59"/>
      <c r="E157" s="59"/>
      <c r="F157" s="59"/>
      <c r="G157" s="59">
        <f>SUM(G147:G152)</f>
        <v>11636</v>
      </c>
      <c r="H157" s="59">
        <f>SUM(H147:H152)</f>
        <v>8208</v>
      </c>
      <c r="I157" s="59"/>
      <c r="J157" s="59">
        <f>SUM(J147:J152)</f>
        <v>109</v>
      </c>
      <c r="K157" s="59"/>
      <c r="L157" s="59"/>
      <c r="M157" s="59"/>
      <c r="N157" s="59">
        <f>SUM(N147:N152)</f>
        <v>1669</v>
      </c>
      <c r="O157" s="59">
        <f>SUM(O147:O152)</f>
        <v>738</v>
      </c>
      <c r="P157" s="59">
        <f>SUM(P147:P152)</f>
        <v>912</v>
      </c>
      <c r="Q157" s="59"/>
      <c r="R157" s="142"/>
      <c r="S157" s="63"/>
    </row>
    <row r="158" spans="2:19" ht="12.75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3"/>
    </row>
    <row r="159" spans="2:19" ht="12.75">
      <c r="B159" s="60"/>
      <c r="C159" s="15" t="s">
        <v>64</v>
      </c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3"/>
    </row>
    <row r="160" spans="2:19" ht="12.75">
      <c r="B160" s="60"/>
      <c r="C160" s="15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3"/>
    </row>
    <row r="161" spans="2:19" ht="12.75">
      <c r="B161" s="60"/>
      <c r="C161" s="15" t="s">
        <v>141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3"/>
    </row>
    <row r="162" spans="2:19" ht="12.75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3"/>
    </row>
    <row r="163" spans="2:19" ht="12.75">
      <c r="B163" s="56">
        <v>0</v>
      </c>
      <c r="C163" s="56">
        <v>1</v>
      </c>
      <c r="D163" s="56">
        <v>2</v>
      </c>
      <c r="E163" s="56">
        <v>3</v>
      </c>
      <c r="F163" s="56">
        <v>4</v>
      </c>
      <c r="G163" s="56">
        <v>5</v>
      </c>
      <c r="H163" s="56">
        <v>6</v>
      </c>
      <c r="I163" s="56">
        <v>7</v>
      </c>
      <c r="J163" s="56">
        <v>8</v>
      </c>
      <c r="K163" s="56">
        <v>8</v>
      </c>
      <c r="L163" s="56">
        <v>9</v>
      </c>
      <c r="M163" s="56">
        <v>9</v>
      </c>
      <c r="N163" s="56">
        <v>10</v>
      </c>
      <c r="O163" s="56">
        <v>11</v>
      </c>
      <c r="P163" s="56">
        <v>12</v>
      </c>
      <c r="Q163" s="56">
        <v>13</v>
      </c>
      <c r="R163" s="140">
        <v>5</v>
      </c>
      <c r="S163" s="149"/>
    </row>
    <row r="164" spans="2:19" ht="12.75">
      <c r="B164" s="56">
        <v>68</v>
      </c>
      <c r="C164" s="20" t="s">
        <v>172</v>
      </c>
      <c r="D164" s="20" t="s">
        <v>66</v>
      </c>
      <c r="E164" s="30" t="s">
        <v>67</v>
      </c>
      <c r="F164" s="30">
        <v>1</v>
      </c>
      <c r="G164" s="31">
        <f>H164+J164+N164+O164+P164</f>
        <v>1025</v>
      </c>
      <c r="H164" s="33">
        <v>681</v>
      </c>
      <c r="I164" s="59"/>
      <c r="J164" s="59"/>
      <c r="K164" s="59"/>
      <c r="L164" s="59"/>
      <c r="M164" s="25">
        <v>0.25</v>
      </c>
      <c r="N164" s="40">
        <v>170</v>
      </c>
      <c r="O164" s="59">
        <v>99</v>
      </c>
      <c r="P164" s="59">
        <v>75</v>
      </c>
      <c r="Q164" s="59"/>
      <c r="R164" s="142" t="s">
        <v>59</v>
      </c>
      <c r="S164" s="112"/>
    </row>
    <row r="165" spans="2:19" ht="12.75">
      <c r="B165" s="39">
        <v>69</v>
      </c>
      <c r="C165" s="20" t="s">
        <v>172</v>
      </c>
      <c r="D165" s="20" t="s">
        <v>66</v>
      </c>
      <c r="E165" s="30" t="s">
        <v>67</v>
      </c>
      <c r="F165" s="30">
        <v>1</v>
      </c>
      <c r="G165" s="31">
        <f aca="true" t="shared" si="4" ref="G165:G174">H165+J165+N165+O165+P165</f>
        <v>1025</v>
      </c>
      <c r="H165" s="33">
        <v>681</v>
      </c>
      <c r="I165" s="59"/>
      <c r="J165" s="59"/>
      <c r="K165" s="59"/>
      <c r="L165" s="59"/>
      <c r="M165" s="25">
        <v>0.25</v>
      </c>
      <c r="N165" s="40">
        <v>170</v>
      </c>
      <c r="O165" s="59">
        <v>99</v>
      </c>
      <c r="P165" s="59">
        <v>75</v>
      </c>
      <c r="Q165" s="59"/>
      <c r="R165" s="142"/>
      <c r="S165" s="13"/>
    </row>
    <row r="166" spans="2:19" ht="12.75">
      <c r="B166" s="17">
        <v>70</v>
      </c>
      <c r="C166" s="20" t="s">
        <v>204</v>
      </c>
      <c r="D166" s="20" t="s">
        <v>66</v>
      </c>
      <c r="E166" s="30" t="s">
        <v>67</v>
      </c>
      <c r="F166" s="30">
        <v>1</v>
      </c>
      <c r="G166" s="31">
        <f t="shared" si="4"/>
        <v>923</v>
      </c>
      <c r="H166" s="33">
        <v>681</v>
      </c>
      <c r="I166" s="59"/>
      <c r="J166" s="59"/>
      <c r="K166" s="59"/>
      <c r="L166" s="59"/>
      <c r="M166" s="25">
        <v>0.15</v>
      </c>
      <c r="N166" s="35">
        <v>68</v>
      </c>
      <c r="O166" s="59">
        <v>99</v>
      </c>
      <c r="P166" s="59">
        <v>75</v>
      </c>
      <c r="Q166" s="59"/>
      <c r="R166" s="142"/>
      <c r="S166" s="150"/>
    </row>
    <row r="167" spans="2:19" ht="12.75">
      <c r="B167" s="17">
        <v>71</v>
      </c>
      <c r="C167" s="20" t="s">
        <v>172</v>
      </c>
      <c r="D167" s="20" t="s">
        <v>66</v>
      </c>
      <c r="E167" s="30" t="s">
        <v>67</v>
      </c>
      <c r="F167" s="30">
        <v>1</v>
      </c>
      <c r="G167" s="31">
        <f t="shared" si="4"/>
        <v>1025</v>
      </c>
      <c r="H167" s="33">
        <v>681</v>
      </c>
      <c r="I167" s="59"/>
      <c r="J167" s="59"/>
      <c r="K167" s="59"/>
      <c r="L167" s="59"/>
      <c r="M167" s="25">
        <v>0.25</v>
      </c>
      <c r="N167" s="40">
        <v>170</v>
      </c>
      <c r="O167" s="59">
        <v>99</v>
      </c>
      <c r="P167" s="59">
        <v>75</v>
      </c>
      <c r="Q167" s="59"/>
      <c r="R167" s="142"/>
      <c r="S167" s="150"/>
    </row>
    <row r="168" spans="2:19" ht="12.75">
      <c r="B168" s="17">
        <v>72</v>
      </c>
      <c r="C168" s="20" t="s">
        <v>172</v>
      </c>
      <c r="D168" s="20" t="s">
        <v>66</v>
      </c>
      <c r="E168" s="30" t="s">
        <v>67</v>
      </c>
      <c r="F168" s="30">
        <v>1</v>
      </c>
      <c r="G168" s="31">
        <f t="shared" si="4"/>
        <v>1025</v>
      </c>
      <c r="H168" s="33">
        <v>681</v>
      </c>
      <c r="I168" s="59"/>
      <c r="J168" s="59"/>
      <c r="K168" s="59"/>
      <c r="L168" s="59"/>
      <c r="M168" s="25">
        <v>0.25</v>
      </c>
      <c r="N168" s="40">
        <v>170</v>
      </c>
      <c r="O168" s="59">
        <v>99</v>
      </c>
      <c r="P168" s="59">
        <v>75</v>
      </c>
      <c r="Q168" s="59"/>
      <c r="R168" s="142"/>
      <c r="S168" s="150"/>
    </row>
    <row r="169" spans="2:19" ht="12.75">
      <c r="B169" s="17">
        <v>73</v>
      </c>
      <c r="C169" s="20" t="s">
        <v>172</v>
      </c>
      <c r="D169" s="20" t="s">
        <v>66</v>
      </c>
      <c r="E169" s="30" t="s">
        <v>67</v>
      </c>
      <c r="F169" s="30">
        <v>1</v>
      </c>
      <c r="G169" s="31">
        <f t="shared" si="4"/>
        <v>1025</v>
      </c>
      <c r="H169" s="33">
        <v>681</v>
      </c>
      <c r="I169" s="59"/>
      <c r="J169" s="59"/>
      <c r="K169" s="59"/>
      <c r="L169" s="59"/>
      <c r="M169" s="25">
        <v>0.25</v>
      </c>
      <c r="N169" s="40">
        <v>170</v>
      </c>
      <c r="O169" s="59">
        <v>99</v>
      </c>
      <c r="P169" s="59">
        <v>75</v>
      </c>
      <c r="Q169" s="59"/>
      <c r="R169" s="142"/>
      <c r="S169" s="150"/>
    </row>
    <row r="170" spans="2:19" ht="12.75">
      <c r="B170" s="17">
        <v>74</v>
      </c>
      <c r="C170" s="20" t="s">
        <v>173</v>
      </c>
      <c r="D170" s="20" t="s">
        <v>66</v>
      </c>
      <c r="E170" s="30" t="s">
        <v>67</v>
      </c>
      <c r="F170" s="30">
        <v>1</v>
      </c>
      <c r="G170" s="31">
        <f t="shared" si="4"/>
        <v>991</v>
      </c>
      <c r="H170" s="33">
        <v>681</v>
      </c>
      <c r="I170" s="59"/>
      <c r="J170" s="59"/>
      <c r="K170" s="59"/>
      <c r="L170" s="59"/>
      <c r="M170" s="25">
        <v>0.2</v>
      </c>
      <c r="N170" s="35">
        <v>136</v>
      </c>
      <c r="O170" s="59">
        <v>99</v>
      </c>
      <c r="P170" s="59">
        <v>75</v>
      </c>
      <c r="Q170" s="59"/>
      <c r="R170" s="142"/>
      <c r="S170" s="150"/>
    </row>
    <row r="171" spans="2:19" ht="12.75">
      <c r="B171" s="17">
        <v>75</v>
      </c>
      <c r="C171" s="20" t="s">
        <v>173</v>
      </c>
      <c r="D171" s="20" t="s">
        <v>66</v>
      </c>
      <c r="E171" s="30" t="s">
        <v>67</v>
      </c>
      <c r="F171" s="30">
        <v>1</v>
      </c>
      <c r="G171" s="31">
        <f t="shared" si="4"/>
        <v>957</v>
      </c>
      <c r="H171" s="33">
        <v>681</v>
      </c>
      <c r="I171" s="59"/>
      <c r="J171" s="59"/>
      <c r="K171" s="59"/>
      <c r="L171" s="59"/>
      <c r="M171" s="25">
        <v>0.15</v>
      </c>
      <c r="N171" s="35">
        <v>102</v>
      </c>
      <c r="O171" s="59">
        <v>99</v>
      </c>
      <c r="P171" s="59">
        <v>75</v>
      </c>
      <c r="Q171" s="59"/>
      <c r="R171" s="142"/>
      <c r="S171" s="150"/>
    </row>
    <row r="172" spans="2:19" ht="12.75">
      <c r="B172" s="17">
        <v>76</v>
      </c>
      <c r="C172" s="20" t="s">
        <v>173</v>
      </c>
      <c r="D172" s="20" t="s">
        <v>66</v>
      </c>
      <c r="E172" s="30" t="s">
        <v>67</v>
      </c>
      <c r="F172" s="30">
        <v>1</v>
      </c>
      <c r="G172" s="31">
        <f t="shared" si="4"/>
        <v>957</v>
      </c>
      <c r="H172" s="33">
        <v>681</v>
      </c>
      <c r="I172" s="59"/>
      <c r="J172" s="59"/>
      <c r="K172" s="59"/>
      <c r="L172" s="59"/>
      <c r="M172" s="25">
        <v>0.15</v>
      </c>
      <c r="N172" s="35">
        <v>102</v>
      </c>
      <c r="O172" s="59">
        <v>99</v>
      </c>
      <c r="P172" s="59">
        <v>75</v>
      </c>
      <c r="Q172" s="59"/>
      <c r="R172" s="142"/>
      <c r="S172" s="150"/>
    </row>
    <row r="173" spans="2:19" ht="12.75">
      <c r="B173" s="17">
        <v>77</v>
      </c>
      <c r="C173" s="20" t="s">
        <v>173</v>
      </c>
      <c r="D173" s="20" t="s">
        <v>66</v>
      </c>
      <c r="E173" s="30" t="s">
        <v>67</v>
      </c>
      <c r="F173" s="30">
        <v>1</v>
      </c>
      <c r="G173" s="31">
        <f t="shared" si="4"/>
        <v>957</v>
      </c>
      <c r="H173" s="33">
        <v>681</v>
      </c>
      <c r="I173" s="59"/>
      <c r="J173" s="59"/>
      <c r="K173" s="59"/>
      <c r="L173" s="59"/>
      <c r="M173" s="25">
        <v>0.15</v>
      </c>
      <c r="N173" s="35">
        <v>102</v>
      </c>
      <c r="O173" s="59">
        <v>99</v>
      </c>
      <c r="P173" s="59">
        <v>75</v>
      </c>
      <c r="Q173" s="59"/>
      <c r="R173" s="142"/>
      <c r="S173" s="150"/>
    </row>
    <row r="174" spans="2:19" ht="22.5">
      <c r="B174" s="17">
        <v>78</v>
      </c>
      <c r="C174" s="42" t="s">
        <v>178</v>
      </c>
      <c r="D174" s="20" t="s">
        <v>78</v>
      </c>
      <c r="E174" s="30" t="s">
        <v>67</v>
      </c>
      <c r="F174" s="30">
        <v>1</v>
      </c>
      <c r="G174" s="31">
        <f t="shared" si="4"/>
        <v>890</v>
      </c>
      <c r="H174" s="43">
        <v>657</v>
      </c>
      <c r="I174" s="59"/>
      <c r="J174" s="59"/>
      <c r="K174" s="59"/>
      <c r="L174" s="59"/>
      <c r="M174" s="65">
        <v>0.1</v>
      </c>
      <c r="N174" s="59">
        <v>66</v>
      </c>
      <c r="O174" s="59">
        <v>95</v>
      </c>
      <c r="P174" s="59">
        <v>72</v>
      </c>
      <c r="Q174" s="59"/>
      <c r="R174" s="142"/>
      <c r="S174" s="150"/>
    </row>
    <row r="175" spans="2:19" ht="12.75">
      <c r="B175" s="59"/>
      <c r="C175" s="59" t="s">
        <v>233</v>
      </c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142"/>
      <c r="S175" s="63"/>
    </row>
    <row r="176" spans="2:19" ht="12.75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3"/>
    </row>
    <row r="177" spans="2:19" ht="12.75">
      <c r="B177" s="60"/>
      <c r="C177" s="68" t="s">
        <v>76</v>
      </c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3"/>
    </row>
    <row r="178" spans="2:19" ht="12.75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3"/>
    </row>
    <row r="179" spans="2:19" ht="12.75">
      <c r="B179" s="56">
        <v>0</v>
      </c>
      <c r="C179" s="56">
        <v>1</v>
      </c>
      <c r="D179" s="56">
        <v>2</v>
      </c>
      <c r="E179" s="56">
        <v>3</v>
      </c>
      <c r="F179" s="56">
        <v>4</v>
      </c>
      <c r="G179" s="56">
        <v>5</v>
      </c>
      <c r="H179" s="56">
        <v>6</v>
      </c>
      <c r="I179" s="56">
        <v>7</v>
      </c>
      <c r="J179" s="56">
        <v>8</v>
      </c>
      <c r="K179" s="56">
        <v>8</v>
      </c>
      <c r="L179" s="56">
        <v>9</v>
      </c>
      <c r="M179" s="56">
        <v>9</v>
      </c>
      <c r="N179" s="56">
        <v>10</v>
      </c>
      <c r="O179" s="56">
        <v>11</v>
      </c>
      <c r="P179" s="56">
        <v>12</v>
      </c>
      <c r="Q179" s="56">
        <v>13</v>
      </c>
      <c r="R179" s="140">
        <v>5</v>
      </c>
      <c r="S179" s="149"/>
    </row>
    <row r="180" spans="2:19" ht="12.75">
      <c r="B180" s="17">
        <v>79</v>
      </c>
      <c r="C180" s="20" t="s">
        <v>174</v>
      </c>
      <c r="D180" s="20" t="s">
        <v>72</v>
      </c>
      <c r="E180" s="30" t="s">
        <v>67</v>
      </c>
      <c r="F180" s="30">
        <v>1</v>
      </c>
      <c r="G180" s="91">
        <f aca="true" t="shared" si="5" ref="G180:G185">H180+J180+N180+O180+P180</f>
        <v>937</v>
      </c>
      <c r="H180" s="33">
        <v>619</v>
      </c>
      <c r="I180" s="59"/>
      <c r="J180" s="59"/>
      <c r="K180" s="59"/>
      <c r="L180" s="59"/>
      <c r="M180" s="25">
        <v>0.25</v>
      </c>
      <c r="N180" s="35">
        <v>155</v>
      </c>
      <c r="O180" s="59">
        <v>95</v>
      </c>
      <c r="P180" s="59">
        <v>68</v>
      </c>
      <c r="Q180" s="59"/>
      <c r="R180" s="142"/>
      <c r="S180" s="13"/>
    </row>
    <row r="181" spans="2:19" ht="12.75">
      <c r="B181" s="17">
        <v>80</v>
      </c>
      <c r="C181" s="20" t="s">
        <v>174</v>
      </c>
      <c r="D181" s="20" t="s">
        <v>72</v>
      </c>
      <c r="E181" s="30" t="s">
        <v>67</v>
      </c>
      <c r="F181" s="30">
        <v>1</v>
      </c>
      <c r="G181" s="91">
        <f t="shared" si="5"/>
        <v>937</v>
      </c>
      <c r="H181" s="33">
        <v>619</v>
      </c>
      <c r="I181" s="59"/>
      <c r="J181" s="59"/>
      <c r="K181" s="59"/>
      <c r="L181" s="59"/>
      <c r="M181" s="25">
        <v>0.25</v>
      </c>
      <c r="N181" s="35">
        <v>155</v>
      </c>
      <c r="O181" s="59">
        <v>95</v>
      </c>
      <c r="P181" s="59">
        <v>68</v>
      </c>
      <c r="Q181" s="59"/>
      <c r="R181" s="142"/>
      <c r="S181" s="13"/>
    </row>
    <row r="182" spans="2:19" ht="12.75">
      <c r="B182" s="17">
        <v>81</v>
      </c>
      <c r="C182" s="20" t="s">
        <v>165</v>
      </c>
      <c r="D182" s="20" t="s">
        <v>72</v>
      </c>
      <c r="E182" s="30" t="s">
        <v>67</v>
      </c>
      <c r="F182" s="30">
        <v>1</v>
      </c>
      <c r="G182" s="91">
        <v>875</v>
      </c>
      <c r="H182" s="33">
        <v>619</v>
      </c>
      <c r="I182" s="59"/>
      <c r="J182" s="59"/>
      <c r="K182" s="59"/>
      <c r="L182" s="59"/>
      <c r="M182" s="25">
        <v>0.15</v>
      </c>
      <c r="N182" s="35">
        <v>93</v>
      </c>
      <c r="O182" s="59">
        <v>95</v>
      </c>
      <c r="P182" s="59">
        <v>68</v>
      </c>
      <c r="Q182" s="59"/>
      <c r="R182" s="144" t="s">
        <v>59</v>
      </c>
      <c r="S182" s="13"/>
    </row>
    <row r="183" spans="2:19" ht="12.75">
      <c r="B183" s="17">
        <v>82</v>
      </c>
      <c r="C183" s="20" t="s">
        <v>164</v>
      </c>
      <c r="D183" s="20" t="s">
        <v>72</v>
      </c>
      <c r="E183" s="30" t="s">
        <v>67</v>
      </c>
      <c r="F183" s="30">
        <v>1</v>
      </c>
      <c r="G183" s="91">
        <f t="shared" si="5"/>
        <v>906</v>
      </c>
      <c r="H183" s="33">
        <v>619</v>
      </c>
      <c r="I183" s="59"/>
      <c r="J183" s="59"/>
      <c r="K183" s="59"/>
      <c r="L183" s="59"/>
      <c r="M183" s="25">
        <v>0.2</v>
      </c>
      <c r="N183" s="35">
        <v>124</v>
      </c>
      <c r="O183" s="59">
        <v>95</v>
      </c>
      <c r="P183" s="59">
        <v>68</v>
      </c>
      <c r="Q183" s="59"/>
      <c r="R183" s="142"/>
      <c r="S183" s="13"/>
    </row>
    <row r="184" spans="2:19" ht="12.75">
      <c r="B184" s="17">
        <v>83</v>
      </c>
      <c r="C184" s="20" t="s">
        <v>165</v>
      </c>
      <c r="D184" s="20" t="s">
        <v>72</v>
      </c>
      <c r="E184" s="30" t="s">
        <v>67</v>
      </c>
      <c r="F184" s="30">
        <v>1</v>
      </c>
      <c r="G184" s="91">
        <f t="shared" si="5"/>
        <v>875</v>
      </c>
      <c r="H184" s="33">
        <v>619</v>
      </c>
      <c r="I184" s="59"/>
      <c r="J184" s="59"/>
      <c r="K184" s="59"/>
      <c r="L184" s="59"/>
      <c r="M184" s="25">
        <v>0.15</v>
      </c>
      <c r="N184" s="35">
        <v>93</v>
      </c>
      <c r="O184" s="59">
        <v>95</v>
      </c>
      <c r="P184" s="59">
        <v>68</v>
      </c>
      <c r="Q184" s="59"/>
      <c r="R184" s="144" t="s">
        <v>59</v>
      </c>
      <c r="S184" s="13"/>
    </row>
    <row r="185" spans="2:19" ht="24">
      <c r="B185" s="17">
        <v>84</v>
      </c>
      <c r="C185" s="20" t="s">
        <v>166</v>
      </c>
      <c r="D185" s="20" t="s">
        <v>73</v>
      </c>
      <c r="E185" s="30" t="s">
        <v>67</v>
      </c>
      <c r="F185" s="30">
        <v>1</v>
      </c>
      <c r="G185" s="91">
        <f t="shared" si="5"/>
        <v>1029</v>
      </c>
      <c r="H185" s="59">
        <v>704</v>
      </c>
      <c r="I185" s="59"/>
      <c r="J185" s="59"/>
      <c r="K185" s="59"/>
      <c r="L185" s="59"/>
      <c r="M185" s="65">
        <v>0.2</v>
      </c>
      <c r="N185" s="59">
        <v>141</v>
      </c>
      <c r="O185" s="59">
        <v>107</v>
      </c>
      <c r="P185" s="59">
        <v>77</v>
      </c>
      <c r="Q185" s="59"/>
      <c r="R185" s="144" t="s">
        <v>59</v>
      </c>
      <c r="S185" s="13"/>
    </row>
    <row r="186" spans="2:19" ht="12.75">
      <c r="B186" s="59"/>
      <c r="C186" s="37" t="s">
        <v>220</v>
      </c>
      <c r="D186" s="59"/>
      <c r="E186" s="59"/>
      <c r="F186" s="59"/>
      <c r="G186" s="59">
        <f>SUM(G180:G185)</f>
        <v>5559</v>
      </c>
      <c r="H186" s="31">
        <f>SUM(H180:H185)</f>
        <v>3799</v>
      </c>
      <c r="I186" s="59"/>
      <c r="J186" s="59"/>
      <c r="K186" s="59"/>
      <c r="L186" s="59"/>
      <c r="M186" s="59"/>
      <c r="N186" s="35">
        <f>SUM(N180:N185)</f>
        <v>761</v>
      </c>
      <c r="O186" s="59">
        <f>SUM(O180:O185)</f>
        <v>582</v>
      </c>
      <c r="P186" s="59">
        <f>SUM(P180:P185)</f>
        <v>417</v>
      </c>
      <c r="Q186" s="59"/>
      <c r="R186" s="142"/>
      <c r="S186" s="13"/>
    </row>
    <row r="187" spans="2:19" ht="12.75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3"/>
    </row>
    <row r="188" spans="2:19" ht="30.75" customHeight="1">
      <c r="B188" s="60"/>
      <c r="C188" s="135" t="s">
        <v>210</v>
      </c>
      <c r="D188" s="23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3"/>
    </row>
    <row r="189" spans="2:19" ht="12.75" customHeight="1">
      <c r="B189" s="60"/>
      <c r="C189" s="23"/>
      <c r="D189" s="23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3"/>
    </row>
    <row r="190" spans="2:19" ht="12.75" customHeight="1">
      <c r="B190" s="60"/>
      <c r="C190" s="90" t="s">
        <v>144</v>
      </c>
      <c r="D190" s="23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3"/>
    </row>
    <row r="191" spans="2:19" ht="12.75" customHeight="1">
      <c r="B191" s="60"/>
      <c r="C191" s="90"/>
      <c r="D191" s="23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3"/>
    </row>
    <row r="192" spans="2:19" ht="12.75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3"/>
    </row>
    <row r="193" spans="2:19" ht="12.75">
      <c r="B193" s="64">
        <v>0</v>
      </c>
      <c r="C193" s="64">
        <v>1</v>
      </c>
      <c r="D193" s="64">
        <v>2</v>
      </c>
      <c r="E193" s="64">
        <v>3</v>
      </c>
      <c r="F193" s="64">
        <v>4</v>
      </c>
      <c r="G193" s="64">
        <v>5</v>
      </c>
      <c r="H193" s="64">
        <v>6</v>
      </c>
      <c r="I193" s="64">
        <v>7</v>
      </c>
      <c r="J193" s="64">
        <v>8</v>
      </c>
      <c r="K193" s="64">
        <v>8</v>
      </c>
      <c r="L193" s="64">
        <v>9</v>
      </c>
      <c r="M193" s="64">
        <v>9</v>
      </c>
      <c r="N193" s="64">
        <v>10</v>
      </c>
      <c r="O193" s="64">
        <v>11</v>
      </c>
      <c r="P193" s="64">
        <v>12</v>
      </c>
      <c r="Q193" s="64">
        <v>13</v>
      </c>
      <c r="R193" s="67">
        <v>5</v>
      </c>
      <c r="S193" s="149"/>
    </row>
    <row r="194" spans="2:19" ht="12.75">
      <c r="B194" s="122">
        <v>85</v>
      </c>
      <c r="C194" s="19" t="s">
        <v>168</v>
      </c>
      <c r="D194" s="59" t="s">
        <v>50</v>
      </c>
      <c r="E194" s="59" t="s">
        <v>51</v>
      </c>
      <c r="F194" s="59">
        <v>1</v>
      </c>
      <c r="G194" s="31">
        <f>H194+J194+N194+O194+P194</f>
        <v>2398</v>
      </c>
      <c r="H194" s="59">
        <v>1775</v>
      </c>
      <c r="I194" s="59"/>
      <c r="J194" s="59"/>
      <c r="K194" s="59"/>
      <c r="L194" s="59"/>
      <c r="M194" s="65">
        <v>0.1</v>
      </c>
      <c r="N194" s="59">
        <v>178</v>
      </c>
      <c r="O194" s="59">
        <v>250</v>
      </c>
      <c r="P194" s="59">
        <v>195</v>
      </c>
      <c r="Q194" s="59"/>
      <c r="R194" s="142"/>
      <c r="S194" s="63"/>
    </row>
    <row r="195" spans="2:19" ht="12.75">
      <c r="B195" s="115">
        <v>86</v>
      </c>
      <c r="C195" s="20" t="s">
        <v>159</v>
      </c>
      <c r="D195" s="59" t="s">
        <v>50</v>
      </c>
      <c r="E195" s="59" t="s">
        <v>51</v>
      </c>
      <c r="F195" s="59">
        <v>1</v>
      </c>
      <c r="G195" s="31">
        <f>H195+J195+N195+O195+P195</f>
        <v>2486</v>
      </c>
      <c r="H195" s="59">
        <v>1775</v>
      </c>
      <c r="I195" s="59"/>
      <c r="J195" s="59"/>
      <c r="K195" s="59"/>
      <c r="L195" s="59"/>
      <c r="M195" s="65">
        <v>0.15</v>
      </c>
      <c r="N195" s="20">
        <v>266</v>
      </c>
      <c r="O195" s="59">
        <v>250</v>
      </c>
      <c r="P195" s="59">
        <v>195</v>
      </c>
      <c r="Q195" s="59"/>
      <c r="R195" s="141" t="s">
        <v>59</v>
      </c>
      <c r="S195" s="63"/>
    </row>
    <row r="196" spans="2:19" ht="12.75">
      <c r="B196" s="38">
        <v>87</v>
      </c>
      <c r="C196" s="20" t="s">
        <v>168</v>
      </c>
      <c r="D196" s="59" t="s">
        <v>50</v>
      </c>
      <c r="E196" s="59" t="s">
        <v>51</v>
      </c>
      <c r="F196" s="59">
        <v>1</v>
      </c>
      <c r="G196" s="31">
        <f>H196+J196+N196+O196+P196</f>
        <v>2486</v>
      </c>
      <c r="H196" s="59">
        <v>1775</v>
      </c>
      <c r="I196" s="59"/>
      <c r="J196" s="59"/>
      <c r="K196" s="59"/>
      <c r="L196" s="59"/>
      <c r="M196" s="65">
        <v>0.15</v>
      </c>
      <c r="N196" s="20">
        <v>266</v>
      </c>
      <c r="O196" s="59">
        <v>250</v>
      </c>
      <c r="P196" s="59">
        <v>195</v>
      </c>
      <c r="Q196" s="59"/>
      <c r="R196" s="142"/>
      <c r="S196" s="63"/>
    </row>
    <row r="197" spans="2:19" ht="12.75">
      <c r="B197" s="38">
        <v>88</v>
      </c>
      <c r="C197" s="20" t="s">
        <v>228</v>
      </c>
      <c r="D197" s="20" t="s">
        <v>71</v>
      </c>
      <c r="E197" s="59" t="s">
        <v>51</v>
      </c>
      <c r="F197" s="59">
        <v>1</v>
      </c>
      <c r="G197" s="31">
        <f>H197+J197+N197+O197+P197</f>
        <v>1730</v>
      </c>
      <c r="H197" s="59">
        <v>1328</v>
      </c>
      <c r="I197" s="59"/>
      <c r="J197" s="59"/>
      <c r="K197" s="59"/>
      <c r="L197" s="59"/>
      <c r="M197" s="65">
        <v>0.1</v>
      </c>
      <c r="N197" s="59">
        <v>133</v>
      </c>
      <c r="O197" s="59">
        <v>123</v>
      </c>
      <c r="P197" s="59">
        <v>146</v>
      </c>
      <c r="Q197" s="59"/>
      <c r="R197" s="142"/>
      <c r="S197" s="63"/>
    </row>
    <row r="198" spans="2:19" ht="12.75">
      <c r="B198" s="38"/>
      <c r="C198" s="20" t="s">
        <v>218</v>
      </c>
      <c r="D198" s="20"/>
      <c r="E198" s="59"/>
      <c r="F198" s="59"/>
      <c r="G198" s="59">
        <f>SUM(G195:G197)</f>
        <v>6702</v>
      </c>
      <c r="H198" s="59">
        <f>SUM(H195:H197)</f>
        <v>4878</v>
      </c>
      <c r="I198" s="59"/>
      <c r="J198" s="59"/>
      <c r="K198" s="59"/>
      <c r="L198" s="59"/>
      <c r="M198" s="59"/>
      <c r="N198" s="59">
        <f>SUM(N195:N197)</f>
        <v>665</v>
      </c>
      <c r="O198" s="59">
        <f>SUM(O195:O197)</f>
        <v>623</v>
      </c>
      <c r="P198" s="59">
        <f>SUM(P195:P197)</f>
        <v>536</v>
      </c>
      <c r="Q198" s="59"/>
      <c r="R198" s="142"/>
      <c r="S198" s="63"/>
    </row>
    <row r="199" spans="2:19" ht="12.75">
      <c r="B199" s="12"/>
      <c r="C199" s="13"/>
      <c r="D199" s="13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3"/>
    </row>
    <row r="200" spans="2:19" ht="12.75">
      <c r="B200" s="12"/>
      <c r="C200" s="164" t="s">
        <v>63</v>
      </c>
      <c r="D200" s="164"/>
      <c r="E200" s="164"/>
      <c r="F200" s="164"/>
      <c r="G200" s="164"/>
      <c r="H200" s="164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3"/>
    </row>
    <row r="201" spans="2:19" ht="12.75">
      <c r="B201" s="63"/>
      <c r="C201" s="164"/>
      <c r="D201" s="164"/>
      <c r="E201" s="164"/>
      <c r="F201" s="164"/>
      <c r="G201" s="164"/>
      <c r="H201" s="164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3"/>
    </row>
    <row r="202" spans="2:19" ht="12.75">
      <c r="B202" s="116">
        <v>0</v>
      </c>
      <c r="C202" s="56">
        <v>1</v>
      </c>
      <c r="D202" s="56">
        <v>2</v>
      </c>
      <c r="E202" s="56">
        <v>3</v>
      </c>
      <c r="F202" s="56">
        <v>4</v>
      </c>
      <c r="G202" s="56">
        <v>5</v>
      </c>
      <c r="H202" s="56">
        <v>6</v>
      </c>
      <c r="I202" s="56">
        <v>7</v>
      </c>
      <c r="J202" s="56">
        <v>8</v>
      </c>
      <c r="K202" s="56">
        <v>8</v>
      </c>
      <c r="L202" s="56">
        <v>9</v>
      </c>
      <c r="M202" s="56">
        <v>9</v>
      </c>
      <c r="N202" s="56">
        <v>10</v>
      </c>
      <c r="O202" s="56">
        <v>11</v>
      </c>
      <c r="P202" s="56">
        <v>12</v>
      </c>
      <c r="Q202" s="56">
        <v>13</v>
      </c>
      <c r="R202" s="140">
        <v>5</v>
      </c>
      <c r="S202" s="149"/>
    </row>
    <row r="203" spans="2:19" ht="12.75">
      <c r="B203" s="38">
        <v>89</v>
      </c>
      <c r="C203" s="20" t="s">
        <v>175</v>
      </c>
      <c r="D203" s="59" t="s">
        <v>56</v>
      </c>
      <c r="E203" s="59" t="s">
        <v>57</v>
      </c>
      <c r="F203" s="59">
        <v>1</v>
      </c>
      <c r="G203" s="31">
        <f aca="true" t="shared" si="6" ref="G203:G212">H203+J203+N203+O203+P203</f>
        <v>1983</v>
      </c>
      <c r="H203" s="59">
        <v>1368</v>
      </c>
      <c r="I203" s="59"/>
      <c r="J203" s="59"/>
      <c r="K203" s="59"/>
      <c r="L203" s="59"/>
      <c r="M203" s="65">
        <v>0.25</v>
      </c>
      <c r="N203" s="59">
        <v>342</v>
      </c>
      <c r="O203" s="59">
        <v>123</v>
      </c>
      <c r="P203" s="59">
        <v>150</v>
      </c>
      <c r="Q203" s="59"/>
      <c r="R203" s="142"/>
      <c r="S203" s="63"/>
    </row>
    <row r="204" spans="2:19" ht="12.75">
      <c r="B204" s="38">
        <v>90</v>
      </c>
      <c r="C204" s="20" t="s">
        <v>175</v>
      </c>
      <c r="D204" s="59" t="s">
        <v>56</v>
      </c>
      <c r="E204" s="59" t="s">
        <v>57</v>
      </c>
      <c r="F204" s="59">
        <v>1</v>
      </c>
      <c r="G204" s="31">
        <f t="shared" si="6"/>
        <v>1983</v>
      </c>
      <c r="H204" s="59">
        <v>1368</v>
      </c>
      <c r="I204" s="59"/>
      <c r="J204" s="59"/>
      <c r="K204" s="59"/>
      <c r="L204" s="59"/>
      <c r="M204" s="65">
        <v>0.25</v>
      </c>
      <c r="N204" s="59">
        <v>342</v>
      </c>
      <c r="O204" s="59">
        <v>123</v>
      </c>
      <c r="P204" s="59">
        <v>150</v>
      </c>
      <c r="Q204" s="59"/>
      <c r="R204" s="142"/>
      <c r="S204" s="63"/>
    </row>
    <row r="205" spans="2:19" ht="12.75">
      <c r="B205" s="38">
        <v>91</v>
      </c>
      <c r="C205" s="20" t="s">
        <v>5</v>
      </c>
      <c r="D205" s="59" t="s">
        <v>56</v>
      </c>
      <c r="E205" s="59" t="s">
        <v>57</v>
      </c>
      <c r="F205" s="59">
        <v>1</v>
      </c>
      <c r="G205" s="31">
        <f t="shared" si="6"/>
        <v>1846</v>
      </c>
      <c r="H205" s="59">
        <v>1368</v>
      </c>
      <c r="I205" s="59"/>
      <c r="J205" s="59"/>
      <c r="K205" s="59"/>
      <c r="L205" s="59"/>
      <c r="M205" s="65">
        <v>0.15</v>
      </c>
      <c r="N205" s="59">
        <v>205</v>
      </c>
      <c r="O205" s="59">
        <v>123</v>
      </c>
      <c r="P205" s="59">
        <v>150</v>
      </c>
      <c r="Q205" s="59"/>
      <c r="R205" s="142"/>
      <c r="S205" s="63"/>
    </row>
    <row r="206" spans="2:19" ht="12.75">
      <c r="B206" s="38">
        <v>92</v>
      </c>
      <c r="C206" s="20" t="s">
        <v>175</v>
      </c>
      <c r="D206" s="59" t="s">
        <v>56</v>
      </c>
      <c r="E206" s="59" t="s">
        <v>57</v>
      </c>
      <c r="F206" s="59">
        <v>1</v>
      </c>
      <c r="G206" s="31">
        <f t="shared" si="6"/>
        <v>1983</v>
      </c>
      <c r="H206" s="59">
        <v>1368</v>
      </c>
      <c r="I206" s="59"/>
      <c r="J206" s="59"/>
      <c r="K206" s="59"/>
      <c r="L206" s="59"/>
      <c r="M206" s="65">
        <v>0.25</v>
      </c>
      <c r="N206" s="59">
        <v>342</v>
      </c>
      <c r="O206" s="59">
        <v>123</v>
      </c>
      <c r="P206" s="59">
        <v>150</v>
      </c>
      <c r="Q206" s="59"/>
      <c r="R206" s="142"/>
      <c r="S206" s="63"/>
    </row>
    <row r="207" spans="2:19" ht="12.75">
      <c r="B207" s="38">
        <v>93</v>
      </c>
      <c r="C207" s="20" t="s">
        <v>170</v>
      </c>
      <c r="D207" s="59" t="s">
        <v>56</v>
      </c>
      <c r="E207" s="59" t="s">
        <v>57</v>
      </c>
      <c r="F207" s="59">
        <v>1</v>
      </c>
      <c r="G207" s="31">
        <f t="shared" si="6"/>
        <v>1915</v>
      </c>
      <c r="H207" s="59">
        <v>1368</v>
      </c>
      <c r="I207" s="59"/>
      <c r="J207" s="59"/>
      <c r="K207" s="59"/>
      <c r="L207" s="59"/>
      <c r="M207" s="65">
        <v>0.2</v>
      </c>
      <c r="N207" s="59">
        <v>274</v>
      </c>
      <c r="O207" s="59">
        <v>123</v>
      </c>
      <c r="P207" s="59">
        <v>150</v>
      </c>
      <c r="Q207" s="59"/>
      <c r="R207" s="141" t="s">
        <v>59</v>
      </c>
      <c r="S207" s="63"/>
    </row>
    <row r="208" spans="2:19" ht="12.75">
      <c r="B208" s="38">
        <v>94</v>
      </c>
      <c r="C208" s="20" t="s">
        <v>175</v>
      </c>
      <c r="D208" s="59" t="s">
        <v>56</v>
      </c>
      <c r="E208" s="59" t="s">
        <v>57</v>
      </c>
      <c r="F208" s="59">
        <v>1</v>
      </c>
      <c r="G208" s="31">
        <f t="shared" si="6"/>
        <v>1983</v>
      </c>
      <c r="H208" s="59">
        <v>1368</v>
      </c>
      <c r="I208" s="59"/>
      <c r="J208" s="59"/>
      <c r="K208" s="59"/>
      <c r="L208" s="59"/>
      <c r="M208" s="65">
        <v>0.25</v>
      </c>
      <c r="N208" s="59">
        <v>342</v>
      </c>
      <c r="O208" s="59">
        <v>123</v>
      </c>
      <c r="P208" s="59">
        <v>150</v>
      </c>
      <c r="Q208" s="59"/>
      <c r="R208" s="142"/>
      <c r="S208" s="63"/>
    </row>
    <row r="209" spans="2:19" ht="12.75">
      <c r="B209" s="38">
        <v>95</v>
      </c>
      <c r="C209" s="20" t="s">
        <v>8</v>
      </c>
      <c r="D209" s="59" t="s">
        <v>56</v>
      </c>
      <c r="E209" s="59" t="s">
        <v>57</v>
      </c>
      <c r="F209" s="59">
        <v>1</v>
      </c>
      <c r="G209" s="31">
        <f t="shared" si="6"/>
        <v>1590</v>
      </c>
      <c r="H209" s="59">
        <v>1220</v>
      </c>
      <c r="I209" s="59"/>
      <c r="J209" s="59"/>
      <c r="K209" s="59"/>
      <c r="L209" s="59"/>
      <c r="M209" s="65">
        <v>0.1</v>
      </c>
      <c r="N209" s="59">
        <v>122</v>
      </c>
      <c r="O209" s="59">
        <v>114</v>
      </c>
      <c r="P209" s="59">
        <v>134</v>
      </c>
      <c r="Q209" s="59"/>
      <c r="R209" s="142"/>
      <c r="S209" s="63"/>
    </row>
    <row r="210" spans="2:19" ht="12.75">
      <c r="B210" s="38">
        <v>96</v>
      </c>
      <c r="C210" s="20" t="s">
        <v>239</v>
      </c>
      <c r="D210" s="59" t="s">
        <v>56</v>
      </c>
      <c r="E210" s="59" t="s">
        <v>57</v>
      </c>
      <c r="F210" s="59">
        <v>1</v>
      </c>
      <c r="G210" s="31">
        <f t="shared" si="6"/>
        <v>1590</v>
      </c>
      <c r="H210" s="59">
        <v>1220</v>
      </c>
      <c r="I210" s="59"/>
      <c r="J210" s="59"/>
      <c r="K210" s="59"/>
      <c r="L210" s="59"/>
      <c r="M210" s="65">
        <v>0.1</v>
      </c>
      <c r="N210" s="59">
        <v>122</v>
      </c>
      <c r="O210" s="59">
        <v>114</v>
      </c>
      <c r="P210" s="59">
        <v>134</v>
      </c>
      <c r="Q210" s="59"/>
      <c r="R210" s="142"/>
      <c r="S210" s="63"/>
    </row>
    <row r="211" spans="2:19" ht="12.75">
      <c r="B211" s="38">
        <v>97</v>
      </c>
      <c r="C211" s="20" t="s">
        <v>175</v>
      </c>
      <c r="D211" s="59" t="s">
        <v>56</v>
      </c>
      <c r="E211" s="59" t="s">
        <v>57</v>
      </c>
      <c r="F211" s="59">
        <v>1</v>
      </c>
      <c r="G211" s="31">
        <f t="shared" si="6"/>
        <v>1983</v>
      </c>
      <c r="H211" s="59">
        <v>1368</v>
      </c>
      <c r="I211" s="59"/>
      <c r="J211" s="59"/>
      <c r="K211" s="59"/>
      <c r="L211" s="59"/>
      <c r="M211" s="65">
        <v>0.25</v>
      </c>
      <c r="N211" s="59">
        <v>342</v>
      </c>
      <c r="O211" s="59">
        <v>123</v>
      </c>
      <c r="P211" s="59">
        <v>150</v>
      </c>
      <c r="Q211" s="59"/>
      <c r="R211" s="142"/>
      <c r="S211" s="63"/>
    </row>
    <row r="212" spans="2:19" ht="12.75">
      <c r="B212" s="38">
        <v>98</v>
      </c>
      <c r="C212" s="20" t="s">
        <v>239</v>
      </c>
      <c r="D212" s="59" t="s">
        <v>56</v>
      </c>
      <c r="E212" s="59" t="s">
        <v>57</v>
      </c>
      <c r="F212" s="59">
        <v>1</v>
      </c>
      <c r="G212" s="31">
        <f t="shared" si="6"/>
        <v>1468</v>
      </c>
      <c r="H212" s="59">
        <v>1220</v>
      </c>
      <c r="I212" s="59"/>
      <c r="J212" s="59"/>
      <c r="K212" s="59"/>
      <c r="L212" s="59"/>
      <c r="M212" s="59"/>
      <c r="N212" s="59"/>
      <c r="O212" s="59">
        <v>114</v>
      </c>
      <c r="P212" s="59">
        <v>134</v>
      </c>
      <c r="Q212" s="59"/>
      <c r="R212" s="142"/>
      <c r="S212" s="63"/>
    </row>
    <row r="213" spans="2:19" ht="12.75">
      <c r="B213" s="38">
        <v>99</v>
      </c>
      <c r="C213" s="20" t="s">
        <v>7</v>
      </c>
      <c r="D213" s="59" t="s">
        <v>56</v>
      </c>
      <c r="E213" s="59" t="s">
        <v>57</v>
      </c>
      <c r="F213" s="59">
        <v>1</v>
      </c>
      <c r="G213" s="31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142" t="s">
        <v>59</v>
      </c>
      <c r="S213" s="63"/>
    </row>
    <row r="214" spans="2:19" ht="12.75">
      <c r="B214" s="38"/>
      <c r="C214" s="37" t="s">
        <v>219</v>
      </c>
      <c r="D214" s="59"/>
      <c r="E214" s="59"/>
      <c r="F214" s="59"/>
      <c r="G214" s="59">
        <f>SUM(G203:G212)</f>
        <v>18324</v>
      </c>
      <c r="H214" s="59">
        <f>SUM(H203:H212)</f>
        <v>13236</v>
      </c>
      <c r="I214" s="59"/>
      <c r="J214" s="59"/>
      <c r="K214" s="59"/>
      <c r="L214" s="59"/>
      <c r="M214" s="59"/>
      <c r="N214" s="59">
        <f>SUM(N203:N212)</f>
        <v>2433</v>
      </c>
      <c r="O214" s="59">
        <f>SUM(O203:O212)</f>
        <v>1203</v>
      </c>
      <c r="P214" s="59">
        <f>SUM(P203:P212)</f>
        <v>1452</v>
      </c>
      <c r="Q214" s="59"/>
      <c r="R214" s="142"/>
      <c r="S214" s="63"/>
    </row>
    <row r="215" spans="2:19" ht="12.75">
      <c r="B215" s="117"/>
      <c r="C215" s="15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96"/>
      <c r="S215" s="63"/>
    </row>
    <row r="216" spans="2:19" ht="12.75">
      <c r="B216" s="12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3"/>
    </row>
    <row r="217" spans="2:19" ht="12.75">
      <c r="B217" s="12"/>
      <c r="C217" s="68" t="s">
        <v>64</v>
      </c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3"/>
    </row>
    <row r="218" spans="2:19" ht="12.75">
      <c r="B218" s="12"/>
      <c r="C218" s="68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3"/>
    </row>
    <row r="219" spans="2:19" ht="12.75">
      <c r="B219" s="12"/>
      <c r="C219" s="68" t="s">
        <v>142</v>
      </c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3"/>
    </row>
    <row r="220" spans="2:19" ht="12.75">
      <c r="B220" s="12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3"/>
    </row>
    <row r="221" spans="2:19" ht="12.75">
      <c r="B221" s="64">
        <v>0</v>
      </c>
      <c r="C221" s="64">
        <v>1</v>
      </c>
      <c r="D221" s="64">
        <v>2</v>
      </c>
      <c r="E221" s="64">
        <v>3</v>
      </c>
      <c r="F221" s="64">
        <v>4</v>
      </c>
      <c r="G221" s="64">
        <v>5</v>
      </c>
      <c r="H221" s="64">
        <v>6</v>
      </c>
      <c r="I221" s="64">
        <v>7</v>
      </c>
      <c r="J221" s="64">
        <v>8</v>
      </c>
      <c r="K221" s="64">
        <v>8</v>
      </c>
      <c r="L221" s="64">
        <v>9</v>
      </c>
      <c r="M221" s="64">
        <v>9</v>
      </c>
      <c r="N221" s="64">
        <v>10</v>
      </c>
      <c r="O221" s="64">
        <v>11</v>
      </c>
      <c r="P221" s="64">
        <v>12</v>
      </c>
      <c r="Q221" s="64">
        <v>13</v>
      </c>
      <c r="R221" s="67">
        <v>5</v>
      </c>
      <c r="S221" s="149"/>
    </row>
    <row r="222" spans="2:19" ht="12.75">
      <c r="B222" s="17">
        <v>100</v>
      </c>
      <c r="C222" s="20" t="s">
        <v>163</v>
      </c>
      <c r="D222" s="20" t="s">
        <v>66</v>
      </c>
      <c r="E222" s="30" t="s">
        <v>67</v>
      </c>
      <c r="F222" s="30">
        <v>1</v>
      </c>
      <c r="G222" s="31">
        <f aca="true" t="shared" si="7" ref="G222:G231">H222+J222+N222+O222+P222</f>
        <v>923</v>
      </c>
      <c r="H222" s="43">
        <v>681</v>
      </c>
      <c r="I222" s="59"/>
      <c r="J222" s="59"/>
      <c r="K222" s="59"/>
      <c r="L222" s="59"/>
      <c r="M222" s="65">
        <v>0.1</v>
      </c>
      <c r="N222" s="59">
        <v>68</v>
      </c>
      <c r="O222" s="59">
        <v>99</v>
      </c>
      <c r="P222" s="59">
        <v>75</v>
      </c>
      <c r="Q222" s="59"/>
      <c r="R222" s="142"/>
      <c r="S222" s="150"/>
    </row>
    <row r="223" spans="2:19" ht="12.75">
      <c r="B223" s="17">
        <v>101</v>
      </c>
      <c r="C223" s="20" t="s">
        <v>163</v>
      </c>
      <c r="D223" s="20" t="s">
        <v>66</v>
      </c>
      <c r="E223" s="30" t="s">
        <v>67</v>
      </c>
      <c r="F223" s="30">
        <v>1</v>
      </c>
      <c r="G223" s="31">
        <f t="shared" si="7"/>
        <v>923</v>
      </c>
      <c r="H223" s="43">
        <v>681</v>
      </c>
      <c r="I223" s="59"/>
      <c r="J223" s="59"/>
      <c r="K223" s="59"/>
      <c r="L223" s="59"/>
      <c r="M223" s="65">
        <v>0.1</v>
      </c>
      <c r="N223" s="59">
        <v>68</v>
      </c>
      <c r="O223" s="59">
        <v>99</v>
      </c>
      <c r="P223" s="59">
        <v>75</v>
      </c>
      <c r="Q223" s="59"/>
      <c r="R223" s="142"/>
      <c r="S223" s="150"/>
    </row>
    <row r="224" spans="2:19" ht="12.75">
      <c r="B224" s="17">
        <v>102</v>
      </c>
      <c r="C224" s="20" t="s">
        <v>158</v>
      </c>
      <c r="D224" s="20" t="s">
        <v>66</v>
      </c>
      <c r="E224" s="30" t="s">
        <v>67</v>
      </c>
      <c r="F224" s="30">
        <v>1</v>
      </c>
      <c r="G224" s="31">
        <f t="shared" si="7"/>
        <v>957</v>
      </c>
      <c r="H224" s="43">
        <v>681</v>
      </c>
      <c r="I224" s="59"/>
      <c r="J224" s="59"/>
      <c r="K224" s="59"/>
      <c r="L224" s="59"/>
      <c r="M224" s="65">
        <v>0.15</v>
      </c>
      <c r="N224" s="59">
        <v>102</v>
      </c>
      <c r="O224" s="59">
        <v>99</v>
      </c>
      <c r="P224" s="59">
        <v>75</v>
      </c>
      <c r="Q224" s="59"/>
      <c r="R224" s="142"/>
      <c r="S224" s="150"/>
    </row>
    <row r="225" spans="2:19" ht="12.75">
      <c r="B225" s="17">
        <v>103</v>
      </c>
      <c r="C225" s="20" t="s">
        <v>158</v>
      </c>
      <c r="D225" s="20" t="s">
        <v>66</v>
      </c>
      <c r="E225" s="30" t="s">
        <v>67</v>
      </c>
      <c r="F225" s="30">
        <v>1</v>
      </c>
      <c r="G225" s="31">
        <f t="shared" si="7"/>
        <v>957</v>
      </c>
      <c r="H225" s="43">
        <v>681</v>
      </c>
      <c r="I225" s="59"/>
      <c r="J225" s="59"/>
      <c r="K225" s="59"/>
      <c r="L225" s="59"/>
      <c r="M225" s="65">
        <v>0.15</v>
      </c>
      <c r="N225" s="59">
        <v>102</v>
      </c>
      <c r="O225" s="59">
        <v>99</v>
      </c>
      <c r="P225" s="59">
        <v>75</v>
      </c>
      <c r="Q225" s="59"/>
      <c r="R225" s="142"/>
      <c r="S225" s="150"/>
    </row>
    <row r="226" spans="2:19" ht="12.75">
      <c r="B226" s="17">
        <v>104</v>
      </c>
      <c r="C226" s="20" t="s">
        <v>157</v>
      </c>
      <c r="D226" s="20" t="s">
        <v>75</v>
      </c>
      <c r="E226" s="30" t="s">
        <v>67</v>
      </c>
      <c r="F226" s="30">
        <v>1</v>
      </c>
      <c r="G226" s="31">
        <f t="shared" si="7"/>
        <v>1025</v>
      </c>
      <c r="H226" s="43">
        <v>681</v>
      </c>
      <c r="I226" s="59"/>
      <c r="J226" s="59"/>
      <c r="K226" s="59"/>
      <c r="L226" s="59"/>
      <c r="M226" s="25">
        <v>0.25</v>
      </c>
      <c r="N226" s="40">
        <v>170</v>
      </c>
      <c r="O226" s="59">
        <v>99</v>
      </c>
      <c r="P226" s="59">
        <v>75</v>
      </c>
      <c r="Q226" s="59"/>
      <c r="R226" s="142"/>
      <c r="S226" s="13"/>
    </row>
    <row r="227" spans="2:19" ht="12.75">
      <c r="B227" s="17">
        <v>105</v>
      </c>
      <c r="C227" s="20" t="s">
        <v>11</v>
      </c>
      <c r="D227" s="20" t="s">
        <v>66</v>
      </c>
      <c r="E227" s="30" t="s">
        <v>67</v>
      </c>
      <c r="F227" s="30">
        <v>1</v>
      </c>
      <c r="G227" s="31">
        <f t="shared" si="7"/>
        <v>957</v>
      </c>
      <c r="H227" s="43">
        <v>681</v>
      </c>
      <c r="I227" s="59"/>
      <c r="J227" s="59"/>
      <c r="K227" s="59"/>
      <c r="L227" s="59"/>
      <c r="M227" s="65">
        <v>0.15</v>
      </c>
      <c r="N227" s="59">
        <v>102</v>
      </c>
      <c r="O227" s="59">
        <v>99</v>
      </c>
      <c r="P227" s="59">
        <v>75</v>
      </c>
      <c r="Q227" s="59"/>
      <c r="R227" s="142" t="s">
        <v>59</v>
      </c>
      <c r="S227" s="150"/>
    </row>
    <row r="228" spans="2:19" ht="22.5">
      <c r="B228" s="17">
        <v>106</v>
      </c>
      <c r="C228" s="42" t="s">
        <v>176</v>
      </c>
      <c r="D228" s="20" t="s">
        <v>78</v>
      </c>
      <c r="E228" s="30" t="s">
        <v>67</v>
      </c>
      <c r="F228" s="30">
        <v>1</v>
      </c>
      <c r="G228" s="31">
        <f t="shared" si="7"/>
        <v>988</v>
      </c>
      <c r="H228" s="43">
        <v>657</v>
      </c>
      <c r="I228" s="59"/>
      <c r="J228" s="59"/>
      <c r="K228" s="59"/>
      <c r="L228" s="59"/>
      <c r="M228" s="65">
        <v>0.25</v>
      </c>
      <c r="N228" s="59">
        <v>164</v>
      </c>
      <c r="O228" s="59">
        <v>95</v>
      </c>
      <c r="P228" s="59">
        <v>72</v>
      </c>
      <c r="Q228" s="59"/>
      <c r="R228" s="142"/>
      <c r="S228" s="150"/>
    </row>
    <row r="229" spans="2:19" ht="22.5">
      <c r="B229" s="17">
        <v>107</v>
      </c>
      <c r="C229" s="42" t="s">
        <v>176</v>
      </c>
      <c r="D229" s="20" t="s">
        <v>78</v>
      </c>
      <c r="E229" s="30" t="s">
        <v>67</v>
      </c>
      <c r="F229" s="30">
        <v>1</v>
      </c>
      <c r="G229" s="31">
        <f t="shared" si="7"/>
        <v>988</v>
      </c>
      <c r="H229" s="43">
        <v>657</v>
      </c>
      <c r="I229" s="59"/>
      <c r="J229" s="59"/>
      <c r="K229" s="59"/>
      <c r="L229" s="59"/>
      <c r="M229" s="65">
        <v>0.25</v>
      </c>
      <c r="N229" s="59">
        <v>164</v>
      </c>
      <c r="O229" s="59">
        <v>95</v>
      </c>
      <c r="P229" s="59">
        <v>72</v>
      </c>
      <c r="Q229" s="59"/>
      <c r="R229" s="142"/>
      <c r="S229" s="150"/>
    </row>
    <row r="230" spans="2:19" ht="22.5">
      <c r="B230" s="17">
        <v>108</v>
      </c>
      <c r="C230" s="42" t="s">
        <v>177</v>
      </c>
      <c r="D230" s="20" t="s">
        <v>78</v>
      </c>
      <c r="E230" s="30" t="s">
        <v>67</v>
      </c>
      <c r="F230" s="30">
        <v>1</v>
      </c>
      <c r="G230" s="31">
        <f t="shared" si="7"/>
        <v>857</v>
      </c>
      <c r="H230" s="43">
        <v>657</v>
      </c>
      <c r="I230" s="59"/>
      <c r="J230" s="59"/>
      <c r="K230" s="59"/>
      <c r="L230" s="59"/>
      <c r="M230" s="65">
        <v>0.05</v>
      </c>
      <c r="N230" s="59">
        <v>33</v>
      </c>
      <c r="O230" s="59">
        <v>95</v>
      </c>
      <c r="P230" s="59">
        <v>72</v>
      </c>
      <c r="Q230" s="59"/>
      <c r="R230" s="142"/>
      <c r="S230" s="150"/>
    </row>
    <row r="231" spans="2:19" ht="22.5">
      <c r="B231" s="123">
        <v>109</v>
      </c>
      <c r="C231" s="124" t="s">
        <v>176</v>
      </c>
      <c r="D231" s="125" t="s">
        <v>78</v>
      </c>
      <c r="E231" s="126" t="s">
        <v>67</v>
      </c>
      <c r="F231" s="126">
        <v>1</v>
      </c>
      <c r="G231" s="127">
        <f t="shared" si="7"/>
        <v>955</v>
      </c>
      <c r="H231" s="128">
        <v>657</v>
      </c>
      <c r="I231" s="129"/>
      <c r="J231" s="129"/>
      <c r="K231" s="129"/>
      <c r="L231" s="129"/>
      <c r="M231" s="130">
        <v>0.2</v>
      </c>
      <c r="N231" s="129">
        <v>131</v>
      </c>
      <c r="O231" s="129">
        <v>95</v>
      </c>
      <c r="P231" s="129">
        <v>72</v>
      </c>
      <c r="Q231" s="129"/>
      <c r="R231" s="147"/>
      <c r="S231" s="150"/>
    </row>
    <row r="232" spans="2:19" ht="12.75">
      <c r="B232" s="131"/>
      <c r="C232" s="20" t="s">
        <v>213</v>
      </c>
      <c r="D232" s="20"/>
      <c r="E232" s="30"/>
      <c r="F232" s="30"/>
      <c r="G232" s="66">
        <f>SUM(G222:G231)</f>
        <v>9530</v>
      </c>
      <c r="H232" s="43">
        <f>SUM(H222:H231)</f>
        <v>6714</v>
      </c>
      <c r="I232" s="59"/>
      <c r="J232" s="59"/>
      <c r="K232" s="59"/>
      <c r="L232" s="59"/>
      <c r="M232" s="59"/>
      <c r="N232" s="59">
        <f>SUM(N222:N231)</f>
        <v>1104</v>
      </c>
      <c r="O232" s="59">
        <f>SUM(O222:O231)</f>
        <v>974</v>
      </c>
      <c r="P232" s="59">
        <f>SUM(P222:P231)</f>
        <v>738</v>
      </c>
      <c r="Q232" s="59"/>
      <c r="R232" s="142"/>
      <c r="S232" s="150"/>
    </row>
    <row r="233" spans="2:19" ht="12.75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3"/>
    </row>
    <row r="234" spans="2:19" ht="12.75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3"/>
    </row>
    <row r="235" spans="2:19" ht="12.75">
      <c r="B235" s="60"/>
      <c r="C235" s="68" t="s">
        <v>79</v>
      </c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3"/>
    </row>
    <row r="236" spans="2:19" ht="12.75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3"/>
    </row>
    <row r="237" spans="2:19" ht="12.75">
      <c r="B237" s="56">
        <v>0</v>
      </c>
      <c r="C237" s="56">
        <v>1</v>
      </c>
      <c r="D237" s="56">
        <v>2</v>
      </c>
      <c r="E237" s="56">
        <v>3</v>
      </c>
      <c r="F237" s="56">
        <v>4</v>
      </c>
      <c r="G237" s="56">
        <v>5</v>
      </c>
      <c r="H237" s="56">
        <v>6</v>
      </c>
      <c r="I237" s="56">
        <v>7</v>
      </c>
      <c r="J237" s="56">
        <v>8</v>
      </c>
      <c r="K237" s="56">
        <v>8</v>
      </c>
      <c r="L237" s="56">
        <v>9</v>
      </c>
      <c r="M237" s="56">
        <v>9</v>
      </c>
      <c r="N237" s="56">
        <v>10</v>
      </c>
      <c r="O237" s="56">
        <v>11</v>
      </c>
      <c r="P237" s="56">
        <v>12</v>
      </c>
      <c r="Q237" s="56">
        <v>13</v>
      </c>
      <c r="R237" s="140">
        <v>5</v>
      </c>
      <c r="S237" s="149"/>
    </row>
    <row r="238" spans="2:19" ht="12.75">
      <c r="B238" s="39">
        <v>110</v>
      </c>
      <c r="C238" s="20" t="s">
        <v>164</v>
      </c>
      <c r="D238" s="20" t="s">
        <v>72</v>
      </c>
      <c r="E238" s="44" t="s">
        <v>67</v>
      </c>
      <c r="F238" s="44">
        <v>1</v>
      </c>
      <c r="G238" s="31">
        <f aca="true" t="shared" si="8" ref="G238:G243">H238+J238+N238+O238+P238</f>
        <v>875</v>
      </c>
      <c r="H238" s="59">
        <v>619</v>
      </c>
      <c r="I238" s="59"/>
      <c r="J238" s="59"/>
      <c r="K238" s="59"/>
      <c r="L238" s="59"/>
      <c r="M238" s="65">
        <v>0.15</v>
      </c>
      <c r="N238" s="59">
        <v>93</v>
      </c>
      <c r="O238" s="59">
        <v>95</v>
      </c>
      <c r="P238" s="59">
        <v>68</v>
      </c>
      <c r="Q238" s="59"/>
      <c r="R238" s="142" t="s">
        <v>59</v>
      </c>
      <c r="S238" s="151"/>
    </row>
    <row r="239" spans="2:19" ht="13.5" customHeight="1">
      <c r="B239" s="39">
        <v>111</v>
      </c>
      <c r="C239" s="20" t="s">
        <v>174</v>
      </c>
      <c r="D239" s="20" t="s">
        <v>72</v>
      </c>
      <c r="E239" s="44" t="s">
        <v>67</v>
      </c>
      <c r="F239" s="44">
        <v>1</v>
      </c>
      <c r="G239" s="31">
        <f t="shared" si="8"/>
        <v>937</v>
      </c>
      <c r="H239" s="59">
        <v>619</v>
      </c>
      <c r="I239" s="59"/>
      <c r="J239" s="59"/>
      <c r="K239" s="59"/>
      <c r="L239" s="59"/>
      <c r="M239" s="65">
        <v>0.25</v>
      </c>
      <c r="N239" s="59">
        <v>155</v>
      </c>
      <c r="O239" s="59">
        <v>95</v>
      </c>
      <c r="P239" s="59">
        <v>68</v>
      </c>
      <c r="Q239" s="59"/>
      <c r="R239" s="142"/>
      <c r="S239" s="150"/>
    </row>
    <row r="240" spans="2:19" ht="12.75">
      <c r="B240" s="39">
        <v>112</v>
      </c>
      <c r="C240" s="20" t="s">
        <v>174</v>
      </c>
      <c r="D240" s="20" t="s">
        <v>72</v>
      </c>
      <c r="E240" s="44" t="s">
        <v>67</v>
      </c>
      <c r="F240" s="44">
        <v>1</v>
      </c>
      <c r="G240" s="31">
        <f t="shared" si="8"/>
        <v>937</v>
      </c>
      <c r="H240" s="59">
        <v>619</v>
      </c>
      <c r="I240" s="59"/>
      <c r="J240" s="59"/>
      <c r="K240" s="59"/>
      <c r="L240" s="59"/>
      <c r="M240" s="65">
        <v>0.25</v>
      </c>
      <c r="N240" s="59">
        <v>155</v>
      </c>
      <c r="O240" s="59">
        <v>95</v>
      </c>
      <c r="P240" s="59">
        <v>68</v>
      </c>
      <c r="Q240" s="59"/>
      <c r="R240" s="142"/>
      <c r="S240" s="150"/>
    </row>
    <row r="241" spans="2:19" ht="12.75">
      <c r="B241" s="39">
        <v>113</v>
      </c>
      <c r="C241" s="20" t="s">
        <v>165</v>
      </c>
      <c r="D241" s="20" t="s">
        <v>72</v>
      </c>
      <c r="E241" s="44" t="s">
        <v>67</v>
      </c>
      <c r="F241" s="44">
        <v>1</v>
      </c>
      <c r="G241" s="31">
        <f t="shared" si="8"/>
        <v>875</v>
      </c>
      <c r="H241" s="59">
        <v>619</v>
      </c>
      <c r="I241" s="59"/>
      <c r="J241" s="59"/>
      <c r="K241" s="59"/>
      <c r="L241" s="59"/>
      <c r="M241" s="65">
        <v>0.15</v>
      </c>
      <c r="N241" s="59">
        <v>93</v>
      </c>
      <c r="O241" s="59">
        <v>95</v>
      </c>
      <c r="P241" s="59">
        <v>68</v>
      </c>
      <c r="Q241" s="59"/>
      <c r="R241" s="148" t="s">
        <v>59</v>
      </c>
      <c r="S241" s="150"/>
    </row>
    <row r="242" spans="2:19" ht="12.75">
      <c r="B242" s="39">
        <v>114</v>
      </c>
      <c r="C242" s="20" t="s">
        <v>165</v>
      </c>
      <c r="D242" s="20" t="s">
        <v>72</v>
      </c>
      <c r="E242" s="44" t="s">
        <v>67</v>
      </c>
      <c r="F242" s="44">
        <v>1</v>
      </c>
      <c r="G242" s="31">
        <f t="shared" si="8"/>
        <v>875</v>
      </c>
      <c r="H242" s="59">
        <v>619</v>
      </c>
      <c r="I242" s="59"/>
      <c r="J242" s="59"/>
      <c r="K242" s="59"/>
      <c r="L242" s="59"/>
      <c r="M242" s="65">
        <v>0.15</v>
      </c>
      <c r="N242" s="59">
        <v>93</v>
      </c>
      <c r="O242" s="59">
        <v>95</v>
      </c>
      <c r="P242" s="59">
        <v>68</v>
      </c>
      <c r="Q242" s="59"/>
      <c r="R242" s="148" t="s">
        <v>59</v>
      </c>
      <c r="S242" s="150"/>
    </row>
    <row r="243" spans="2:19" ht="12.75">
      <c r="B243" s="39">
        <v>115</v>
      </c>
      <c r="C243" s="20" t="s">
        <v>165</v>
      </c>
      <c r="D243" s="20" t="s">
        <v>72</v>
      </c>
      <c r="E243" s="44" t="s">
        <v>67</v>
      </c>
      <c r="F243" s="44">
        <v>1</v>
      </c>
      <c r="G243" s="31">
        <f t="shared" si="8"/>
        <v>875</v>
      </c>
      <c r="H243" s="59">
        <v>619</v>
      </c>
      <c r="I243" s="59"/>
      <c r="J243" s="59"/>
      <c r="K243" s="59"/>
      <c r="L243" s="59"/>
      <c r="M243" s="65">
        <v>0.15</v>
      </c>
      <c r="N243" s="59">
        <v>93</v>
      </c>
      <c r="O243" s="59">
        <v>95</v>
      </c>
      <c r="P243" s="59">
        <v>68</v>
      </c>
      <c r="Q243" s="59"/>
      <c r="R243" s="148" t="s">
        <v>59</v>
      </c>
      <c r="S243" s="150"/>
    </row>
    <row r="244" spans="2:19" ht="12.75">
      <c r="B244" s="39"/>
      <c r="C244" s="41" t="s">
        <v>220</v>
      </c>
      <c r="D244" s="41"/>
      <c r="E244" s="44"/>
      <c r="F244" s="44"/>
      <c r="G244" s="59">
        <f>SUM(G238:G243)</f>
        <v>5374</v>
      </c>
      <c r="H244" s="59">
        <f>SUM(H238:H243)</f>
        <v>3714</v>
      </c>
      <c r="I244" s="59"/>
      <c r="J244" s="59"/>
      <c r="K244" s="59"/>
      <c r="L244" s="59"/>
      <c r="M244" s="59"/>
      <c r="N244" s="59">
        <f>SUM(N238:N243)</f>
        <v>682</v>
      </c>
      <c r="O244" s="59">
        <f>SUM(O238:O243)</f>
        <v>570</v>
      </c>
      <c r="P244" s="59">
        <f>SUM(P238:P243)</f>
        <v>408</v>
      </c>
      <c r="Q244" s="59"/>
      <c r="R244" s="142"/>
      <c r="S244" s="150"/>
    </row>
    <row r="245" spans="2:19" ht="12.75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3"/>
    </row>
    <row r="246" spans="2:19" ht="15.75">
      <c r="B246" s="60"/>
      <c r="C246" s="21" t="s">
        <v>179</v>
      </c>
      <c r="D246" s="63"/>
      <c r="E246" s="63"/>
      <c r="F246" s="63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3"/>
    </row>
    <row r="247" spans="2:19" ht="12.75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3"/>
    </row>
    <row r="248" spans="2:19" ht="12.75">
      <c r="B248" s="64">
        <v>0</v>
      </c>
      <c r="C248" s="64">
        <v>1</v>
      </c>
      <c r="D248" s="64">
        <v>2</v>
      </c>
      <c r="E248" s="64">
        <v>3</v>
      </c>
      <c r="F248" s="64">
        <v>4</v>
      </c>
      <c r="G248" s="64">
        <v>5</v>
      </c>
      <c r="H248" s="64">
        <v>6</v>
      </c>
      <c r="I248" s="64">
        <v>7</v>
      </c>
      <c r="J248" s="64">
        <v>8</v>
      </c>
      <c r="K248" s="64">
        <v>8</v>
      </c>
      <c r="L248" s="64">
        <v>9</v>
      </c>
      <c r="M248" s="64">
        <v>9</v>
      </c>
      <c r="N248" s="64">
        <v>10</v>
      </c>
      <c r="O248" s="64">
        <v>11</v>
      </c>
      <c r="P248" s="64">
        <v>12</v>
      </c>
      <c r="Q248" s="64">
        <v>13</v>
      </c>
      <c r="R248" s="67">
        <v>5</v>
      </c>
      <c r="S248" s="149"/>
    </row>
    <row r="249" spans="2:19" ht="24">
      <c r="B249" s="38">
        <v>116</v>
      </c>
      <c r="C249" s="45" t="s">
        <v>180</v>
      </c>
      <c r="D249" s="30" t="s">
        <v>80</v>
      </c>
      <c r="E249" s="30" t="s">
        <v>51</v>
      </c>
      <c r="F249" s="30">
        <v>1</v>
      </c>
      <c r="G249" s="91">
        <f>H249+J249+N249+O249+P249</f>
        <v>2366</v>
      </c>
      <c r="H249" s="59">
        <v>1773</v>
      </c>
      <c r="I249" s="59"/>
      <c r="J249" s="59"/>
      <c r="K249" s="59"/>
      <c r="L249" s="59"/>
      <c r="M249" s="65">
        <v>0.15</v>
      </c>
      <c r="N249" s="59">
        <v>266</v>
      </c>
      <c r="O249" s="59">
        <v>132</v>
      </c>
      <c r="P249" s="59">
        <v>195</v>
      </c>
      <c r="Q249" s="59"/>
      <c r="R249" s="142"/>
      <c r="S249" s="118"/>
    </row>
    <row r="250" spans="2:19" ht="24">
      <c r="B250" s="17">
        <v>117</v>
      </c>
      <c r="C250" s="45" t="s">
        <v>180</v>
      </c>
      <c r="D250" s="30" t="s">
        <v>80</v>
      </c>
      <c r="E250" s="30" t="s">
        <v>51</v>
      </c>
      <c r="F250" s="30">
        <v>1</v>
      </c>
      <c r="G250" s="91">
        <f>H250+J250+N250+O250+P250</f>
        <v>2140</v>
      </c>
      <c r="H250" s="59">
        <v>1659</v>
      </c>
      <c r="I250" s="59"/>
      <c r="J250" s="59"/>
      <c r="K250" s="59"/>
      <c r="L250" s="59"/>
      <c r="M250" s="65">
        <v>0.1</v>
      </c>
      <c r="N250" s="59">
        <v>166</v>
      </c>
      <c r="O250" s="59">
        <v>132</v>
      </c>
      <c r="P250" s="59">
        <v>183</v>
      </c>
      <c r="Q250" s="59"/>
      <c r="R250" s="142"/>
      <c r="S250" s="13"/>
    </row>
    <row r="251" spans="2:19" ht="12.75">
      <c r="B251" s="17">
        <v>118</v>
      </c>
      <c r="C251" s="45" t="s">
        <v>181</v>
      </c>
      <c r="D251" s="30" t="s">
        <v>97</v>
      </c>
      <c r="E251" s="30" t="s">
        <v>51</v>
      </c>
      <c r="F251" s="30">
        <v>1</v>
      </c>
      <c r="G251" s="91">
        <f>H251+J251+N251+O251+P251</f>
        <v>1944</v>
      </c>
      <c r="H251" s="59">
        <v>1441</v>
      </c>
      <c r="I251" s="59"/>
      <c r="J251" s="59"/>
      <c r="K251" s="59"/>
      <c r="L251" s="59"/>
      <c r="M251" s="65">
        <v>0.15</v>
      </c>
      <c r="N251" s="59">
        <v>216</v>
      </c>
      <c r="O251" s="59">
        <v>128</v>
      </c>
      <c r="P251" s="59">
        <v>159</v>
      </c>
      <c r="Q251" s="59"/>
      <c r="R251" s="142"/>
      <c r="S251" s="13"/>
    </row>
    <row r="252" spans="2:19" ht="12.75">
      <c r="B252" s="17"/>
      <c r="C252" s="20" t="s">
        <v>212</v>
      </c>
      <c r="D252" s="20"/>
      <c r="E252" s="20"/>
      <c r="F252" s="20"/>
      <c r="G252" s="59">
        <f>SUM(G249:G251)</f>
        <v>6450</v>
      </c>
      <c r="H252" s="59">
        <f>SUM(H249:H251)</f>
        <v>4873</v>
      </c>
      <c r="I252" s="59"/>
      <c r="J252" s="59"/>
      <c r="K252" s="59"/>
      <c r="L252" s="59"/>
      <c r="M252" s="59"/>
      <c r="N252" s="59">
        <f>SUM(N249:N251)</f>
        <v>648</v>
      </c>
      <c r="O252" s="59">
        <f>SUM(O249:O251)</f>
        <v>392</v>
      </c>
      <c r="P252" s="59">
        <f>SUM(P249:P251)</f>
        <v>537</v>
      </c>
      <c r="Q252" s="59"/>
      <c r="R252" s="142"/>
      <c r="S252" s="13"/>
    </row>
    <row r="253" spans="2:19" ht="12.75">
      <c r="B253" s="12"/>
      <c r="C253" s="13"/>
      <c r="D253" s="13"/>
      <c r="E253" s="13"/>
      <c r="F253" s="1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96"/>
      <c r="S253" s="13"/>
    </row>
    <row r="254" spans="2:19" ht="15.75">
      <c r="B254" s="60"/>
      <c r="C254" s="22" t="s">
        <v>81</v>
      </c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3"/>
    </row>
    <row r="255" spans="2:19" ht="12.75"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3"/>
    </row>
    <row r="256" spans="2:19" ht="12.75">
      <c r="B256" s="56">
        <v>0</v>
      </c>
      <c r="C256" s="56">
        <v>1</v>
      </c>
      <c r="D256" s="56">
        <v>2</v>
      </c>
      <c r="E256" s="56">
        <v>3</v>
      </c>
      <c r="F256" s="56">
        <v>4</v>
      </c>
      <c r="G256" s="56">
        <v>5</v>
      </c>
      <c r="H256" s="56">
        <v>6</v>
      </c>
      <c r="I256" s="56">
        <v>7</v>
      </c>
      <c r="J256" s="56">
        <v>8</v>
      </c>
      <c r="K256" s="56">
        <v>8</v>
      </c>
      <c r="L256" s="56">
        <v>9</v>
      </c>
      <c r="M256" s="56">
        <v>9</v>
      </c>
      <c r="N256" s="56">
        <v>10</v>
      </c>
      <c r="O256" s="56">
        <v>11</v>
      </c>
      <c r="P256" s="56">
        <v>12</v>
      </c>
      <c r="Q256" s="56">
        <v>13</v>
      </c>
      <c r="R256" s="140">
        <v>5</v>
      </c>
      <c r="S256" s="149"/>
    </row>
    <row r="257" spans="2:19" ht="24">
      <c r="B257" s="38">
        <v>119</v>
      </c>
      <c r="C257" s="20" t="s">
        <v>183</v>
      </c>
      <c r="D257" s="20" t="s">
        <v>83</v>
      </c>
      <c r="E257" s="30" t="s">
        <v>84</v>
      </c>
      <c r="F257" s="30" t="s">
        <v>82</v>
      </c>
      <c r="G257" s="91">
        <f>H257+J257+N257+O257+P257</f>
        <v>1523</v>
      </c>
      <c r="H257" s="59">
        <v>1039</v>
      </c>
      <c r="I257" s="59"/>
      <c r="J257" s="59"/>
      <c r="K257" s="59"/>
      <c r="L257" s="59"/>
      <c r="M257" s="65">
        <v>0.25</v>
      </c>
      <c r="N257" s="59">
        <v>260</v>
      </c>
      <c r="O257" s="59">
        <v>110</v>
      </c>
      <c r="P257" s="59">
        <v>114</v>
      </c>
      <c r="Q257" s="59"/>
      <c r="R257" s="142"/>
      <c r="S257" s="13"/>
    </row>
    <row r="258" spans="2:19" ht="12.75">
      <c r="B258" s="38">
        <v>120</v>
      </c>
      <c r="C258" s="20" t="s">
        <v>6</v>
      </c>
      <c r="D258" s="20" t="s">
        <v>85</v>
      </c>
      <c r="E258" s="30" t="s">
        <v>84</v>
      </c>
      <c r="F258" s="30">
        <v>1</v>
      </c>
      <c r="G258" s="91">
        <f>H258+J258+N258+O258+P258</f>
        <v>1493</v>
      </c>
      <c r="H258" s="59">
        <v>1039</v>
      </c>
      <c r="I258" s="59"/>
      <c r="J258" s="59"/>
      <c r="K258" s="59"/>
      <c r="L258" s="59"/>
      <c r="M258" s="65">
        <v>0.2</v>
      </c>
      <c r="N258" s="59">
        <v>208</v>
      </c>
      <c r="O258" s="59">
        <v>132</v>
      </c>
      <c r="P258" s="59">
        <v>114</v>
      </c>
      <c r="Q258" s="59"/>
      <c r="R258" s="142"/>
      <c r="S258" s="139"/>
    </row>
    <row r="259" spans="2:19" ht="12.75">
      <c r="B259" s="38"/>
      <c r="C259" s="20" t="s">
        <v>221</v>
      </c>
      <c r="D259" s="20"/>
      <c r="E259" s="20"/>
      <c r="F259" s="20"/>
      <c r="G259" s="31">
        <f>H259+J259+N259+O259+P259</f>
        <v>3016</v>
      </c>
      <c r="H259" s="59">
        <f>SUM(H257:H258)</f>
        <v>2078</v>
      </c>
      <c r="I259" s="59"/>
      <c r="J259" s="59"/>
      <c r="K259" s="59"/>
      <c r="L259" s="59"/>
      <c r="M259" s="59"/>
      <c r="N259" s="59">
        <f>SUM(N257:N258)</f>
        <v>468</v>
      </c>
      <c r="O259" s="59">
        <f>SUM(O257:O258)</f>
        <v>242</v>
      </c>
      <c r="P259" s="59">
        <f>SUM(P257:P258)</f>
        <v>228</v>
      </c>
      <c r="Q259" s="59"/>
      <c r="R259" s="142"/>
      <c r="S259" s="13"/>
    </row>
    <row r="260" spans="2:19" ht="12.75">
      <c r="B260" s="117"/>
      <c r="C260" s="13"/>
      <c r="D260" s="13"/>
      <c r="E260" s="13"/>
      <c r="F260" s="13"/>
      <c r="G260" s="119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96"/>
      <c r="S260" s="13"/>
    </row>
    <row r="261" spans="2:19" ht="12.75"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3"/>
    </row>
    <row r="262" spans="2:19" ht="15.75">
      <c r="B262" s="60"/>
      <c r="C262" s="22" t="s">
        <v>86</v>
      </c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3"/>
    </row>
    <row r="263" spans="2:19" ht="12.75"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3"/>
    </row>
    <row r="264" spans="2:19" ht="12.75">
      <c r="B264" s="64">
        <v>0</v>
      </c>
      <c r="C264" s="64">
        <v>1</v>
      </c>
      <c r="D264" s="64">
        <v>2</v>
      </c>
      <c r="E264" s="64">
        <v>3</v>
      </c>
      <c r="F264" s="64">
        <v>4</v>
      </c>
      <c r="G264" s="64">
        <v>5</v>
      </c>
      <c r="H264" s="64">
        <v>6</v>
      </c>
      <c r="I264" s="64">
        <v>7</v>
      </c>
      <c r="J264" s="64">
        <v>8</v>
      </c>
      <c r="K264" s="64">
        <v>8</v>
      </c>
      <c r="L264" s="64">
        <v>9</v>
      </c>
      <c r="M264" s="64">
        <v>9</v>
      </c>
      <c r="N264" s="64">
        <v>10</v>
      </c>
      <c r="O264" s="64">
        <v>11</v>
      </c>
      <c r="P264" s="64">
        <v>12</v>
      </c>
      <c r="Q264" s="64">
        <v>13</v>
      </c>
      <c r="R264" s="67">
        <v>5</v>
      </c>
      <c r="S264" s="149"/>
    </row>
    <row r="265" spans="2:19" ht="12.75">
      <c r="B265" s="38">
        <v>121</v>
      </c>
      <c r="C265" s="20" t="s">
        <v>184</v>
      </c>
      <c r="D265" s="20" t="s">
        <v>87</v>
      </c>
      <c r="E265" s="30" t="s">
        <v>51</v>
      </c>
      <c r="F265" s="30" t="s">
        <v>82</v>
      </c>
      <c r="G265" s="31">
        <f>H265+J265+N265+O265+P265</f>
        <v>2525</v>
      </c>
      <c r="H265" s="59">
        <v>1813</v>
      </c>
      <c r="I265" s="59"/>
      <c r="J265" s="59"/>
      <c r="K265" s="59"/>
      <c r="L265" s="59"/>
      <c r="M265" s="65">
        <v>0.2</v>
      </c>
      <c r="N265" s="59">
        <v>363</v>
      </c>
      <c r="O265" s="59">
        <v>149</v>
      </c>
      <c r="P265" s="59">
        <v>200</v>
      </c>
      <c r="Q265" s="59"/>
      <c r="R265" s="142"/>
      <c r="S265" s="13"/>
    </row>
    <row r="266" spans="2:19" ht="14.25" customHeight="1">
      <c r="B266" s="38">
        <v>122</v>
      </c>
      <c r="C266" s="20" t="s">
        <v>21</v>
      </c>
      <c r="D266" s="20" t="s">
        <v>86</v>
      </c>
      <c r="E266" s="30" t="s">
        <v>57</v>
      </c>
      <c r="F266" s="30" t="s">
        <v>82</v>
      </c>
      <c r="G266" s="31">
        <f>H266+J266+N266+O266+P266</f>
        <v>1846</v>
      </c>
      <c r="H266" s="59">
        <v>1368</v>
      </c>
      <c r="I266" s="59"/>
      <c r="J266" s="59"/>
      <c r="K266" s="59"/>
      <c r="L266" s="59"/>
      <c r="M266" s="65">
        <v>0.15</v>
      </c>
      <c r="N266" s="59">
        <v>205</v>
      </c>
      <c r="O266" s="59">
        <v>123</v>
      </c>
      <c r="P266" s="59">
        <v>150</v>
      </c>
      <c r="Q266" s="59"/>
      <c r="R266" s="142"/>
      <c r="S266" s="13"/>
    </row>
    <row r="267" spans="2:19" ht="12.75">
      <c r="B267" s="38"/>
      <c r="C267" s="20" t="s">
        <v>221</v>
      </c>
      <c r="D267" s="20"/>
      <c r="E267" s="30"/>
      <c r="F267" s="30"/>
      <c r="G267" s="31">
        <f>H267+J267+N267+O267+P267</f>
        <v>4371</v>
      </c>
      <c r="H267" s="59">
        <f>SUM(H265:H266)</f>
        <v>3181</v>
      </c>
      <c r="I267" s="59"/>
      <c r="J267" s="59"/>
      <c r="K267" s="59"/>
      <c r="L267" s="59"/>
      <c r="M267" s="59"/>
      <c r="N267" s="59">
        <f>SUM(N265:N266)</f>
        <v>568</v>
      </c>
      <c r="O267" s="59">
        <f>SUM(O265:O266)</f>
        <v>272</v>
      </c>
      <c r="P267" s="59">
        <f>SUM(P265:P266)</f>
        <v>350</v>
      </c>
      <c r="Q267" s="59"/>
      <c r="R267" s="142"/>
      <c r="S267" s="13"/>
    </row>
    <row r="268" spans="2:19" ht="12.75"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</row>
    <row r="269" spans="2:19" ht="15.75">
      <c r="B269" s="60"/>
      <c r="C269" s="22" t="s">
        <v>88</v>
      </c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</row>
    <row r="270" spans="2:19" ht="12.75">
      <c r="B270" s="64">
        <v>0</v>
      </c>
      <c r="C270" s="64">
        <v>1</v>
      </c>
      <c r="D270" s="64">
        <v>2</v>
      </c>
      <c r="E270" s="64">
        <v>3</v>
      </c>
      <c r="F270" s="64">
        <v>4</v>
      </c>
      <c r="G270" s="64">
        <v>5</v>
      </c>
      <c r="H270" s="64">
        <v>6</v>
      </c>
      <c r="I270" s="64">
        <v>7</v>
      </c>
      <c r="J270" s="64">
        <v>8</v>
      </c>
      <c r="K270" s="64">
        <v>8</v>
      </c>
      <c r="L270" s="64">
        <v>9</v>
      </c>
      <c r="M270" s="64">
        <v>9</v>
      </c>
      <c r="N270" s="64">
        <v>10</v>
      </c>
      <c r="O270" s="64">
        <v>11</v>
      </c>
      <c r="P270" s="64">
        <v>12</v>
      </c>
      <c r="Q270" s="64">
        <v>13</v>
      </c>
      <c r="R270" s="67">
        <v>5</v>
      </c>
      <c r="S270" s="149"/>
    </row>
    <row r="271" spans="2:19" ht="16.5" customHeight="1">
      <c r="B271" s="38">
        <v>123</v>
      </c>
      <c r="C271" s="45" t="s">
        <v>26</v>
      </c>
      <c r="D271" s="20" t="s">
        <v>89</v>
      </c>
      <c r="E271" s="30" t="s">
        <v>51</v>
      </c>
      <c r="F271" s="30">
        <v>1</v>
      </c>
      <c r="G271" s="31">
        <f>H271+J271+N271+O271+P271</f>
        <v>1458</v>
      </c>
      <c r="H271" s="59">
        <v>1046</v>
      </c>
      <c r="I271" s="59"/>
      <c r="J271" s="59"/>
      <c r="K271" s="59"/>
      <c r="L271" s="59"/>
      <c r="M271" s="65">
        <v>0.15</v>
      </c>
      <c r="N271" s="59">
        <v>157</v>
      </c>
      <c r="O271" s="59">
        <v>140</v>
      </c>
      <c r="P271" s="59">
        <v>115</v>
      </c>
      <c r="Q271" s="59"/>
      <c r="R271" s="152"/>
      <c r="S271" s="139"/>
    </row>
    <row r="272" spans="2:19" ht="24">
      <c r="B272" s="17">
        <v>124</v>
      </c>
      <c r="C272" s="20" t="s">
        <v>25</v>
      </c>
      <c r="D272" s="20" t="s">
        <v>89</v>
      </c>
      <c r="E272" s="30" t="s">
        <v>57</v>
      </c>
      <c r="F272" s="30" t="s">
        <v>82</v>
      </c>
      <c r="G272" s="31">
        <f>H272+J272+N272+O272+P272</f>
        <v>1846</v>
      </c>
      <c r="H272" s="59">
        <v>1368</v>
      </c>
      <c r="I272" s="59"/>
      <c r="J272" s="59"/>
      <c r="K272" s="59"/>
      <c r="L272" s="59"/>
      <c r="M272" s="65">
        <v>0.15</v>
      </c>
      <c r="N272" s="59">
        <v>205</v>
      </c>
      <c r="O272" s="59">
        <v>123</v>
      </c>
      <c r="P272" s="59">
        <v>150</v>
      </c>
      <c r="Q272" s="59"/>
      <c r="R272" s="142" t="s">
        <v>59</v>
      </c>
      <c r="S272" s="13"/>
    </row>
    <row r="273" spans="2:19" ht="24">
      <c r="B273" s="17">
        <v>125</v>
      </c>
      <c r="C273" s="20" t="s">
        <v>240</v>
      </c>
      <c r="D273" s="20" t="s">
        <v>89</v>
      </c>
      <c r="E273" s="30" t="s">
        <v>57</v>
      </c>
      <c r="F273" s="30">
        <v>1</v>
      </c>
      <c r="G273" s="31">
        <f>H273+J273+N273+O273+P273</f>
        <v>1712</v>
      </c>
      <c r="H273" s="59">
        <v>1220</v>
      </c>
      <c r="I273" s="59"/>
      <c r="J273" s="59"/>
      <c r="K273" s="59"/>
      <c r="L273" s="59"/>
      <c r="M273" s="65">
        <v>0.2</v>
      </c>
      <c r="N273" s="59">
        <v>244</v>
      </c>
      <c r="O273" s="59">
        <v>114</v>
      </c>
      <c r="P273" s="59">
        <v>134</v>
      </c>
      <c r="Q273" s="59"/>
      <c r="R273" s="142"/>
      <c r="S273" s="13"/>
    </row>
    <row r="274" spans="2:19" ht="12.75">
      <c r="B274" s="46"/>
      <c r="C274" s="45" t="s">
        <v>212</v>
      </c>
      <c r="D274" s="30"/>
      <c r="E274" s="30"/>
      <c r="F274" s="30"/>
      <c r="G274" s="31">
        <f>H274+J274+N274+O274+P274</f>
        <v>5016</v>
      </c>
      <c r="H274" s="59">
        <f>SUM(H271:H273)</f>
        <v>3634</v>
      </c>
      <c r="I274" s="59"/>
      <c r="J274" s="59"/>
      <c r="K274" s="59"/>
      <c r="L274" s="59"/>
      <c r="M274" s="59"/>
      <c r="N274" s="59">
        <f>SUM(N271:N273)</f>
        <v>606</v>
      </c>
      <c r="O274" s="59">
        <f>SUM(O271:O273)</f>
        <v>377</v>
      </c>
      <c r="P274" s="59">
        <f>SUM(P271:P273)</f>
        <v>399</v>
      </c>
      <c r="Q274" s="59"/>
      <c r="R274" s="142"/>
      <c r="S274" s="118"/>
    </row>
    <row r="275" spans="2:19" ht="12.75"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3"/>
    </row>
    <row r="276" spans="2:19" ht="15.75">
      <c r="B276" s="60"/>
      <c r="C276" s="22" t="s">
        <v>92</v>
      </c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3"/>
    </row>
    <row r="277" spans="2:19" ht="12.75"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3"/>
    </row>
    <row r="278" spans="2:19" ht="13.5" thickBot="1">
      <c r="B278" s="67">
        <v>0</v>
      </c>
      <c r="C278" s="56">
        <v>1</v>
      </c>
      <c r="D278" s="56">
        <v>2</v>
      </c>
      <c r="E278" s="56">
        <v>3</v>
      </c>
      <c r="F278" s="56">
        <v>4</v>
      </c>
      <c r="G278" s="56">
        <v>5</v>
      </c>
      <c r="H278" s="56">
        <v>6</v>
      </c>
      <c r="I278" s="56">
        <v>7</v>
      </c>
      <c r="J278" s="56">
        <v>8</v>
      </c>
      <c r="K278" s="56">
        <v>8</v>
      </c>
      <c r="L278" s="56">
        <v>9</v>
      </c>
      <c r="M278" s="56">
        <v>9</v>
      </c>
      <c r="N278" s="56">
        <v>10</v>
      </c>
      <c r="O278" s="56">
        <v>11</v>
      </c>
      <c r="P278" s="56">
        <v>12</v>
      </c>
      <c r="Q278" s="56">
        <v>13</v>
      </c>
      <c r="R278" s="140">
        <v>5</v>
      </c>
      <c r="S278" s="149"/>
    </row>
    <row r="279" spans="2:19" ht="12.75">
      <c r="B279" s="47">
        <v>126</v>
      </c>
      <c r="C279" s="20" t="s">
        <v>33</v>
      </c>
      <c r="D279" s="20"/>
      <c r="E279" s="30" t="s">
        <v>51</v>
      </c>
      <c r="F279" s="30" t="s">
        <v>82</v>
      </c>
      <c r="G279" s="91">
        <f>H279+J279+N279+O279+P279</f>
        <v>2452</v>
      </c>
      <c r="H279" s="59">
        <v>1441</v>
      </c>
      <c r="I279" s="65">
        <v>0.18</v>
      </c>
      <c r="J279" s="59">
        <v>259</v>
      </c>
      <c r="K279" s="59"/>
      <c r="L279" s="59"/>
      <c r="M279" s="65">
        <v>0.25</v>
      </c>
      <c r="N279" s="59">
        <v>425</v>
      </c>
      <c r="O279" s="59">
        <v>140</v>
      </c>
      <c r="P279" s="59">
        <v>187</v>
      </c>
      <c r="Q279" s="59"/>
      <c r="R279" s="142" t="s">
        <v>59</v>
      </c>
      <c r="S279" s="13"/>
    </row>
    <row r="280" spans="2:19" ht="13.5" thickBot="1">
      <c r="B280" s="48">
        <v>127</v>
      </c>
      <c r="C280" s="20" t="s">
        <v>235</v>
      </c>
      <c r="D280" s="20" t="s">
        <v>85</v>
      </c>
      <c r="E280" s="30" t="s">
        <v>51</v>
      </c>
      <c r="F280" s="30" t="s">
        <v>82</v>
      </c>
      <c r="G280" s="91">
        <f>H280+J280+N280+O280+P280</f>
        <v>2028</v>
      </c>
      <c r="H280" s="59">
        <v>1441</v>
      </c>
      <c r="I280" s="59"/>
      <c r="J280" s="59"/>
      <c r="K280" s="59"/>
      <c r="L280" s="59"/>
      <c r="M280" s="65">
        <v>0.2</v>
      </c>
      <c r="N280" s="59">
        <v>288</v>
      </c>
      <c r="O280" s="59">
        <v>140</v>
      </c>
      <c r="P280" s="59">
        <v>159</v>
      </c>
      <c r="Q280" s="59"/>
      <c r="R280" s="142"/>
      <c r="S280" s="13"/>
    </row>
    <row r="281" spans="2:19" ht="13.5" thickBot="1">
      <c r="B281" s="48">
        <v>128</v>
      </c>
      <c r="C281" s="20" t="s">
        <v>187</v>
      </c>
      <c r="D281" s="20" t="s">
        <v>85</v>
      </c>
      <c r="E281" s="30" t="s">
        <v>84</v>
      </c>
      <c r="F281" s="30" t="s">
        <v>82</v>
      </c>
      <c r="G281" s="91">
        <f>H281+J281+N281+O281+P281</f>
        <v>1294</v>
      </c>
      <c r="H281" s="59">
        <v>890</v>
      </c>
      <c r="I281" s="59"/>
      <c r="J281" s="59"/>
      <c r="K281" s="59"/>
      <c r="L281" s="59"/>
      <c r="M281" s="65">
        <v>0.2</v>
      </c>
      <c r="N281" s="59">
        <v>178</v>
      </c>
      <c r="O281" s="59">
        <v>128</v>
      </c>
      <c r="P281" s="59">
        <v>98</v>
      </c>
      <c r="Q281" s="59"/>
      <c r="R281" s="142"/>
      <c r="S281" s="13"/>
    </row>
    <row r="282" spans="2:19" ht="13.5" thickBot="1">
      <c r="B282" s="49"/>
      <c r="C282" s="20" t="s">
        <v>212</v>
      </c>
      <c r="D282" s="20"/>
      <c r="E282" s="30"/>
      <c r="F282" s="30" t="s">
        <v>61</v>
      </c>
      <c r="G282" s="31">
        <f>H282+J282+N282+O282+P282</f>
        <v>5774</v>
      </c>
      <c r="H282" s="59">
        <f>SUM(H279:H281)</f>
        <v>3772</v>
      </c>
      <c r="I282" s="59"/>
      <c r="J282" s="59">
        <f>SUM(J279:J281)</f>
        <v>259</v>
      </c>
      <c r="K282" s="59"/>
      <c r="L282" s="59"/>
      <c r="M282" s="59"/>
      <c r="N282" s="59">
        <f>SUM(N279:N281)</f>
        <v>891</v>
      </c>
      <c r="O282" s="59">
        <f>SUM(O279:O281)</f>
        <v>408</v>
      </c>
      <c r="P282" s="59">
        <f>SUM(P279:P281)</f>
        <v>444</v>
      </c>
      <c r="Q282" s="59"/>
      <c r="R282" s="142"/>
      <c r="S282" s="13"/>
    </row>
    <row r="283" spans="2:19" ht="12.75">
      <c r="B283" s="117"/>
      <c r="C283" s="13"/>
      <c r="D283" s="13"/>
      <c r="E283" s="118"/>
      <c r="F283" s="118"/>
      <c r="G283" s="119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96"/>
      <c r="S283" s="13"/>
    </row>
    <row r="284" spans="2:19" ht="15.75">
      <c r="B284" s="60"/>
      <c r="C284" s="22" t="s">
        <v>188</v>
      </c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3"/>
    </row>
    <row r="285" spans="2:19" ht="12.75"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3"/>
    </row>
    <row r="286" spans="2:19" ht="12.75">
      <c r="B286" s="56">
        <v>0</v>
      </c>
      <c r="C286" s="56">
        <v>1</v>
      </c>
      <c r="D286" s="56">
        <v>2</v>
      </c>
      <c r="E286" s="56">
        <v>3</v>
      </c>
      <c r="F286" s="56">
        <v>4</v>
      </c>
      <c r="G286" s="56">
        <v>5</v>
      </c>
      <c r="H286" s="56">
        <v>6</v>
      </c>
      <c r="I286" s="56">
        <v>7</v>
      </c>
      <c r="J286" s="56">
        <v>8</v>
      </c>
      <c r="K286" s="56">
        <v>8</v>
      </c>
      <c r="L286" s="56">
        <v>9</v>
      </c>
      <c r="M286" s="56">
        <v>9</v>
      </c>
      <c r="N286" s="56">
        <v>10</v>
      </c>
      <c r="O286" s="56">
        <v>11</v>
      </c>
      <c r="P286" s="56">
        <v>12</v>
      </c>
      <c r="Q286" s="56">
        <v>13</v>
      </c>
      <c r="R286" s="140">
        <v>5</v>
      </c>
      <c r="S286" s="149"/>
    </row>
    <row r="287" spans="2:19" ht="12.75">
      <c r="B287" s="38">
        <v>129</v>
      </c>
      <c r="C287" s="20" t="s">
        <v>30</v>
      </c>
      <c r="D287" s="20" t="s">
        <v>95</v>
      </c>
      <c r="E287" s="30" t="s">
        <v>51</v>
      </c>
      <c r="F287" s="20" t="s">
        <v>82</v>
      </c>
      <c r="G287" s="31">
        <f>H287+J287+N287+O287+P287</f>
        <v>1956</v>
      </c>
      <c r="H287" s="59">
        <v>1441</v>
      </c>
      <c r="I287" s="59"/>
      <c r="J287" s="59"/>
      <c r="K287" s="59"/>
      <c r="L287" s="59"/>
      <c r="M287" s="65">
        <v>0.15</v>
      </c>
      <c r="N287" s="59">
        <v>216</v>
      </c>
      <c r="O287" s="59">
        <v>140</v>
      </c>
      <c r="P287" s="59">
        <v>159</v>
      </c>
      <c r="Q287" s="59"/>
      <c r="R287" s="142" t="s">
        <v>59</v>
      </c>
      <c r="S287" s="13"/>
    </row>
    <row r="288" spans="2:19" ht="12.75">
      <c r="B288" s="38"/>
      <c r="C288" s="20" t="s">
        <v>55</v>
      </c>
      <c r="D288" s="20"/>
      <c r="E288" s="30"/>
      <c r="F288" s="20"/>
      <c r="G288" s="31">
        <f>H288+J288+N288+O288+P288</f>
        <v>1956</v>
      </c>
      <c r="H288" s="59">
        <f>SUM(H287)</f>
        <v>1441</v>
      </c>
      <c r="I288" s="59"/>
      <c r="J288" s="59"/>
      <c r="K288" s="59"/>
      <c r="L288" s="59"/>
      <c r="M288" s="59"/>
      <c r="N288" s="59">
        <f>SUM(N287)</f>
        <v>216</v>
      </c>
      <c r="O288" s="59">
        <f>SUM(O287)</f>
        <v>140</v>
      </c>
      <c r="P288" s="59">
        <f>SUM(P287)</f>
        <v>159</v>
      </c>
      <c r="Q288" s="59"/>
      <c r="R288" s="142"/>
      <c r="S288" s="13"/>
    </row>
    <row r="289" spans="2:19" ht="12.75">
      <c r="B289" s="117"/>
      <c r="C289" s="13"/>
      <c r="D289" s="13"/>
      <c r="E289" s="118"/>
      <c r="F289" s="13"/>
      <c r="G289" s="119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96"/>
      <c r="S289" s="13"/>
    </row>
    <row r="290" spans="2:19" ht="15.75">
      <c r="B290" s="12"/>
      <c r="C290" s="97" t="s">
        <v>182</v>
      </c>
      <c r="D290" s="13"/>
      <c r="E290" s="13"/>
      <c r="F290" s="1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96"/>
      <c r="S290" s="13"/>
    </row>
    <row r="291" spans="2:19" ht="9.75" customHeight="1">
      <c r="B291" s="12"/>
      <c r="C291" s="97"/>
      <c r="D291" s="13"/>
      <c r="E291" s="13"/>
      <c r="F291" s="1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96"/>
      <c r="S291" s="13"/>
    </row>
    <row r="292" spans="2:19" ht="12.75">
      <c r="B292" s="56">
        <v>0</v>
      </c>
      <c r="C292" s="56">
        <v>1</v>
      </c>
      <c r="D292" s="56">
        <v>2</v>
      </c>
      <c r="E292" s="56">
        <v>3</v>
      </c>
      <c r="F292" s="56">
        <v>4</v>
      </c>
      <c r="G292" s="56">
        <v>5</v>
      </c>
      <c r="H292" s="56">
        <v>6</v>
      </c>
      <c r="I292" s="56">
        <v>7</v>
      </c>
      <c r="J292" s="56">
        <v>8</v>
      </c>
      <c r="K292" s="56">
        <v>8</v>
      </c>
      <c r="L292" s="56">
        <v>9</v>
      </c>
      <c r="M292" s="56">
        <v>9</v>
      </c>
      <c r="N292" s="56">
        <v>10</v>
      </c>
      <c r="O292" s="56">
        <v>11</v>
      </c>
      <c r="P292" s="56">
        <v>12</v>
      </c>
      <c r="Q292" s="56">
        <v>13</v>
      </c>
      <c r="R292" s="140">
        <v>5</v>
      </c>
      <c r="S292" s="149"/>
    </row>
    <row r="293" spans="2:19" ht="12.75">
      <c r="B293" s="17">
        <v>130</v>
      </c>
      <c r="C293" s="20" t="s">
        <v>13</v>
      </c>
      <c r="D293" s="20" t="s">
        <v>62</v>
      </c>
      <c r="E293" s="20" t="s">
        <v>58</v>
      </c>
      <c r="F293" s="20">
        <v>1</v>
      </c>
      <c r="G293" s="91">
        <f>H293+J293+N293+O293+P293</f>
        <v>1915</v>
      </c>
      <c r="H293" s="91">
        <v>1368</v>
      </c>
      <c r="I293" s="103"/>
      <c r="J293" s="104"/>
      <c r="K293" s="104"/>
      <c r="L293" s="104"/>
      <c r="M293" s="105">
        <v>0.2</v>
      </c>
      <c r="N293" s="106">
        <v>274</v>
      </c>
      <c r="O293" s="104">
        <v>123</v>
      </c>
      <c r="P293" s="107">
        <v>150</v>
      </c>
      <c r="Q293" s="104"/>
      <c r="R293" s="153"/>
      <c r="S293" s="154"/>
    </row>
    <row r="294" spans="2:19" ht="12.75">
      <c r="B294" s="132">
        <v>131</v>
      </c>
      <c r="C294" s="37" t="s">
        <v>22</v>
      </c>
      <c r="D294" s="59" t="s">
        <v>62</v>
      </c>
      <c r="E294" s="59" t="s">
        <v>57</v>
      </c>
      <c r="F294" s="59">
        <v>1</v>
      </c>
      <c r="G294" s="91">
        <f>H294+J294+N294+O294+P294</f>
        <v>1778</v>
      </c>
      <c r="H294" s="108">
        <v>1368</v>
      </c>
      <c r="I294" s="104"/>
      <c r="J294" s="104"/>
      <c r="K294" s="104"/>
      <c r="L294" s="104"/>
      <c r="M294" s="109">
        <v>0.1</v>
      </c>
      <c r="N294" s="104">
        <v>137</v>
      </c>
      <c r="O294" s="104">
        <v>123</v>
      </c>
      <c r="P294" s="104">
        <v>150</v>
      </c>
      <c r="Q294" s="104"/>
      <c r="R294" s="153"/>
      <c r="S294" s="63"/>
    </row>
    <row r="295" spans="2:19" ht="12.75">
      <c r="B295" s="17"/>
      <c r="C295" s="20" t="s">
        <v>221</v>
      </c>
      <c r="D295" s="20"/>
      <c r="E295" s="20"/>
      <c r="F295" s="20"/>
      <c r="G295" s="59">
        <f>SUM(G293:G294)</f>
        <v>3693</v>
      </c>
      <c r="H295" s="59">
        <f>SUM(H293:H294)</f>
        <v>2736</v>
      </c>
      <c r="I295" s="59"/>
      <c r="J295" s="59"/>
      <c r="K295" s="59"/>
      <c r="L295" s="59"/>
      <c r="M295" s="59"/>
      <c r="N295" s="59">
        <f>SUM(N293:N294)</f>
        <v>411</v>
      </c>
      <c r="O295" s="59">
        <f>SUM(O293:O294)</f>
        <v>246</v>
      </c>
      <c r="P295" s="59">
        <f>SUM(P293:P294)</f>
        <v>300</v>
      </c>
      <c r="Q295" s="59"/>
      <c r="R295" s="142"/>
      <c r="S295" s="13"/>
    </row>
    <row r="296" spans="2:19" ht="12.75">
      <c r="B296" s="117"/>
      <c r="C296" s="13"/>
      <c r="D296" s="13"/>
      <c r="E296" s="118"/>
      <c r="F296" s="118"/>
      <c r="G296" s="119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96"/>
      <c r="S296" s="13"/>
    </row>
    <row r="297" spans="2:19" ht="20.25" customHeight="1">
      <c r="B297" s="117"/>
      <c r="C297" s="187" t="s">
        <v>14</v>
      </c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7"/>
    </row>
    <row r="298" spans="2:19" ht="12.75">
      <c r="B298" s="117"/>
      <c r="C298" s="13"/>
      <c r="D298" s="13"/>
      <c r="E298" s="118"/>
      <c r="F298" s="118"/>
      <c r="G298" s="119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96"/>
      <c r="S298" s="13"/>
    </row>
    <row r="299" spans="2:19" ht="12.75">
      <c r="B299" s="46">
        <v>0</v>
      </c>
      <c r="C299" s="30">
        <v>1</v>
      </c>
      <c r="D299" s="30">
        <v>2</v>
      </c>
      <c r="E299" s="30">
        <v>3</v>
      </c>
      <c r="F299" s="30">
        <v>4</v>
      </c>
      <c r="G299" s="136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155">
        <v>5</v>
      </c>
      <c r="S299" s="118"/>
    </row>
    <row r="300" spans="2:19" ht="24">
      <c r="B300" s="38">
        <v>132</v>
      </c>
      <c r="C300" s="19" t="s">
        <v>18</v>
      </c>
      <c r="D300" s="20" t="s">
        <v>229</v>
      </c>
      <c r="E300" s="75" t="s">
        <v>51</v>
      </c>
      <c r="F300" s="75">
        <v>1</v>
      </c>
      <c r="G300" s="31"/>
      <c r="H300" s="59"/>
      <c r="I300" s="59"/>
      <c r="J300" s="59"/>
      <c r="K300" s="59"/>
      <c r="L300" s="59"/>
      <c r="M300" s="65"/>
      <c r="N300" s="20"/>
      <c r="O300" s="59"/>
      <c r="P300" s="59"/>
      <c r="Q300" s="59"/>
      <c r="R300" s="141" t="s">
        <v>59</v>
      </c>
      <c r="S300" s="63"/>
    </row>
    <row r="301" spans="2:19" ht="12.75">
      <c r="B301" s="38">
        <v>133</v>
      </c>
      <c r="C301" s="20" t="s">
        <v>19</v>
      </c>
      <c r="D301" s="20" t="s">
        <v>95</v>
      </c>
      <c r="E301" s="30" t="s">
        <v>51</v>
      </c>
      <c r="F301" s="30">
        <v>1</v>
      </c>
      <c r="G301" s="31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142" t="s">
        <v>59</v>
      </c>
      <c r="S301" s="96"/>
    </row>
    <row r="302" spans="2:19" ht="12.75">
      <c r="B302" s="38">
        <v>134</v>
      </c>
      <c r="C302" s="20" t="s">
        <v>16</v>
      </c>
      <c r="D302" s="20" t="s">
        <v>52</v>
      </c>
      <c r="E302" s="30" t="s">
        <v>51</v>
      </c>
      <c r="F302" s="30">
        <v>1</v>
      </c>
      <c r="G302" s="31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142" t="s">
        <v>59</v>
      </c>
      <c r="S302" s="96"/>
    </row>
    <row r="303" spans="2:19" ht="12.75">
      <c r="B303" s="38"/>
      <c r="C303" s="20" t="s">
        <v>20</v>
      </c>
      <c r="D303" s="20"/>
      <c r="E303" s="30"/>
      <c r="F303" s="30"/>
      <c r="G303" s="31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142"/>
      <c r="S303" s="13"/>
    </row>
    <row r="304" spans="2:19" ht="12.75">
      <c r="B304" s="117"/>
      <c r="C304" s="13"/>
      <c r="D304" s="13"/>
      <c r="E304" s="118"/>
      <c r="F304" s="118"/>
      <c r="G304" s="119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96"/>
      <c r="S304" s="13"/>
    </row>
    <row r="305" spans="2:20" ht="15.75">
      <c r="B305" s="60"/>
      <c r="C305" s="22" t="s">
        <v>93</v>
      </c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3"/>
      <c r="T305" t="s">
        <v>17</v>
      </c>
    </row>
    <row r="306" spans="2:19" ht="12.75"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3"/>
    </row>
    <row r="307" spans="2:19" ht="12.75">
      <c r="B307" s="64">
        <v>0</v>
      </c>
      <c r="C307" s="64">
        <v>1</v>
      </c>
      <c r="D307" s="64">
        <v>2</v>
      </c>
      <c r="E307" s="64">
        <v>3</v>
      </c>
      <c r="F307" s="64">
        <v>4</v>
      </c>
      <c r="G307" s="64">
        <v>5</v>
      </c>
      <c r="H307" s="64">
        <v>6</v>
      </c>
      <c r="I307" s="64">
        <v>7</v>
      </c>
      <c r="J307" s="64">
        <v>8</v>
      </c>
      <c r="K307" s="64">
        <v>8</v>
      </c>
      <c r="L307" s="64">
        <v>9</v>
      </c>
      <c r="M307" s="64">
        <v>9</v>
      </c>
      <c r="N307" s="64">
        <v>10</v>
      </c>
      <c r="O307" s="64">
        <v>11</v>
      </c>
      <c r="P307" s="64">
        <v>12</v>
      </c>
      <c r="Q307" s="64">
        <v>13</v>
      </c>
      <c r="R307" s="67">
        <v>5</v>
      </c>
      <c r="S307" s="149"/>
    </row>
    <row r="308" spans="2:19" ht="24.75" thickBot="1">
      <c r="B308" s="50">
        <v>135</v>
      </c>
      <c r="C308" s="20" t="s">
        <v>27</v>
      </c>
      <c r="D308" s="20" t="s">
        <v>94</v>
      </c>
      <c r="E308" s="30" t="s">
        <v>51</v>
      </c>
      <c r="F308" s="59">
        <v>1</v>
      </c>
      <c r="G308" s="91">
        <f>H308+J308+N308+O308+P308</f>
        <v>2367</v>
      </c>
      <c r="H308" s="59">
        <v>1441</v>
      </c>
      <c r="I308" s="65">
        <v>0.18</v>
      </c>
      <c r="J308" s="59">
        <v>259</v>
      </c>
      <c r="K308" s="59"/>
      <c r="L308" s="59"/>
      <c r="M308" s="65">
        <v>0.2</v>
      </c>
      <c r="N308" s="59">
        <v>340</v>
      </c>
      <c r="O308" s="59">
        <v>140</v>
      </c>
      <c r="P308" s="59">
        <v>187</v>
      </c>
      <c r="Q308" s="59"/>
      <c r="R308" s="142"/>
      <c r="S308" s="13"/>
    </row>
    <row r="309" spans="2:19" ht="13.5" thickBot="1">
      <c r="B309" s="48">
        <v>136</v>
      </c>
      <c r="C309" s="20" t="s">
        <v>236</v>
      </c>
      <c r="D309" s="20" t="s">
        <v>94</v>
      </c>
      <c r="E309" s="30" t="s">
        <v>84</v>
      </c>
      <c r="F309" s="59">
        <v>1</v>
      </c>
      <c r="G309" s="91">
        <f>H309+J309+N309+O309+P309</f>
        <v>1250</v>
      </c>
      <c r="H309" s="59">
        <v>890</v>
      </c>
      <c r="I309" s="59"/>
      <c r="J309" s="59"/>
      <c r="K309" s="59"/>
      <c r="L309" s="59"/>
      <c r="M309" s="65">
        <v>0.15</v>
      </c>
      <c r="N309" s="59">
        <v>134</v>
      </c>
      <c r="O309" s="59">
        <v>128</v>
      </c>
      <c r="P309" s="59">
        <v>98</v>
      </c>
      <c r="Q309" s="59"/>
      <c r="R309" s="142"/>
      <c r="S309" s="13"/>
    </row>
    <row r="310" spans="2:19" ht="13.5" thickBot="1">
      <c r="B310" s="48">
        <v>137</v>
      </c>
      <c r="C310" s="20" t="s">
        <v>187</v>
      </c>
      <c r="D310" s="20" t="s">
        <v>85</v>
      </c>
      <c r="E310" s="30" t="s">
        <v>84</v>
      </c>
      <c r="F310" s="59">
        <v>1</v>
      </c>
      <c r="G310" s="91">
        <f>H310+J310+N310+O310+P310</f>
        <v>1339</v>
      </c>
      <c r="H310" s="59">
        <v>890</v>
      </c>
      <c r="I310" s="59"/>
      <c r="J310" s="59"/>
      <c r="K310" s="59"/>
      <c r="L310" s="59"/>
      <c r="M310" s="65">
        <v>0.25</v>
      </c>
      <c r="N310" s="59">
        <v>223</v>
      </c>
      <c r="O310" s="59">
        <v>128</v>
      </c>
      <c r="P310" s="59">
        <v>98</v>
      </c>
      <c r="Q310" s="59"/>
      <c r="R310" s="142"/>
      <c r="S310" s="13"/>
    </row>
    <row r="311" spans="2:19" ht="13.5" thickBot="1">
      <c r="B311" s="49"/>
      <c r="C311" s="20" t="s">
        <v>212</v>
      </c>
      <c r="D311" s="20"/>
      <c r="E311" s="30"/>
      <c r="F311" s="59"/>
      <c r="G311" s="31">
        <f>H311+J311+N311+O311+P311</f>
        <v>4956</v>
      </c>
      <c r="H311" s="59">
        <f>SUM(H308:H310)</f>
        <v>3221</v>
      </c>
      <c r="I311" s="59"/>
      <c r="J311" s="59">
        <f>SUM(J308:J310)</f>
        <v>259</v>
      </c>
      <c r="K311" s="59"/>
      <c r="L311" s="59"/>
      <c r="M311" s="59"/>
      <c r="N311" s="59">
        <f>SUM(N308:N310)</f>
        <v>697</v>
      </c>
      <c r="O311" s="59">
        <f>SUM(O308:O310)</f>
        <v>396</v>
      </c>
      <c r="P311" s="59">
        <f>SUM(P308:P310)</f>
        <v>383</v>
      </c>
      <c r="Q311" s="59"/>
      <c r="R311" s="142"/>
      <c r="S311" s="13"/>
    </row>
    <row r="312" spans="2:19" ht="12.75"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</row>
    <row r="313" spans="2:19" ht="15.75">
      <c r="B313" s="60"/>
      <c r="C313" s="85" t="s">
        <v>140</v>
      </c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</row>
    <row r="314" spans="2:19" ht="12" customHeight="1">
      <c r="B314" s="60"/>
      <c r="C314" s="85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</row>
    <row r="315" spans="2:19" ht="12.7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140">
        <v>5</v>
      </c>
      <c r="S315" s="149"/>
    </row>
    <row r="316" spans="2:19" ht="12.75">
      <c r="B316" s="38">
        <v>138</v>
      </c>
      <c r="C316" s="45" t="s">
        <v>190</v>
      </c>
      <c r="D316" s="45" t="s">
        <v>96</v>
      </c>
      <c r="E316" s="30" t="s">
        <v>51</v>
      </c>
      <c r="F316" s="30">
        <v>1</v>
      </c>
      <c r="G316" s="59">
        <v>2100</v>
      </c>
      <c r="H316" s="59">
        <v>1441</v>
      </c>
      <c r="I316" s="59"/>
      <c r="J316" s="59"/>
      <c r="K316" s="59"/>
      <c r="L316" s="59"/>
      <c r="M316" s="65">
        <v>0.25</v>
      </c>
      <c r="N316" s="59">
        <v>360</v>
      </c>
      <c r="O316" s="59">
        <v>140</v>
      </c>
      <c r="P316" s="59">
        <v>159</v>
      </c>
      <c r="Q316" s="59"/>
      <c r="R316" s="142"/>
      <c r="S316" s="139"/>
    </row>
    <row r="317" spans="2:19" ht="12.75">
      <c r="B317" s="38"/>
      <c r="C317" s="45" t="s">
        <v>222</v>
      </c>
      <c r="D317" s="45"/>
      <c r="E317" s="30"/>
      <c r="F317" s="30"/>
      <c r="G317" s="59">
        <v>2100</v>
      </c>
      <c r="H317" s="59">
        <v>1441</v>
      </c>
      <c r="I317" s="59"/>
      <c r="J317" s="59"/>
      <c r="K317" s="59"/>
      <c r="L317" s="59"/>
      <c r="M317" s="65"/>
      <c r="N317" s="59">
        <v>360</v>
      </c>
      <c r="O317" s="59">
        <v>140</v>
      </c>
      <c r="P317" s="59">
        <v>159</v>
      </c>
      <c r="Q317" s="59"/>
      <c r="R317" s="142"/>
      <c r="S317" s="139"/>
    </row>
    <row r="318" spans="2:19" ht="12.75"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3"/>
    </row>
    <row r="319" spans="2:19" ht="15.75">
      <c r="B319" s="60"/>
      <c r="C319" s="85" t="s">
        <v>201</v>
      </c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3"/>
    </row>
    <row r="320" spans="2:19" ht="7.5" customHeight="1">
      <c r="B320" s="60"/>
      <c r="C320" s="85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3"/>
    </row>
    <row r="321" spans="2:19" ht="12.75">
      <c r="B321" s="38"/>
      <c r="C321" s="45"/>
      <c r="D321" s="45"/>
      <c r="E321" s="30"/>
      <c r="F321" s="30"/>
      <c r="G321" s="59"/>
      <c r="H321" s="59"/>
      <c r="I321" s="59"/>
      <c r="J321" s="59"/>
      <c r="K321" s="59"/>
      <c r="L321" s="59"/>
      <c r="M321" s="65"/>
      <c r="N321" s="59"/>
      <c r="O321" s="59"/>
      <c r="P321" s="59"/>
      <c r="Q321" s="59"/>
      <c r="R321" s="140">
        <v>5</v>
      </c>
      <c r="S321" s="156"/>
    </row>
    <row r="322" spans="2:19" ht="24">
      <c r="B322" s="38">
        <v>139</v>
      </c>
      <c r="C322" s="45" t="s">
        <v>241</v>
      </c>
      <c r="D322" s="45" t="s">
        <v>29</v>
      </c>
      <c r="E322" s="30" t="s">
        <v>84</v>
      </c>
      <c r="F322" s="30">
        <v>1</v>
      </c>
      <c r="G322" s="59">
        <v>1132</v>
      </c>
      <c r="H322" s="59">
        <v>745</v>
      </c>
      <c r="I322" s="59"/>
      <c r="J322" s="59"/>
      <c r="K322" s="59"/>
      <c r="L322" s="59"/>
      <c r="M322" s="65">
        <v>0.25</v>
      </c>
      <c r="N322" s="59">
        <v>186</v>
      </c>
      <c r="O322" s="59">
        <v>119</v>
      </c>
      <c r="P322" s="59">
        <v>82</v>
      </c>
      <c r="Q322" s="59"/>
      <c r="R322" s="142"/>
      <c r="S322" s="139"/>
    </row>
    <row r="323" spans="2:19" ht="12.75">
      <c r="B323" s="59"/>
      <c r="C323" s="86" t="s">
        <v>222</v>
      </c>
      <c r="D323" s="59"/>
      <c r="E323" s="59"/>
      <c r="F323" s="59"/>
      <c r="G323" s="59">
        <v>1132</v>
      </c>
      <c r="H323" s="59">
        <v>745</v>
      </c>
      <c r="I323" s="59"/>
      <c r="J323" s="59"/>
      <c r="K323" s="59"/>
      <c r="L323" s="59"/>
      <c r="M323" s="59"/>
      <c r="N323" s="59">
        <v>186</v>
      </c>
      <c r="O323" s="59">
        <v>119</v>
      </c>
      <c r="P323" s="59">
        <v>82</v>
      </c>
      <c r="Q323" s="59"/>
      <c r="R323" s="142"/>
      <c r="S323" s="63"/>
    </row>
    <row r="324" spans="2:19" ht="13.5" customHeight="1">
      <c r="B324" s="98"/>
      <c r="C324" s="99"/>
      <c r="D324" s="99"/>
      <c r="E324" s="100"/>
      <c r="F324" s="100"/>
      <c r="G324" s="101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96"/>
      <c r="S324" s="99"/>
    </row>
    <row r="325" spans="2:19" ht="15.75">
      <c r="B325" s="60"/>
      <c r="C325" s="22" t="s">
        <v>139</v>
      </c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3"/>
    </row>
    <row r="326" spans="2:19" ht="11.25" customHeight="1">
      <c r="B326" s="60"/>
      <c r="C326" s="22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3"/>
    </row>
    <row r="327" spans="2:19" ht="12.75">
      <c r="B327" s="56">
        <v>0</v>
      </c>
      <c r="C327" s="56">
        <v>1</v>
      </c>
      <c r="D327" s="56">
        <v>2</v>
      </c>
      <c r="E327" s="56">
        <v>3</v>
      </c>
      <c r="F327" s="56">
        <v>4</v>
      </c>
      <c r="G327" s="56">
        <v>5</v>
      </c>
      <c r="H327" s="56">
        <v>6</v>
      </c>
      <c r="I327" s="56">
        <v>7</v>
      </c>
      <c r="J327" s="56">
        <v>8</v>
      </c>
      <c r="K327" s="56">
        <v>8</v>
      </c>
      <c r="L327" s="56">
        <v>9</v>
      </c>
      <c r="M327" s="56">
        <v>9</v>
      </c>
      <c r="N327" s="56">
        <v>10</v>
      </c>
      <c r="O327" s="56">
        <v>11</v>
      </c>
      <c r="P327" s="56">
        <v>12</v>
      </c>
      <c r="Q327" s="56">
        <v>13</v>
      </c>
      <c r="R327" s="140">
        <v>5</v>
      </c>
      <c r="S327" s="149"/>
    </row>
    <row r="328" spans="2:19" ht="24">
      <c r="B328" s="38">
        <v>140</v>
      </c>
      <c r="C328" s="30" t="s">
        <v>189</v>
      </c>
      <c r="D328" s="45" t="s">
        <v>96</v>
      </c>
      <c r="E328" s="30" t="s">
        <v>51</v>
      </c>
      <c r="F328" s="30">
        <v>1</v>
      </c>
      <c r="G328" s="91">
        <f>H328+J328+N328+O328+P328</f>
        <v>2491</v>
      </c>
      <c r="H328" s="59">
        <v>1441</v>
      </c>
      <c r="I328" s="65">
        <v>0.2</v>
      </c>
      <c r="J328" s="59">
        <v>288</v>
      </c>
      <c r="K328" s="59"/>
      <c r="L328" s="59"/>
      <c r="M328" s="65">
        <v>0.25</v>
      </c>
      <c r="N328" s="59">
        <v>432</v>
      </c>
      <c r="O328" s="59">
        <v>140</v>
      </c>
      <c r="P328" s="59">
        <v>190</v>
      </c>
      <c r="Q328" s="59"/>
      <c r="R328" s="142"/>
      <c r="S328" s="139"/>
    </row>
    <row r="329" spans="2:19" ht="12.75">
      <c r="B329" s="38">
        <v>141</v>
      </c>
      <c r="C329" s="20" t="s">
        <v>234</v>
      </c>
      <c r="D329" s="45" t="s">
        <v>85</v>
      </c>
      <c r="E329" s="30" t="s">
        <v>84</v>
      </c>
      <c r="F329" s="30">
        <v>1</v>
      </c>
      <c r="G329" s="91">
        <f>H329+J329+N329+O329+P329</f>
        <v>1440</v>
      </c>
      <c r="H329" s="59">
        <v>1039</v>
      </c>
      <c r="I329" s="59"/>
      <c r="J329" s="59"/>
      <c r="K329" s="59"/>
      <c r="L329" s="59"/>
      <c r="M329" s="65">
        <v>0.15</v>
      </c>
      <c r="N329" s="59">
        <v>156</v>
      </c>
      <c r="O329" s="59">
        <v>131</v>
      </c>
      <c r="P329" s="59">
        <v>114</v>
      </c>
      <c r="Q329" s="59"/>
      <c r="R329" s="142"/>
      <c r="S329" s="139"/>
    </row>
    <row r="330" spans="2:19" ht="12.75">
      <c r="B330" s="51"/>
      <c r="C330" s="52" t="s">
        <v>221</v>
      </c>
      <c r="D330" s="52"/>
      <c r="E330" s="53"/>
      <c r="F330" s="53"/>
      <c r="G330" s="91">
        <f>H330+J330+N330+O330+P330</f>
        <v>3931</v>
      </c>
      <c r="H330" s="59">
        <f>SUM(H328:H329)</f>
        <v>2480</v>
      </c>
      <c r="I330" s="59"/>
      <c r="J330" s="59">
        <f>SUM(J328:J329)</f>
        <v>288</v>
      </c>
      <c r="K330" s="59"/>
      <c r="L330" s="59"/>
      <c r="M330" s="59"/>
      <c r="N330" s="59">
        <f>SUM(N328:N329)</f>
        <v>588</v>
      </c>
      <c r="O330" s="59">
        <f>SUM(O328:O329)</f>
        <v>271</v>
      </c>
      <c r="P330" s="59">
        <f>SUM(P328:P329)</f>
        <v>304</v>
      </c>
      <c r="Q330" s="59"/>
      <c r="R330" s="142"/>
      <c r="S330" s="99"/>
    </row>
    <row r="331" spans="2:19" ht="12.75">
      <c r="B331" s="98"/>
      <c r="C331" s="99"/>
      <c r="D331" s="99"/>
      <c r="E331" s="100"/>
      <c r="F331" s="100"/>
      <c r="G331" s="101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96"/>
      <c r="S331" s="99"/>
    </row>
    <row r="332" spans="2:19" ht="15.75">
      <c r="B332" s="60"/>
      <c r="C332" s="22" t="s">
        <v>90</v>
      </c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</row>
    <row r="333" spans="2:19" ht="12.75"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</row>
    <row r="334" spans="2:19" ht="12.75">
      <c r="B334" s="64">
        <v>0</v>
      </c>
      <c r="C334" s="64">
        <v>1</v>
      </c>
      <c r="D334" s="64">
        <v>2</v>
      </c>
      <c r="E334" s="64">
        <v>3</v>
      </c>
      <c r="F334" s="64">
        <v>4</v>
      </c>
      <c r="G334" s="64">
        <v>5</v>
      </c>
      <c r="H334" s="64">
        <v>6</v>
      </c>
      <c r="I334" s="64">
        <v>7</v>
      </c>
      <c r="J334" s="64">
        <v>8</v>
      </c>
      <c r="K334" s="64">
        <v>8</v>
      </c>
      <c r="L334" s="64">
        <v>9</v>
      </c>
      <c r="M334" s="64">
        <v>9</v>
      </c>
      <c r="N334" s="64">
        <v>10</v>
      </c>
      <c r="O334" s="64">
        <v>11</v>
      </c>
      <c r="P334" s="64">
        <v>12</v>
      </c>
      <c r="Q334" s="64">
        <v>13</v>
      </c>
      <c r="R334" s="67">
        <v>5</v>
      </c>
      <c r="S334" s="149"/>
    </row>
    <row r="335" spans="2:19" ht="24">
      <c r="B335" s="38">
        <v>142</v>
      </c>
      <c r="C335" s="20" t="s">
        <v>185</v>
      </c>
      <c r="D335" s="20" t="s">
        <v>91</v>
      </c>
      <c r="E335" s="30" t="s">
        <v>67</v>
      </c>
      <c r="F335" s="30" t="s">
        <v>82</v>
      </c>
      <c r="G335" s="91">
        <f aca="true" t="shared" si="9" ref="G335:G340">H335+J335+N335+O335+P335</f>
        <v>995</v>
      </c>
      <c r="H335" s="59">
        <v>619</v>
      </c>
      <c r="I335" s="65">
        <v>0.07</v>
      </c>
      <c r="J335" s="59">
        <v>43</v>
      </c>
      <c r="K335" s="59"/>
      <c r="L335" s="59"/>
      <c r="M335" s="65">
        <v>0.25</v>
      </c>
      <c r="N335" s="59">
        <v>165</v>
      </c>
      <c r="O335" s="59">
        <v>95</v>
      </c>
      <c r="P335" s="59">
        <v>73</v>
      </c>
      <c r="Q335" s="59"/>
      <c r="R335" s="142"/>
      <c r="S335" s="13"/>
    </row>
    <row r="336" spans="2:19" ht="24">
      <c r="B336" s="38">
        <v>143</v>
      </c>
      <c r="C336" s="20" t="s">
        <v>186</v>
      </c>
      <c r="D336" s="20" t="s">
        <v>91</v>
      </c>
      <c r="E336" s="30" t="s">
        <v>67</v>
      </c>
      <c r="F336" s="30" t="s">
        <v>82</v>
      </c>
      <c r="G336" s="91">
        <f t="shared" si="9"/>
        <v>937</v>
      </c>
      <c r="H336" s="59">
        <v>619</v>
      </c>
      <c r="I336" s="59"/>
      <c r="J336" s="59"/>
      <c r="K336" s="59"/>
      <c r="L336" s="59"/>
      <c r="M336" s="65">
        <v>0.25</v>
      </c>
      <c r="N336" s="59">
        <v>155</v>
      </c>
      <c r="O336" s="59">
        <v>95</v>
      </c>
      <c r="P336" s="59">
        <v>68</v>
      </c>
      <c r="Q336" s="59"/>
      <c r="R336" s="142"/>
      <c r="S336" s="13"/>
    </row>
    <row r="337" spans="2:19" ht="24">
      <c r="B337" s="38">
        <v>144</v>
      </c>
      <c r="C337" s="20" t="s">
        <v>186</v>
      </c>
      <c r="D337" s="20" t="s">
        <v>91</v>
      </c>
      <c r="E337" s="30" t="s">
        <v>67</v>
      </c>
      <c r="F337" s="30" t="s">
        <v>82</v>
      </c>
      <c r="G337" s="91">
        <f t="shared" si="9"/>
        <v>937</v>
      </c>
      <c r="H337" s="59">
        <v>619</v>
      </c>
      <c r="I337" s="59"/>
      <c r="J337" s="59"/>
      <c r="K337" s="59"/>
      <c r="L337" s="59"/>
      <c r="M337" s="65">
        <v>0.25</v>
      </c>
      <c r="N337" s="59">
        <v>155</v>
      </c>
      <c r="O337" s="59">
        <v>95</v>
      </c>
      <c r="P337" s="59">
        <v>68</v>
      </c>
      <c r="Q337" s="59"/>
      <c r="R337" s="142"/>
      <c r="S337" s="13"/>
    </row>
    <row r="338" spans="2:19" ht="24">
      <c r="B338" s="38">
        <v>145</v>
      </c>
      <c r="C338" s="20" t="s">
        <v>186</v>
      </c>
      <c r="D338" s="20" t="s">
        <v>91</v>
      </c>
      <c r="E338" s="30" t="s">
        <v>67</v>
      </c>
      <c r="F338" s="30" t="s">
        <v>82</v>
      </c>
      <c r="G338" s="91">
        <f t="shared" si="9"/>
        <v>937</v>
      </c>
      <c r="H338" s="59">
        <v>619</v>
      </c>
      <c r="I338" s="59"/>
      <c r="J338" s="59"/>
      <c r="K338" s="59"/>
      <c r="L338" s="59"/>
      <c r="M338" s="65">
        <v>0.25</v>
      </c>
      <c r="N338" s="59">
        <v>155</v>
      </c>
      <c r="O338" s="59">
        <v>95</v>
      </c>
      <c r="P338" s="59">
        <v>68</v>
      </c>
      <c r="Q338" s="59"/>
      <c r="R338" s="142"/>
      <c r="S338" s="13"/>
    </row>
    <row r="339" spans="2:19" ht="24">
      <c r="B339" s="38">
        <v>146</v>
      </c>
      <c r="C339" s="20" t="s">
        <v>186</v>
      </c>
      <c r="D339" s="20" t="s">
        <v>91</v>
      </c>
      <c r="E339" s="30" t="s">
        <v>67</v>
      </c>
      <c r="F339" s="30" t="s">
        <v>82</v>
      </c>
      <c r="G339" s="91">
        <f t="shared" si="9"/>
        <v>937</v>
      </c>
      <c r="H339" s="59">
        <v>619</v>
      </c>
      <c r="I339" s="59"/>
      <c r="J339" s="59"/>
      <c r="K339" s="59"/>
      <c r="L339" s="59"/>
      <c r="M339" s="65">
        <v>0.25</v>
      </c>
      <c r="N339" s="59">
        <v>155</v>
      </c>
      <c r="O339" s="59">
        <v>95</v>
      </c>
      <c r="P339" s="59">
        <v>68</v>
      </c>
      <c r="Q339" s="59"/>
      <c r="R339" s="142"/>
      <c r="S339" s="13"/>
    </row>
    <row r="340" spans="2:19" ht="12.75">
      <c r="B340" s="38"/>
      <c r="C340" s="20" t="s">
        <v>217</v>
      </c>
      <c r="D340" s="20"/>
      <c r="E340" s="30"/>
      <c r="F340" s="30"/>
      <c r="G340" s="31">
        <f t="shared" si="9"/>
        <v>4743</v>
      </c>
      <c r="H340" s="59">
        <f>SUM(H335:H339)</f>
        <v>3095</v>
      </c>
      <c r="I340" s="59"/>
      <c r="J340" s="59">
        <v>43</v>
      </c>
      <c r="K340" s="59"/>
      <c r="L340" s="59"/>
      <c r="M340" s="59"/>
      <c r="N340" s="59">
        <f>SUM(N335:N339)</f>
        <v>785</v>
      </c>
      <c r="O340" s="59">
        <f>SUM(O335:O339)</f>
        <v>475</v>
      </c>
      <c r="P340" s="59">
        <f>SUM(P335:P339)</f>
        <v>345</v>
      </c>
      <c r="Q340" s="59"/>
      <c r="R340" s="142"/>
      <c r="S340" s="13"/>
    </row>
    <row r="341" spans="2:19" ht="12.75">
      <c r="B341" s="98"/>
      <c r="C341" s="99"/>
      <c r="D341" s="99"/>
      <c r="E341" s="100"/>
      <c r="F341" s="100"/>
      <c r="G341" s="101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96"/>
      <c r="S341" s="99"/>
    </row>
    <row r="342" spans="2:19" ht="12.75">
      <c r="B342" s="77"/>
      <c r="C342" s="78" t="s">
        <v>109</v>
      </c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3"/>
    </row>
    <row r="343" spans="2:19" ht="12.75"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3"/>
    </row>
    <row r="344" spans="2:19" ht="12.75">
      <c r="B344" s="64">
        <v>0</v>
      </c>
      <c r="C344" s="64">
        <v>1</v>
      </c>
      <c r="D344" s="64">
        <v>2</v>
      </c>
      <c r="E344" s="64">
        <v>3</v>
      </c>
      <c r="F344" s="64">
        <v>4</v>
      </c>
      <c r="G344" s="64">
        <v>5</v>
      </c>
      <c r="H344" s="64">
        <v>6</v>
      </c>
      <c r="I344" s="64">
        <v>7</v>
      </c>
      <c r="J344" s="64">
        <v>8</v>
      </c>
      <c r="K344" s="64">
        <v>8</v>
      </c>
      <c r="L344" s="64">
        <v>9</v>
      </c>
      <c r="M344" s="64">
        <v>9</v>
      </c>
      <c r="N344" s="64">
        <v>10</v>
      </c>
      <c r="O344" s="64">
        <v>11</v>
      </c>
      <c r="P344" s="64">
        <v>12</v>
      </c>
      <c r="Q344" s="64">
        <v>13</v>
      </c>
      <c r="R344" s="67">
        <v>5</v>
      </c>
      <c r="S344" s="149"/>
    </row>
    <row r="345" spans="2:19" ht="24">
      <c r="B345" s="38">
        <v>147</v>
      </c>
      <c r="C345" s="20" t="s">
        <v>243</v>
      </c>
      <c r="D345" s="59" t="s">
        <v>110</v>
      </c>
      <c r="E345" s="59" t="s">
        <v>67</v>
      </c>
      <c r="F345" s="59">
        <v>1</v>
      </c>
      <c r="G345" s="31">
        <f aca="true" t="shared" si="10" ref="G345:G352">H345+J345+N345+O345+P345</f>
        <v>1130</v>
      </c>
      <c r="H345" s="59">
        <v>744</v>
      </c>
      <c r="I345" s="65">
        <v>0.05</v>
      </c>
      <c r="J345" s="59">
        <v>37</v>
      </c>
      <c r="K345" s="59"/>
      <c r="L345" s="59"/>
      <c r="M345" s="65">
        <v>0.2</v>
      </c>
      <c r="N345" s="59">
        <v>156</v>
      </c>
      <c r="O345" s="59">
        <v>107</v>
      </c>
      <c r="P345" s="59">
        <v>86</v>
      </c>
      <c r="Q345" s="59"/>
      <c r="R345" s="142"/>
      <c r="S345" s="63"/>
    </row>
    <row r="346" spans="2:19" ht="12.75">
      <c r="B346" s="38">
        <v>148</v>
      </c>
      <c r="C346" s="20" t="s">
        <v>191</v>
      </c>
      <c r="D346" s="59" t="s">
        <v>110</v>
      </c>
      <c r="E346" s="59" t="s">
        <v>67</v>
      </c>
      <c r="F346" s="59">
        <v>1</v>
      </c>
      <c r="G346" s="31">
        <f t="shared" si="10"/>
        <v>1033</v>
      </c>
      <c r="H346" s="59">
        <v>687</v>
      </c>
      <c r="I346" s="59"/>
      <c r="J346" s="59"/>
      <c r="K346" s="59"/>
      <c r="L346" s="59"/>
      <c r="M346" s="65">
        <v>0.25</v>
      </c>
      <c r="N346" s="59">
        <v>172</v>
      </c>
      <c r="O346" s="59">
        <v>98</v>
      </c>
      <c r="P346" s="59">
        <v>76</v>
      </c>
      <c r="Q346" s="59"/>
      <c r="R346" s="142"/>
      <c r="S346" s="63"/>
    </row>
    <row r="347" spans="2:19" ht="12.75">
      <c r="B347" s="38">
        <v>149</v>
      </c>
      <c r="C347" s="20" t="s">
        <v>231</v>
      </c>
      <c r="D347" s="59" t="s">
        <v>110</v>
      </c>
      <c r="E347" s="59" t="s">
        <v>67</v>
      </c>
      <c r="F347" s="59">
        <v>1</v>
      </c>
      <c r="G347" s="31">
        <f t="shared" si="10"/>
        <v>1119</v>
      </c>
      <c r="H347" s="59">
        <v>744</v>
      </c>
      <c r="I347" s="59"/>
      <c r="J347" s="59"/>
      <c r="K347" s="59"/>
      <c r="L347" s="59"/>
      <c r="M347" s="65">
        <v>0.25</v>
      </c>
      <c r="N347" s="59">
        <v>186</v>
      </c>
      <c r="O347" s="59">
        <v>107</v>
      </c>
      <c r="P347" s="59">
        <v>82</v>
      </c>
      <c r="Q347" s="59"/>
      <c r="R347" s="142"/>
      <c r="S347" s="63"/>
    </row>
    <row r="348" spans="2:19" ht="12.75">
      <c r="B348" s="38">
        <v>150</v>
      </c>
      <c r="C348" s="20" t="s">
        <v>231</v>
      </c>
      <c r="D348" s="59" t="s">
        <v>110</v>
      </c>
      <c r="E348" s="59" t="s">
        <v>67</v>
      </c>
      <c r="F348" s="59">
        <v>1</v>
      </c>
      <c r="G348" s="31">
        <f t="shared" si="10"/>
        <v>1119</v>
      </c>
      <c r="H348" s="59">
        <v>744</v>
      </c>
      <c r="I348" s="59"/>
      <c r="J348" s="59"/>
      <c r="K348" s="59"/>
      <c r="L348" s="59"/>
      <c r="M348" s="65">
        <v>0.25</v>
      </c>
      <c r="N348" s="59">
        <v>186</v>
      </c>
      <c r="O348" s="59">
        <v>107</v>
      </c>
      <c r="P348" s="59">
        <v>82</v>
      </c>
      <c r="Q348" s="59"/>
      <c r="R348" s="142"/>
      <c r="S348" s="63"/>
    </row>
    <row r="349" spans="2:19" ht="12.75">
      <c r="B349" s="38">
        <v>151</v>
      </c>
      <c r="C349" s="20" t="s">
        <v>231</v>
      </c>
      <c r="D349" s="59" t="s">
        <v>110</v>
      </c>
      <c r="E349" s="59" t="s">
        <v>67</v>
      </c>
      <c r="F349" s="59">
        <v>1</v>
      </c>
      <c r="G349" s="31">
        <f t="shared" si="10"/>
        <v>1119</v>
      </c>
      <c r="H349" s="59">
        <v>744</v>
      </c>
      <c r="I349" s="59"/>
      <c r="J349" s="59"/>
      <c r="K349" s="59"/>
      <c r="L349" s="59"/>
      <c r="M349" s="65">
        <v>0.25</v>
      </c>
      <c r="N349" s="59">
        <v>186</v>
      </c>
      <c r="O349" s="59">
        <v>107</v>
      </c>
      <c r="P349" s="59">
        <v>82</v>
      </c>
      <c r="Q349" s="59"/>
      <c r="R349" s="142"/>
      <c r="S349" s="63"/>
    </row>
    <row r="350" spans="2:19" ht="12.75">
      <c r="B350" s="38">
        <v>152</v>
      </c>
      <c r="C350" s="20" t="s">
        <v>230</v>
      </c>
      <c r="D350" s="59" t="s">
        <v>110</v>
      </c>
      <c r="E350" s="59" t="s">
        <v>67</v>
      </c>
      <c r="F350" s="59">
        <v>1</v>
      </c>
      <c r="G350" s="31">
        <f t="shared" si="10"/>
        <v>1119</v>
      </c>
      <c r="H350" s="59">
        <v>744</v>
      </c>
      <c r="I350" s="59"/>
      <c r="J350" s="59"/>
      <c r="K350" s="59"/>
      <c r="L350" s="59"/>
      <c r="M350" s="65">
        <v>0.25</v>
      </c>
      <c r="N350" s="59">
        <v>186</v>
      </c>
      <c r="O350" s="59">
        <v>107</v>
      </c>
      <c r="P350" s="59">
        <v>82</v>
      </c>
      <c r="Q350" s="59"/>
      <c r="R350" s="141" t="s">
        <v>59</v>
      </c>
      <c r="S350" s="63"/>
    </row>
    <row r="351" spans="2:19" ht="12.75">
      <c r="B351" s="138">
        <v>153</v>
      </c>
      <c r="C351" s="125" t="s">
        <v>192</v>
      </c>
      <c r="D351" s="129" t="s">
        <v>110</v>
      </c>
      <c r="E351" s="129" t="s">
        <v>67</v>
      </c>
      <c r="F351" s="129">
        <v>1</v>
      </c>
      <c r="G351" s="127">
        <f>H351+J351+N351+O351+P351</f>
        <v>1119</v>
      </c>
      <c r="H351" s="129">
        <v>744</v>
      </c>
      <c r="I351" s="129"/>
      <c r="J351" s="129"/>
      <c r="K351" s="129"/>
      <c r="L351" s="129"/>
      <c r="M351" s="130">
        <v>0.25</v>
      </c>
      <c r="N351" s="129">
        <v>186</v>
      </c>
      <c r="O351" s="129">
        <v>107</v>
      </c>
      <c r="P351" s="129">
        <v>82</v>
      </c>
      <c r="Q351" s="129"/>
      <c r="R351" s="157" t="s">
        <v>59</v>
      </c>
      <c r="S351" s="63"/>
    </row>
    <row r="352" spans="2:19" ht="12.75">
      <c r="B352" s="59"/>
      <c r="C352" s="59" t="s">
        <v>223</v>
      </c>
      <c r="D352" s="59"/>
      <c r="E352" s="59"/>
      <c r="F352" s="59"/>
      <c r="G352" s="31">
        <f t="shared" si="10"/>
        <v>7758</v>
      </c>
      <c r="H352" s="59">
        <f>SUM(H345:H351)</f>
        <v>5151</v>
      </c>
      <c r="I352" s="59"/>
      <c r="J352" s="59">
        <f>SUM(J345:J351)</f>
        <v>37</v>
      </c>
      <c r="K352" s="59"/>
      <c r="L352" s="59"/>
      <c r="M352" s="59"/>
      <c r="N352" s="59">
        <f>SUM(N345:N351)</f>
        <v>1258</v>
      </c>
      <c r="O352" s="59">
        <f>SUM(O345:O351)</f>
        <v>740</v>
      </c>
      <c r="P352" s="59">
        <f>SUM(P345:P351)</f>
        <v>572</v>
      </c>
      <c r="Q352" s="59"/>
      <c r="R352" s="142"/>
      <c r="S352" s="63"/>
    </row>
    <row r="353" spans="2:20" ht="12.75">
      <c r="B353" s="117"/>
      <c r="C353" s="13"/>
      <c r="D353" s="63"/>
      <c r="E353" s="63"/>
      <c r="F353" s="63"/>
      <c r="G353" s="119"/>
      <c r="H353" s="63"/>
      <c r="I353" s="63"/>
      <c r="J353" s="63"/>
      <c r="K353" s="63"/>
      <c r="L353" s="63"/>
      <c r="M353" s="137"/>
      <c r="N353" s="63"/>
      <c r="O353" s="63"/>
      <c r="P353" s="63"/>
      <c r="Q353" s="63"/>
      <c r="R353" s="96"/>
      <c r="S353" s="63"/>
      <c r="T353" s="79"/>
    </row>
    <row r="354" spans="2:19" ht="12.75" customHeight="1">
      <c r="B354" s="60"/>
      <c r="C354" s="22" t="s">
        <v>145</v>
      </c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</row>
    <row r="355" spans="2:19" ht="12.75">
      <c r="B355" s="56">
        <v>0</v>
      </c>
      <c r="C355" s="56">
        <v>1</v>
      </c>
      <c r="D355" s="56">
        <v>2</v>
      </c>
      <c r="E355" s="56">
        <v>3</v>
      </c>
      <c r="F355" s="56">
        <v>4</v>
      </c>
      <c r="G355" s="56">
        <v>5</v>
      </c>
      <c r="H355" s="56">
        <v>6</v>
      </c>
      <c r="I355" s="56">
        <v>7</v>
      </c>
      <c r="J355" s="56">
        <v>8</v>
      </c>
      <c r="K355" s="56">
        <v>8</v>
      </c>
      <c r="L355" s="56">
        <v>9</v>
      </c>
      <c r="M355" s="56">
        <v>9</v>
      </c>
      <c r="N355" s="56">
        <v>10</v>
      </c>
      <c r="O355" s="56">
        <v>11</v>
      </c>
      <c r="P355" s="56">
        <v>12</v>
      </c>
      <c r="Q355" s="56">
        <v>13</v>
      </c>
      <c r="R355" s="140">
        <v>5</v>
      </c>
      <c r="S355" s="149"/>
    </row>
    <row r="356" spans="2:19" ht="24">
      <c r="B356" s="38">
        <v>154</v>
      </c>
      <c r="C356" s="20" t="s">
        <v>231</v>
      </c>
      <c r="D356" s="20" t="s">
        <v>99</v>
      </c>
      <c r="E356" s="30" t="s">
        <v>67</v>
      </c>
      <c r="F356" s="30" t="s">
        <v>82</v>
      </c>
      <c r="G356" s="91">
        <f aca="true" t="shared" si="11" ref="G356:G363">H356+J356+N356+O356+P356</f>
        <v>1271</v>
      </c>
      <c r="H356" s="59">
        <v>850</v>
      </c>
      <c r="I356" s="59"/>
      <c r="J356" s="59"/>
      <c r="K356" s="59"/>
      <c r="L356" s="59"/>
      <c r="M356" s="65">
        <v>0.25</v>
      </c>
      <c r="N356" s="59">
        <v>213</v>
      </c>
      <c r="O356" s="59">
        <v>114</v>
      </c>
      <c r="P356" s="59">
        <v>94</v>
      </c>
      <c r="Q356" s="59"/>
      <c r="R356" s="142"/>
      <c r="S356" s="13"/>
    </row>
    <row r="357" spans="2:19" ht="12.75">
      <c r="B357" s="38">
        <v>155</v>
      </c>
      <c r="C357" s="20" t="s">
        <v>231</v>
      </c>
      <c r="D357" s="20" t="s">
        <v>100</v>
      </c>
      <c r="E357" s="30" t="s">
        <v>67</v>
      </c>
      <c r="F357" s="30" t="s">
        <v>82</v>
      </c>
      <c r="G357" s="91">
        <f t="shared" si="11"/>
        <v>1271</v>
      </c>
      <c r="H357" s="59">
        <v>850</v>
      </c>
      <c r="I357" s="59"/>
      <c r="J357" s="59"/>
      <c r="K357" s="59"/>
      <c r="L357" s="59"/>
      <c r="M357" s="65">
        <v>0.25</v>
      </c>
      <c r="N357" s="59">
        <v>213</v>
      </c>
      <c r="O357" s="59">
        <v>114</v>
      </c>
      <c r="P357" s="59">
        <v>94</v>
      </c>
      <c r="Q357" s="59"/>
      <c r="R357" s="142"/>
      <c r="S357" s="13"/>
    </row>
    <row r="358" spans="2:19" ht="36">
      <c r="B358" s="38">
        <v>156</v>
      </c>
      <c r="C358" s="20" t="s">
        <v>231</v>
      </c>
      <c r="D358" s="20" t="s">
        <v>224</v>
      </c>
      <c r="E358" s="30" t="s">
        <v>67</v>
      </c>
      <c r="F358" s="30" t="s">
        <v>82</v>
      </c>
      <c r="G358" s="91">
        <f>H358+J358+N358+O358+P358</f>
        <v>1187</v>
      </c>
      <c r="H358" s="59">
        <v>792</v>
      </c>
      <c r="I358" s="59"/>
      <c r="J358" s="59"/>
      <c r="K358" s="59"/>
      <c r="L358" s="59"/>
      <c r="M358" s="65">
        <v>0.25</v>
      </c>
      <c r="N358" s="59">
        <v>198</v>
      </c>
      <c r="O358" s="59">
        <v>110</v>
      </c>
      <c r="P358" s="59">
        <v>87</v>
      </c>
      <c r="Q358" s="59"/>
      <c r="R358" s="142"/>
      <c r="S358" s="13"/>
    </row>
    <row r="359" spans="2:19" ht="36">
      <c r="B359" s="38">
        <v>157</v>
      </c>
      <c r="C359" s="20" t="s">
        <v>191</v>
      </c>
      <c r="D359" s="20" t="s">
        <v>101</v>
      </c>
      <c r="E359" s="30" t="s">
        <v>67</v>
      </c>
      <c r="F359" s="30" t="s">
        <v>82</v>
      </c>
      <c r="G359" s="91">
        <f t="shared" si="11"/>
        <v>1187</v>
      </c>
      <c r="H359" s="59">
        <v>792</v>
      </c>
      <c r="I359" s="59"/>
      <c r="J359" s="59"/>
      <c r="K359" s="59"/>
      <c r="L359" s="59"/>
      <c r="M359" s="65">
        <v>0.25</v>
      </c>
      <c r="N359" s="59">
        <v>198</v>
      </c>
      <c r="O359" s="59">
        <v>110</v>
      </c>
      <c r="P359" s="59">
        <v>87</v>
      </c>
      <c r="Q359" s="59"/>
      <c r="R359" s="142" t="s">
        <v>59</v>
      </c>
      <c r="S359" s="13"/>
    </row>
    <row r="360" spans="2:19" ht="24">
      <c r="B360" s="38">
        <v>158</v>
      </c>
      <c r="C360" s="20" t="s">
        <v>231</v>
      </c>
      <c r="D360" s="20" t="s">
        <v>102</v>
      </c>
      <c r="E360" s="30" t="s">
        <v>67</v>
      </c>
      <c r="F360" s="30" t="s">
        <v>82</v>
      </c>
      <c r="G360" s="91">
        <f t="shared" si="11"/>
        <v>1271</v>
      </c>
      <c r="H360" s="59">
        <v>850</v>
      </c>
      <c r="I360" s="59"/>
      <c r="J360" s="59"/>
      <c r="K360" s="59"/>
      <c r="L360" s="59"/>
      <c r="M360" s="65">
        <v>0.25</v>
      </c>
      <c r="N360" s="59">
        <v>213</v>
      </c>
      <c r="O360" s="59">
        <v>114</v>
      </c>
      <c r="P360" s="59">
        <v>94</v>
      </c>
      <c r="Q360" s="59"/>
      <c r="R360" s="142"/>
      <c r="S360" s="13"/>
    </row>
    <row r="361" spans="2:19" ht="12.75">
      <c r="B361" s="38">
        <v>159</v>
      </c>
      <c r="C361" s="20" t="s">
        <v>231</v>
      </c>
      <c r="D361" s="20" t="s">
        <v>103</v>
      </c>
      <c r="E361" s="30" t="s">
        <v>67</v>
      </c>
      <c r="F361" s="30" t="s">
        <v>82</v>
      </c>
      <c r="G361" s="91">
        <f t="shared" si="11"/>
        <v>1271</v>
      </c>
      <c r="H361" s="59">
        <v>850</v>
      </c>
      <c r="I361" s="59"/>
      <c r="J361" s="59"/>
      <c r="K361" s="59"/>
      <c r="L361" s="59"/>
      <c r="M361" s="65">
        <v>0.25</v>
      </c>
      <c r="N361" s="59">
        <v>213</v>
      </c>
      <c r="O361" s="59">
        <v>114</v>
      </c>
      <c r="P361" s="59">
        <v>94</v>
      </c>
      <c r="Q361" s="59"/>
      <c r="R361" s="142"/>
      <c r="S361" s="13"/>
    </row>
    <row r="362" spans="2:19" ht="24">
      <c r="B362" s="38">
        <v>160</v>
      </c>
      <c r="C362" s="20" t="s">
        <v>232</v>
      </c>
      <c r="D362" s="20" t="s">
        <v>104</v>
      </c>
      <c r="E362" s="30" t="s">
        <v>67</v>
      </c>
      <c r="F362" s="30" t="s">
        <v>82</v>
      </c>
      <c r="G362" s="91">
        <f t="shared" si="11"/>
        <v>1108</v>
      </c>
      <c r="H362" s="59">
        <v>792</v>
      </c>
      <c r="I362" s="59"/>
      <c r="J362" s="59"/>
      <c r="K362" s="59"/>
      <c r="L362" s="59"/>
      <c r="M362" s="65">
        <v>0.15</v>
      </c>
      <c r="N362" s="59">
        <v>119</v>
      </c>
      <c r="O362" s="59">
        <v>110</v>
      </c>
      <c r="P362" s="59">
        <v>87</v>
      </c>
      <c r="Q362" s="59"/>
      <c r="R362" s="142"/>
      <c r="S362" s="13"/>
    </row>
    <row r="363" spans="2:19" ht="12.75">
      <c r="B363" s="38">
        <v>161</v>
      </c>
      <c r="C363" s="20" t="s">
        <v>231</v>
      </c>
      <c r="D363" s="20" t="s">
        <v>105</v>
      </c>
      <c r="E363" s="30" t="s">
        <v>67</v>
      </c>
      <c r="F363" s="30" t="s">
        <v>82</v>
      </c>
      <c r="G363" s="91">
        <f t="shared" si="11"/>
        <v>1271</v>
      </c>
      <c r="H363" s="59">
        <v>850</v>
      </c>
      <c r="I363" s="59"/>
      <c r="J363" s="59"/>
      <c r="K363" s="59"/>
      <c r="L363" s="59"/>
      <c r="M363" s="65">
        <v>0.25</v>
      </c>
      <c r="N363" s="59">
        <v>213</v>
      </c>
      <c r="O363" s="59">
        <v>114</v>
      </c>
      <c r="P363" s="59">
        <v>94</v>
      </c>
      <c r="Q363" s="59"/>
      <c r="R363" s="142"/>
      <c r="S363" s="13"/>
    </row>
    <row r="364" spans="2:19" ht="12.75">
      <c r="B364" s="38"/>
      <c r="C364" s="20" t="s">
        <v>214</v>
      </c>
      <c r="D364" s="20"/>
      <c r="E364" s="30"/>
      <c r="F364" s="30"/>
      <c r="G364" s="59">
        <f>SUM(G356:G363)</f>
        <v>9837</v>
      </c>
      <c r="H364" s="59">
        <f>SUM(H356:H363)</f>
        <v>6626</v>
      </c>
      <c r="I364" s="59"/>
      <c r="J364" s="59"/>
      <c r="K364" s="59"/>
      <c r="L364" s="59"/>
      <c r="M364" s="59"/>
      <c r="N364" s="59">
        <f>SUM(N356:N363)</f>
        <v>1580</v>
      </c>
      <c r="O364" s="59">
        <f>SUM(O356:O363)</f>
        <v>900</v>
      </c>
      <c r="P364" s="59">
        <f>SUM(P356:P363)</f>
        <v>731</v>
      </c>
      <c r="Q364" s="59"/>
      <c r="R364" s="142"/>
      <c r="S364" s="13"/>
    </row>
    <row r="365" spans="2:19" ht="12.75">
      <c r="B365" s="117"/>
      <c r="C365" s="13"/>
      <c r="D365" s="13"/>
      <c r="E365" s="118"/>
      <c r="F365" s="118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96"/>
      <c r="S365" s="13"/>
    </row>
    <row r="366" spans="2:19" ht="12.75">
      <c r="B366" s="77"/>
      <c r="C366" s="78" t="s">
        <v>106</v>
      </c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13"/>
    </row>
    <row r="367" spans="2:19" ht="12.75">
      <c r="B367" s="77"/>
      <c r="C367" s="78" t="s">
        <v>108</v>
      </c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3"/>
    </row>
    <row r="368" spans="2:19" ht="12.75">
      <c r="B368" s="64">
        <v>0</v>
      </c>
      <c r="C368" s="64">
        <v>1</v>
      </c>
      <c r="D368" s="64">
        <v>2</v>
      </c>
      <c r="E368" s="64">
        <v>3</v>
      </c>
      <c r="F368" s="64">
        <v>4</v>
      </c>
      <c r="G368" s="64">
        <v>5</v>
      </c>
      <c r="H368" s="64">
        <v>6</v>
      </c>
      <c r="I368" s="64">
        <v>7</v>
      </c>
      <c r="J368" s="64">
        <v>8</v>
      </c>
      <c r="K368" s="64">
        <v>8</v>
      </c>
      <c r="L368" s="64">
        <v>9</v>
      </c>
      <c r="M368" s="64">
        <v>9</v>
      </c>
      <c r="N368" s="64">
        <v>10</v>
      </c>
      <c r="O368" s="64">
        <v>11</v>
      </c>
      <c r="P368" s="64">
        <v>12</v>
      </c>
      <c r="Q368" s="64">
        <v>13</v>
      </c>
      <c r="R368" s="67"/>
      <c r="S368" s="149"/>
    </row>
    <row r="369" spans="2:19" ht="12.75">
      <c r="B369" s="38">
        <v>162</v>
      </c>
      <c r="C369" s="20" t="s">
        <v>231</v>
      </c>
      <c r="D369" s="20" t="s">
        <v>107</v>
      </c>
      <c r="E369" s="30" t="s">
        <v>67</v>
      </c>
      <c r="F369" s="30" t="s">
        <v>82</v>
      </c>
      <c r="G369" s="31">
        <f aca="true" t="shared" si="12" ref="G369:G374">H369+J369+N369+O369+P369</f>
        <v>1271</v>
      </c>
      <c r="H369" s="59">
        <v>850</v>
      </c>
      <c r="I369" s="59"/>
      <c r="J369" s="59"/>
      <c r="K369" s="59"/>
      <c r="L369" s="59"/>
      <c r="M369" s="65">
        <v>0.25</v>
      </c>
      <c r="N369" s="59">
        <v>213</v>
      </c>
      <c r="O369" s="59">
        <v>114</v>
      </c>
      <c r="P369" s="59">
        <v>94</v>
      </c>
      <c r="Q369" s="59"/>
      <c r="R369" s="142"/>
      <c r="S369" s="63"/>
    </row>
    <row r="370" spans="2:19" ht="12.75">
      <c r="B370" s="38">
        <v>163</v>
      </c>
      <c r="C370" s="20" t="s">
        <v>231</v>
      </c>
      <c r="D370" s="20" t="s">
        <v>107</v>
      </c>
      <c r="E370" s="30" t="s">
        <v>67</v>
      </c>
      <c r="F370" s="30" t="s">
        <v>82</v>
      </c>
      <c r="G370" s="31">
        <f t="shared" si="12"/>
        <v>1251</v>
      </c>
      <c r="H370" s="59">
        <v>850</v>
      </c>
      <c r="I370" s="59"/>
      <c r="J370" s="59"/>
      <c r="K370" s="59"/>
      <c r="L370" s="59"/>
      <c r="M370" s="65">
        <v>0.25</v>
      </c>
      <c r="N370" s="59">
        <v>213</v>
      </c>
      <c r="O370" s="59">
        <v>114</v>
      </c>
      <c r="P370" s="59">
        <v>74</v>
      </c>
      <c r="Q370" s="59"/>
      <c r="R370" s="142"/>
      <c r="S370" s="63"/>
    </row>
    <row r="371" spans="2:19" ht="12.75">
      <c r="B371" s="38">
        <v>164</v>
      </c>
      <c r="C371" s="20" t="s">
        <v>231</v>
      </c>
      <c r="D371" s="20" t="s">
        <v>107</v>
      </c>
      <c r="E371" s="30" t="s">
        <v>67</v>
      </c>
      <c r="F371" s="30" t="s">
        <v>82</v>
      </c>
      <c r="G371" s="31">
        <f t="shared" si="12"/>
        <v>1251</v>
      </c>
      <c r="H371" s="59">
        <v>850</v>
      </c>
      <c r="I371" s="59"/>
      <c r="J371" s="59"/>
      <c r="K371" s="59"/>
      <c r="L371" s="59"/>
      <c r="M371" s="65">
        <v>0.25</v>
      </c>
      <c r="N371" s="59">
        <v>213</v>
      </c>
      <c r="O371" s="59">
        <v>114</v>
      </c>
      <c r="P371" s="59">
        <v>74</v>
      </c>
      <c r="Q371" s="59"/>
      <c r="R371" s="142"/>
      <c r="S371" s="63"/>
    </row>
    <row r="372" spans="2:19" ht="12.75">
      <c r="B372" s="38">
        <v>165</v>
      </c>
      <c r="C372" s="20" t="s">
        <v>231</v>
      </c>
      <c r="D372" s="20" t="s">
        <v>107</v>
      </c>
      <c r="E372" s="30" t="s">
        <v>67</v>
      </c>
      <c r="F372" s="30" t="s">
        <v>82</v>
      </c>
      <c r="G372" s="31">
        <f t="shared" si="12"/>
        <v>1119</v>
      </c>
      <c r="H372" s="59">
        <v>744</v>
      </c>
      <c r="I372" s="59"/>
      <c r="J372" s="59"/>
      <c r="K372" s="59"/>
      <c r="L372" s="59"/>
      <c r="M372" s="65">
        <v>0.25</v>
      </c>
      <c r="N372" s="59">
        <v>186</v>
      </c>
      <c r="O372" s="59">
        <v>107</v>
      </c>
      <c r="P372" s="59">
        <v>82</v>
      </c>
      <c r="Q372" s="59"/>
      <c r="R372" s="142"/>
      <c r="S372" s="63"/>
    </row>
    <row r="373" spans="2:19" ht="12.75">
      <c r="B373" s="38">
        <v>166</v>
      </c>
      <c r="C373" s="20" t="s">
        <v>231</v>
      </c>
      <c r="D373" s="20" t="s">
        <v>107</v>
      </c>
      <c r="E373" s="30" t="s">
        <v>67</v>
      </c>
      <c r="F373" s="30" t="s">
        <v>82</v>
      </c>
      <c r="G373" s="31">
        <f t="shared" si="12"/>
        <v>1271</v>
      </c>
      <c r="H373" s="59">
        <v>850</v>
      </c>
      <c r="I373" s="59"/>
      <c r="J373" s="59"/>
      <c r="K373" s="59"/>
      <c r="L373" s="59"/>
      <c r="M373" s="65">
        <v>0.25</v>
      </c>
      <c r="N373" s="59">
        <v>213</v>
      </c>
      <c r="O373" s="59">
        <v>114</v>
      </c>
      <c r="P373" s="59">
        <v>94</v>
      </c>
      <c r="Q373" s="59"/>
      <c r="R373" s="142"/>
      <c r="S373" s="63"/>
    </row>
    <row r="374" spans="2:19" ht="12.75">
      <c r="B374" s="38">
        <v>167</v>
      </c>
      <c r="C374" s="20" t="s">
        <v>231</v>
      </c>
      <c r="D374" s="20" t="s">
        <v>107</v>
      </c>
      <c r="E374" s="30" t="s">
        <v>67</v>
      </c>
      <c r="F374" s="30" t="s">
        <v>82</v>
      </c>
      <c r="G374" s="31">
        <f t="shared" si="12"/>
        <v>1187</v>
      </c>
      <c r="H374" s="59">
        <v>792</v>
      </c>
      <c r="I374" s="59"/>
      <c r="J374" s="59"/>
      <c r="K374" s="59"/>
      <c r="L374" s="59"/>
      <c r="M374" s="65">
        <v>0.25</v>
      </c>
      <c r="N374" s="59">
        <v>198</v>
      </c>
      <c r="O374" s="59">
        <v>110</v>
      </c>
      <c r="P374" s="59">
        <v>87</v>
      </c>
      <c r="Q374" s="59"/>
      <c r="R374" s="142"/>
      <c r="S374" s="63"/>
    </row>
    <row r="375" spans="2:19" ht="12.75">
      <c r="B375" s="59"/>
      <c r="C375" s="37" t="s">
        <v>220</v>
      </c>
      <c r="D375" s="59"/>
      <c r="E375" s="59"/>
      <c r="F375" s="59"/>
      <c r="G375" s="59">
        <f>SUM(G369:G374)</f>
        <v>7350</v>
      </c>
      <c r="H375" s="59">
        <f>SUM(H369:H374)</f>
        <v>4936</v>
      </c>
      <c r="I375" s="59"/>
      <c r="J375" s="59"/>
      <c r="K375" s="59"/>
      <c r="L375" s="59"/>
      <c r="M375" s="59"/>
      <c r="N375" s="59">
        <f>SUM(N369:N374)</f>
        <v>1236</v>
      </c>
      <c r="O375" s="59">
        <f>SUM(O369:O374)</f>
        <v>673</v>
      </c>
      <c r="P375" s="59">
        <f>SUM(P369:P374)</f>
        <v>505</v>
      </c>
      <c r="Q375" s="59"/>
      <c r="R375" s="142"/>
      <c r="S375" s="63"/>
    </row>
    <row r="376" spans="2:19" ht="12.75"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</row>
    <row r="377" spans="2:19" ht="18.75">
      <c r="B377" s="60"/>
      <c r="C377" s="70" t="s">
        <v>111</v>
      </c>
      <c r="D377" s="71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</row>
    <row r="378" spans="2:19" ht="12.75"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</row>
    <row r="379" spans="2:26" ht="12.75">
      <c r="B379" s="166" t="s">
        <v>112</v>
      </c>
      <c r="C379" s="166" t="s">
        <v>113</v>
      </c>
      <c r="D379" s="166" t="s">
        <v>114</v>
      </c>
      <c r="E379" s="160"/>
      <c r="F379" s="160"/>
      <c r="G379" s="161"/>
      <c r="H379" s="161"/>
      <c r="I379" s="161"/>
      <c r="J379" s="161"/>
      <c r="K379" s="63"/>
      <c r="L379" s="63"/>
      <c r="M379" s="161"/>
      <c r="N379" s="161"/>
      <c r="O379" s="161"/>
      <c r="P379" s="161"/>
      <c r="Q379" s="160"/>
      <c r="R379" s="160"/>
      <c r="S379" s="183"/>
      <c r="Z379" t="s">
        <v>34</v>
      </c>
    </row>
    <row r="380" spans="2:19" ht="27.75" customHeight="1">
      <c r="B380" s="167"/>
      <c r="C380" s="166"/>
      <c r="D380" s="166"/>
      <c r="E380" s="160"/>
      <c r="F380" s="160"/>
      <c r="G380" s="161"/>
      <c r="H380" s="161"/>
      <c r="I380" s="161"/>
      <c r="J380" s="161"/>
      <c r="K380" s="63"/>
      <c r="L380" s="63"/>
      <c r="M380" s="161"/>
      <c r="N380" s="161"/>
      <c r="O380" s="161"/>
      <c r="P380" s="161"/>
      <c r="Q380" s="160"/>
      <c r="R380" s="160"/>
      <c r="S380" s="183"/>
    </row>
    <row r="381" spans="2:19" ht="12.75">
      <c r="B381" s="73">
        <v>1</v>
      </c>
      <c r="C381" s="41" t="s">
        <v>115</v>
      </c>
      <c r="D381" s="74">
        <v>3</v>
      </c>
      <c r="E381" s="162"/>
      <c r="F381" s="162"/>
      <c r="G381" s="134"/>
      <c r="H381" s="95"/>
      <c r="I381" s="159"/>
      <c r="J381" s="159"/>
      <c r="K381" s="95"/>
      <c r="L381" s="95"/>
      <c r="M381" s="159"/>
      <c r="N381" s="159"/>
      <c r="O381" s="159"/>
      <c r="P381" s="159"/>
      <c r="Q381" s="63"/>
      <c r="R381" s="112"/>
      <c r="S381" s="60"/>
    </row>
    <row r="382" spans="2:19" ht="12.75">
      <c r="B382" s="73">
        <v>2</v>
      </c>
      <c r="C382" s="41" t="s">
        <v>116</v>
      </c>
      <c r="D382" s="74">
        <v>24</v>
      </c>
      <c r="E382" s="159"/>
      <c r="F382" s="159"/>
      <c r="G382" s="95"/>
      <c r="H382" s="13"/>
      <c r="I382" s="159"/>
      <c r="J382" s="159"/>
      <c r="K382" s="95"/>
      <c r="L382" s="95"/>
      <c r="M382" s="159"/>
      <c r="N382" s="159"/>
      <c r="O382" s="159"/>
      <c r="P382" s="159"/>
      <c r="Q382" s="95"/>
      <c r="R382" s="112"/>
      <c r="S382" s="60"/>
    </row>
    <row r="383" spans="2:19" ht="12.75">
      <c r="B383" s="73">
        <v>3</v>
      </c>
      <c r="C383" s="41" t="s">
        <v>117</v>
      </c>
      <c r="D383" s="74">
        <v>27</v>
      </c>
      <c r="E383" s="159"/>
      <c r="F383" s="159"/>
      <c r="G383" s="95"/>
      <c r="H383" s="95"/>
      <c r="I383" s="159"/>
      <c r="J383" s="159"/>
      <c r="K383" s="95"/>
      <c r="L383" s="95"/>
      <c r="M383" s="159"/>
      <c r="N383" s="159"/>
      <c r="O383" s="159"/>
      <c r="P383" s="159"/>
      <c r="Q383" s="95"/>
      <c r="R383" s="112"/>
      <c r="S383" s="60"/>
    </row>
    <row r="384" spans="2:19" ht="12.75">
      <c r="B384" s="73">
        <v>4</v>
      </c>
      <c r="C384" s="41" t="s">
        <v>118</v>
      </c>
      <c r="D384" s="74">
        <v>30</v>
      </c>
      <c r="E384" s="159"/>
      <c r="F384" s="159"/>
      <c r="G384" s="95"/>
      <c r="H384" s="95"/>
      <c r="I384" s="159"/>
      <c r="J384" s="159"/>
      <c r="K384" s="95"/>
      <c r="L384" s="95"/>
      <c r="M384" s="159"/>
      <c r="N384" s="159"/>
      <c r="O384" s="159"/>
      <c r="P384" s="159"/>
      <c r="Q384" s="95"/>
      <c r="R384" s="112"/>
      <c r="S384" s="60"/>
    </row>
    <row r="385" spans="2:19" ht="12.75">
      <c r="B385" s="73">
        <v>5</v>
      </c>
      <c r="C385" s="41" t="s">
        <v>119</v>
      </c>
      <c r="D385" s="74">
        <v>31</v>
      </c>
      <c r="E385" s="159"/>
      <c r="F385" s="159"/>
      <c r="G385" s="95"/>
      <c r="H385" s="95"/>
      <c r="I385" s="159"/>
      <c r="J385" s="159"/>
      <c r="K385" s="95"/>
      <c r="L385" s="95"/>
      <c r="M385" s="159"/>
      <c r="N385" s="159"/>
      <c r="O385" s="159"/>
      <c r="P385" s="159"/>
      <c r="Q385" s="95"/>
      <c r="R385" s="112"/>
      <c r="S385" s="60"/>
    </row>
    <row r="386" spans="2:19" ht="12.75">
      <c r="B386" s="73">
        <v>6</v>
      </c>
      <c r="C386" s="41" t="s">
        <v>86</v>
      </c>
      <c r="D386" s="74">
        <v>2</v>
      </c>
      <c r="E386" s="159"/>
      <c r="F386" s="159"/>
      <c r="G386" s="63"/>
      <c r="H386" s="95"/>
      <c r="I386" s="159"/>
      <c r="J386" s="159"/>
      <c r="K386" s="95"/>
      <c r="L386" s="95"/>
      <c r="M386" s="159"/>
      <c r="N386" s="159"/>
      <c r="O386" s="159"/>
      <c r="P386" s="159"/>
      <c r="Q386" s="95"/>
      <c r="R386" s="112"/>
      <c r="S386" s="60"/>
    </row>
    <row r="387" spans="2:19" ht="12.75">
      <c r="B387" s="73">
        <v>7</v>
      </c>
      <c r="C387" s="41" t="s">
        <v>88</v>
      </c>
      <c r="D387" s="74">
        <v>3</v>
      </c>
      <c r="E387" s="159"/>
      <c r="F387" s="159"/>
      <c r="G387" s="63"/>
      <c r="H387" s="95"/>
      <c r="I387" s="159"/>
      <c r="J387" s="159"/>
      <c r="K387" s="95"/>
      <c r="L387" s="95"/>
      <c r="M387" s="159"/>
      <c r="N387" s="159"/>
      <c r="O387" s="159"/>
      <c r="P387" s="159"/>
      <c r="Q387" s="95"/>
      <c r="R387" s="112"/>
      <c r="S387" s="60"/>
    </row>
    <row r="388" spans="2:19" ht="12.75">
      <c r="B388" s="73">
        <v>8</v>
      </c>
      <c r="C388" s="41" t="s">
        <v>81</v>
      </c>
      <c r="D388" s="74">
        <v>2</v>
      </c>
      <c r="E388" s="159"/>
      <c r="F388" s="159"/>
      <c r="G388" s="63"/>
      <c r="H388" s="95"/>
      <c r="I388" s="159"/>
      <c r="J388" s="159"/>
      <c r="K388" s="95"/>
      <c r="L388" s="95"/>
      <c r="M388" s="159"/>
      <c r="N388" s="159"/>
      <c r="O388" s="159"/>
      <c r="P388" s="159"/>
      <c r="Q388" s="95"/>
      <c r="R388" s="112"/>
      <c r="S388" s="60"/>
    </row>
    <row r="389" spans="2:19" ht="12.75">
      <c r="B389" s="73">
        <v>9</v>
      </c>
      <c r="C389" s="41" t="s">
        <v>194</v>
      </c>
      <c r="D389" s="74">
        <v>3</v>
      </c>
      <c r="E389" s="159"/>
      <c r="F389" s="159"/>
      <c r="G389" s="95"/>
      <c r="H389" s="95"/>
      <c r="I389" s="159"/>
      <c r="J389" s="159"/>
      <c r="K389" s="95"/>
      <c r="L389" s="95"/>
      <c r="M389" s="159"/>
      <c r="N389" s="159"/>
      <c r="O389" s="159"/>
      <c r="P389" s="159"/>
      <c r="Q389" s="95"/>
      <c r="R389" s="112"/>
      <c r="S389" s="60"/>
    </row>
    <row r="390" spans="2:19" ht="12.75">
      <c r="B390" s="73">
        <v>10</v>
      </c>
      <c r="C390" s="41" t="s">
        <v>195</v>
      </c>
      <c r="D390" s="74">
        <v>3</v>
      </c>
      <c r="E390" s="159"/>
      <c r="F390" s="159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112"/>
      <c r="S390" s="60"/>
    </row>
    <row r="391" spans="2:19" ht="12.75">
      <c r="B391" s="73">
        <v>11</v>
      </c>
      <c r="C391" s="41" t="s">
        <v>188</v>
      </c>
      <c r="D391" s="74">
        <v>1</v>
      </c>
      <c r="E391" s="159"/>
      <c r="F391" s="159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112"/>
      <c r="S391" s="60"/>
    </row>
    <row r="392" spans="2:19" ht="12.75">
      <c r="B392" s="73">
        <v>12</v>
      </c>
      <c r="C392" s="41" t="s">
        <v>197</v>
      </c>
      <c r="D392" s="74">
        <v>2</v>
      </c>
      <c r="E392" s="159"/>
      <c r="F392" s="159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112"/>
      <c r="S392" s="60"/>
    </row>
    <row r="393" spans="2:19" ht="25.5">
      <c r="B393" s="73">
        <v>13</v>
      </c>
      <c r="C393" s="41" t="s">
        <v>15</v>
      </c>
      <c r="D393" s="74">
        <v>3</v>
      </c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112"/>
      <c r="S393" s="60"/>
    </row>
    <row r="394" spans="2:19" ht="12.75">
      <c r="B394" s="73">
        <v>14</v>
      </c>
      <c r="C394" s="41" t="s">
        <v>196</v>
      </c>
      <c r="D394" s="74">
        <v>3</v>
      </c>
      <c r="E394" s="159"/>
      <c r="F394" s="159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112"/>
      <c r="S394" s="60"/>
    </row>
    <row r="395" spans="2:19" ht="12.75">
      <c r="B395" s="73">
        <v>15</v>
      </c>
      <c r="C395" s="41" t="s">
        <v>198</v>
      </c>
      <c r="D395" s="74">
        <v>1</v>
      </c>
      <c r="E395" s="159"/>
      <c r="F395" s="159"/>
      <c r="G395" s="95"/>
      <c r="H395" s="95"/>
      <c r="I395" s="159"/>
      <c r="J395" s="159"/>
      <c r="K395" s="95"/>
      <c r="L395" s="95"/>
      <c r="M395" s="159"/>
      <c r="N395" s="159"/>
      <c r="O395" s="159"/>
      <c r="P395" s="159"/>
      <c r="Q395" s="95"/>
      <c r="R395" s="112"/>
      <c r="S395" s="60"/>
    </row>
    <row r="396" spans="2:19" ht="12.75">
      <c r="B396" s="121">
        <v>16</v>
      </c>
      <c r="C396" s="41" t="s">
        <v>199</v>
      </c>
      <c r="D396" s="74">
        <v>1</v>
      </c>
      <c r="E396" s="159"/>
      <c r="F396" s="159"/>
      <c r="G396" s="95"/>
      <c r="H396" s="95"/>
      <c r="I396" s="159"/>
      <c r="J396" s="159"/>
      <c r="K396" s="95"/>
      <c r="L396" s="95"/>
      <c r="M396" s="159"/>
      <c r="N396" s="159"/>
      <c r="O396" s="159"/>
      <c r="P396" s="159"/>
      <c r="Q396" s="95"/>
      <c r="R396" s="112"/>
      <c r="S396" s="60"/>
    </row>
    <row r="397" spans="2:19" ht="12.75">
      <c r="B397" s="121">
        <v>17</v>
      </c>
      <c r="C397" s="41" t="s">
        <v>200</v>
      </c>
      <c r="D397" s="74">
        <v>28</v>
      </c>
      <c r="E397" s="159"/>
      <c r="F397" s="159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112"/>
      <c r="S397" s="60"/>
    </row>
    <row r="398" spans="2:19" ht="15.75">
      <c r="B398" s="36"/>
      <c r="C398" s="76" t="s">
        <v>55</v>
      </c>
      <c r="D398" s="133">
        <v>167</v>
      </c>
      <c r="E398" s="162"/>
      <c r="F398" s="159"/>
      <c r="G398" s="95"/>
      <c r="H398" s="95"/>
      <c r="I398" s="159"/>
      <c r="J398" s="159"/>
      <c r="K398" s="95"/>
      <c r="L398" s="95"/>
      <c r="M398" s="159"/>
      <c r="N398" s="159"/>
      <c r="O398" s="159"/>
      <c r="P398" s="159"/>
      <c r="Q398" s="63"/>
      <c r="R398" s="112"/>
      <c r="S398" s="60"/>
    </row>
    <row r="399" spans="2:19" ht="15.75">
      <c r="B399" s="60"/>
      <c r="C399" s="22" t="s">
        <v>125</v>
      </c>
      <c r="F399" s="79"/>
      <c r="G399" s="79"/>
      <c r="H399" s="79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</row>
    <row r="400" spans="2:19" ht="15.75">
      <c r="B400" s="60"/>
      <c r="D400" s="22" t="s">
        <v>126</v>
      </c>
      <c r="F400" s="79"/>
      <c r="G400" s="79"/>
      <c r="H400" s="79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</row>
    <row r="401" spans="2:19" ht="11.25" customHeight="1">
      <c r="B401" s="82" t="s">
        <v>129</v>
      </c>
      <c r="C401" s="81" t="s">
        <v>130</v>
      </c>
      <c r="D401" s="81" t="s">
        <v>131</v>
      </c>
      <c r="E401" s="81"/>
      <c r="F401" s="81"/>
      <c r="G401" s="83" t="s">
        <v>132</v>
      </c>
      <c r="H401" s="83"/>
      <c r="I401" s="83"/>
      <c r="J401" s="80"/>
      <c r="K401" s="80"/>
      <c r="L401" s="80"/>
      <c r="M401" s="80"/>
      <c r="N401" s="63"/>
      <c r="O401" s="63"/>
      <c r="P401" s="60"/>
      <c r="Q401" s="60"/>
      <c r="R401" s="60"/>
      <c r="S401" s="60"/>
    </row>
    <row r="402" spans="2:19" ht="12.75">
      <c r="B402" s="60">
        <v>1</v>
      </c>
      <c r="C402" s="60" t="s">
        <v>127</v>
      </c>
      <c r="D402" s="60" t="s">
        <v>202</v>
      </c>
      <c r="E402" s="80"/>
      <c r="F402" s="81"/>
      <c r="G402" s="80" t="s">
        <v>136</v>
      </c>
      <c r="H402" s="80"/>
      <c r="I402" s="80"/>
      <c r="J402" s="80"/>
      <c r="K402" s="80"/>
      <c r="L402" s="80"/>
      <c r="M402" s="80"/>
      <c r="N402" s="63"/>
      <c r="O402" s="63"/>
      <c r="P402" s="60"/>
      <c r="Q402" s="60"/>
      <c r="R402" s="60"/>
      <c r="S402" s="60"/>
    </row>
    <row r="403" spans="2:19" ht="12.75">
      <c r="B403" s="60">
        <v>2</v>
      </c>
      <c r="C403" s="60" t="s">
        <v>133</v>
      </c>
      <c r="D403" s="60">
        <v>8</v>
      </c>
      <c r="E403" s="81"/>
      <c r="F403" s="81"/>
      <c r="G403" s="80">
        <v>7</v>
      </c>
      <c r="H403" s="80"/>
      <c r="I403" s="80"/>
      <c r="J403" s="80"/>
      <c r="K403" s="80"/>
      <c r="L403" s="80"/>
      <c r="M403" s="80"/>
      <c r="N403" s="63"/>
      <c r="O403" s="63"/>
      <c r="P403" s="60"/>
      <c r="Q403" s="60"/>
      <c r="R403" s="60"/>
      <c r="S403" s="60"/>
    </row>
    <row r="404" spans="2:19" ht="12.75">
      <c r="B404" s="60">
        <v>3</v>
      </c>
      <c r="C404" s="60" t="s">
        <v>134</v>
      </c>
      <c r="D404" s="60">
        <v>49</v>
      </c>
      <c r="E404" s="81"/>
      <c r="F404" s="81"/>
      <c r="G404" s="80">
        <v>42</v>
      </c>
      <c r="H404" s="80"/>
      <c r="I404" s="80"/>
      <c r="J404" s="80"/>
      <c r="K404" s="80"/>
      <c r="L404" s="80"/>
      <c r="M404" s="80"/>
      <c r="N404" s="63"/>
      <c r="O404" s="63"/>
      <c r="P404" s="60"/>
      <c r="Q404" s="60"/>
      <c r="R404" s="60"/>
      <c r="S404" s="60"/>
    </row>
    <row r="405" spans="2:19" ht="12.75">
      <c r="B405" s="60">
        <v>4</v>
      </c>
      <c r="C405" s="60" t="s">
        <v>135</v>
      </c>
      <c r="D405" s="60">
        <v>52</v>
      </c>
      <c r="E405" s="81"/>
      <c r="F405" s="81"/>
      <c r="G405" s="80">
        <v>42</v>
      </c>
      <c r="H405" s="80"/>
      <c r="I405" s="80"/>
      <c r="J405" s="80"/>
      <c r="K405" s="80"/>
      <c r="L405" s="80"/>
      <c r="M405" s="80"/>
      <c r="N405" s="63"/>
      <c r="O405" s="63"/>
      <c r="P405" s="60"/>
      <c r="Q405" s="60"/>
      <c r="R405" s="60"/>
      <c r="S405" s="60"/>
    </row>
    <row r="406" spans="2:19" ht="12.75">
      <c r="B406" s="60">
        <v>5</v>
      </c>
      <c r="C406" s="60" t="s">
        <v>128</v>
      </c>
      <c r="D406" s="60">
        <v>16</v>
      </c>
      <c r="E406" s="81"/>
      <c r="F406" s="81"/>
      <c r="G406" s="80">
        <v>14</v>
      </c>
      <c r="H406" s="80"/>
      <c r="I406" s="80"/>
      <c r="J406" s="80"/>
      <c r="K406" s="80"/>
      <c r="L406" s="80"/>
      <c r="M406" s="80"/>
      <c r="N406" s="63"/>
      <c r="O406" s="63"/>
      <c r="P406" s="60"/>
      <c r="Q406" s="60"/>
      <c r="R406" s="60"/>
      <c r="S406" s="60"/>
    </row>
    <row r="407" spans="2:19" ht="12.75">
      <c r="B407" s="60">
        <v>6</v>
      </c>
      <c r="C407" s="60" t="s">
        <v>97</v>
      </c>
      <c r="D407" s="60">
        <v>1</v>
      </c>
      <c r="E407" s="81"/>
      <c r="F407" s="81"/>
      <c r="G407" s="80"/>
      <c r="H407" s="80"/>
      <c r="I407" s="80"/>
      <c r="J407" s="80"/>
      <c r="K407" s="80"/>
      <c r="L407" s="80"/>
      <c r="M407" s="80"/>
      <c r="N407" s="63"/>
      <c r="O407" s="63"/>
      <c r="P407" s="60"/>
      <c r="Q407" s="60"/>
      <c r="R407" s="60"/>
      <c r="S407" s="60"/>
    </row>
    <row r="408" spans="2:19" ht="12.75">
      <c r="B408" s="60">
        <v>7</v>
      </c>
      <c r="C408" s="60" t="s">
        <v>98</v>
      </c>
      <c r="D408" s="60">
        <v>30</v>
      </c>
      <c r="E408" s="81"/>
      <c r="F408" s="81"/>
      <c r="G408" s="80">
        <v>27</v>
      </c>
      <c r="H408" s="80"/>
      <c r="I408" s="80"/>
      <c r="J408" s="80"/>
      <c r="K408" s="80"/>
      <c r="L408" s="80"/>
      <c r="M408" s="80"/>
      <c r="N408" s="63"/>
      <c r="O408" s="63"/>
      <c r="P408" s="60"/>
      <c r="Q408" s="60"/>
      <c r="R408" s="60"/>
      <c r="S408" s="60"/>
    </row>
    <row r="409" spans="2:19" ht="12.75">
      <c r="B409" s="60"/>
      <c r="C409" s="60" t="s">
        <v>55</v>
      </c>
      <c r="D409" s="77">
        <v>167</v>
      </c>
      <c r="E409" s="81"/>
      <c r="F409" s="81"/>
      <c r="G409" s="81" t="s">
        <v>143</v>
      </c>
      <c r="H409" s="81"/>
      <c r="I409" s="81"/>
      <c r="J409" s="81"/>
      <c r="K409" s="81"/>
      <c r="L409" s="81"/>
      <c r="M409" s="81"/>
      <c r="N409" s="63"/>
      <c r="O409" s="63"/>
      <c r="P409" s="60"/>
      <c r="Q409" s="60"/>
      <c r="R409" s="60"/>
      <c r="S409" s="60"/>
    </row>
    <row r="410" spans="2:19" ht="12.75">
      <c r="B410" s="60"/>
      <c r="C410" s="60"/>
      <c r="D410" s="77"/>
      <c r="E410" s="81"/>
      <c r="F410" s="81"/>
      <c r="G410" s="81"/>
      <c r="H410" s="81"/>
      <c r="I410" s="81"/>
      <c r="J410" s="81"/>
      <c r="K410" s="81"/>
      <c r="L410" s="81"/>
      <c r="M410" s="81"/>
      <c r="N410" s="63"/>
      <c r="O410" s="63"/>
      <c r="P410" s="60"/>
      <c r="Q410" s="60"/>
      <c r="R410" s="60"/>
      <c r="S410" s="60"/>
    </row>
    <row r="411" spans="2:19" ht="12.75">
      <c r="B411" s="60"/>
      <c r="C411" s="60"/>
      <c r="D411" s="77"/>
      <c r="E411" s="81"/>
      <c r="F411" s="81"/>
      <c r="G411" s="81"/>
      <c r="H411" s="81"/>
      <c r="I411" s="81"/>
      <c r="J411" s="81"/>
      <c r="K411" s="81"/>
      <c r="L411" s="81"/>
      <c r="M411" s="81"/>
      <c r="N411" s="63"/>
      <c r="O411" s="63"/>
      <c r="P411" s="60"/>
      <c r="Q411" s="60"/>
      <c r="R411" s="60"/>
      <c r="S411" s="60"/>
    </row>
    <row r="412" spans="2:19" ht="12.75">
      <c r="B412" s="60"/>
      <c r="C412" s="60"/>
      <c r="D412" s="77"/>
      <c r="E412" s="81"/>
      <c r="F412" s="81"/>
      <c r="G412" s="81"/>
      <c r="H412" s="81"/>
      <c r="I412" s="81"/>
      <c r="J412" s="81"/>
      <c r="K412" s="81"/>
      <c r="L412" s="81"/>
      <c r="M412" s="81"/>
      <c r="N412" s="63"/>
      <c r="O412" s="63"/>
      <c r="P412" s="60"/>
      <c r="Q412" s="60"/>
      <c r="R412" s="60"/>
      <c r="S412" s="60"/>
    </row>
    <row r="413" spans="2:19" ht="12.75">
      <c r="B413" s="60"/>
      <c r="C413" s="60"/>
      <c r="D413" s="77"/>
      <c r="E413" s="81"/>
      <c r="F413" s="81"/>
      <c r="G413" s="81"/>
      <c r="H413" s="81"/>
      <c r="I413" s="81"/>
      <c r="J413" s="81"/>
      <c r="K413" s="81"/>
      <c r="L413" s="81"/>
      <c r="M413" s="81"/>
      <c r="N413" s="63"/>
      <c r="O413" s="63"/>
      <c r="P413" s="60"/>
      <c r="Q413" s="60"/>
      <c r="R413" s="60"/>
      <c r="S413" s="60"/>
    </row>
    <row r="414" spans="2:19" ht="12.75">
      <c r="B414" s="60"/>
      <c r="C414" s="60"/>
      <c r="D414" s="77"/>
      <c r="E414" s="81"/>
      <c r="F414" s="81"/>
      <c r="G414" s="81"/>
      <c r="H414" s="81"/>
      <c r="I414" s="81"/>
      <c r="J414" s="81"/>
      <c r="K414" s="81"/>
      <c r="L414" s="81"/>
      <c r="M414" s="81"/>
      <c r="N414" s="63"/>
      <c r="O414" s="63"/>
      <c r="P414" s="60"/>
      <c r="Q414" s="60"/>
      <c r="R414" s="60"/>
      <c r="S414" s="60"/>
    </row>
    <row r="417" spans="3:19" ht="12.75">
      <c r="C417" s="92" t="s">
        <v>146</v>
      </c>
      <c r="D417" s="93" t="s">
        <v>147</v>
      </c>
      <c r="E417" s="93"/>
      <c r="F417" s="93"/>
      <c r="G417" s="93"/>
      <c r="H417" s="93"/>
      <c r="I417" s="93"/>
      <c r="J417" s="120"/>
      <c r="K417" s="93"/>
      <c r="L417" s="93"/>
      <c r="M417" s="93" t="s">
        <v>148</v>
      </c>
      <c r="N417" s="93"/>
      <c r="O417" s="93"/>
      <c r="P417" s="93"/>
      <c r="Q417" s="120"/>
      <c r="R417" s="120"/>
      <c r="S417" s="77"/>
    </row>
    <row r="418" spans="3:19" ht="12.75">
      <c r="C418" s="94" t="s">
        <v>149</v>
      </c>
      <c r="D418" s="94" t="s">
        <v>150</v>
      </c>
      <c r="E418" s="94"/>
      <c r="F418" s="94"/>
      <c r="G418" s="94"/>
      <c r="H418" s="94"/>
      <c r="I418" s="94"/>
      <c r="J418" s="94"/>
      <c r="K418" s="94"/>
      <c r="L418" s="94"/>
      <c r="M418" s="94" t="s">
        <v>151</v>
      </c>
      <c r="N418" s="94"/>
      <c r="O418" s="94"/>
      <c r="P418" s="120"/>
      <c r="Q418" s="120"/>
      <c r="R418" s="120"/>
      <c r="S418" s="77"/>
    </row>
    <row r="420" spans="4:18" ht="12.75">
      <c r="D420" s="77"/>
      <c r="E420" s="77"/>
      <c r="F420" s="77"/>
      <c r="G420" s="77" t="s">
        <v>203</v>
      </c>
      <c r="H420" s="77" t="s">
        <v>203</v>
      </c>
      <c r="I420" s="77" t="s">
        <v>203</v>
      </c>
      <c r="J420" s="77" t="s">
        <v>203</v>
      </c>
      <c r="K420" s="77" t="s">
        <v>203</v>
      </c>
      <c r="L420" s="77" t="s">
        <v>203</v>
      </c>
      <c r="M420" s="77" t="s">
        <v>203</v>
      </c>
      <c r="N420" s="77" t="s">
        <v>203</v>
      </c>
      <c r="O420" s="77" t="s">
        <v>203</v>
      </c>
      <c r="P420" s="77" t="s">
        <v>203</v>
      </c>
      <c r="Q420" s="77" t="s">
        <v>203</v>
      </c>
      <c r="R420" s="77" t="s">
        <v>28</v>
      </c>
    </row>
    <row r="421" spans="4:18" ht="12.75">
      <c r="D421" s="77"/>
      <c r="E421" s="77"/>
      <c r="F421" s="77"/>
      <c r="G421" s="77" t="s">
        <v>151</v>
      </c>
      <c r="H421" s="77" t="s">
        <v>151</v>
      </c>
      <c r="I421" s="77" t="s">
        <v>151</v>
      </c>
      <c r="J421" s="77" t="s">
        <v>151</v>
      </c>
      <c r="K421" s="77" t="s">
        <v>151</v>
      </c>
      <c r="L421" s="77" t="s">
        <v>151</v>
      </c>
      <c r="M421" s="77" t="s">
        <v>151</v>
      </c>
      <c r="N421" s="77" t="s">
        <v>151</v>
      </c>
      <c r="O421" s="77" t="s">
        <v>151</v>
      </c>
      <c r="P421" s="77" t="s">
        <v>151</v>
      </c>
      <c r="Q421" s="77" t="s">
        <v>151</v>
      </c>
      <c r="R421" s="77" t="s">
        <v>151</v>
      </c>
    </row>
    <row r="424" spans="4:18" ht="12.75">
      <c r="D424" s="2"/>
      <c r="E424" s="2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</row>
    <row r="425" spans="4:18" ht="12.75">
      <c r="D425" s="2"/>
      <c r="E425" s="2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</row>
    <row r="426" spans="4:18" ht="12.75"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</row>
    <row r="427" spans="3:16" ht="12.75">
      <c r="C427" s="92"/>
      <c r="D427" s="93"/>
      <c r="E427" s="93"/>
      <c r="F427" s="93"/>
      <c r="G427" s="93"/>
      <c r="H427" s="93"/>
      <c r="I427" s="93"/>
      <c r="K427" s="93"/>
      <c r="L427" s="93"/>
      <c r="M427" s="93"/>
      <c r="N427" s="93"/>
      <c r="O427" s="93"/>
      <c r="P427" s="93"/>
    </row>
    <row r="428" spans="3:15" ht="12.75"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</sheetData>
  <sheetProtection/>
  <mergeCells count="103">
    <mergeCell ref="M389:N389"/>
    <mergeCell ref="M396:N396"/>
    <mergeCell ref="I382:J382"/>
    <mergeCell ref="I383:J383"/>
    <mergeCell ref="I384:J384"/>
    <mergeCell ref="I385:J385"/>
    <mergeCell ref="R2:V2"/>
    <mergeCell ref="C297:S297"/>
    <mergeCell ref="F2:J2"/>
    <mergeCell ref="B6:S6"/>
    <mergeCell ref="B7:S7"/>
    <mergeCell ref="B9:B10"/>
    <mergeCell ref="M9:N9"/>
    <mergeCell ref="H9:H10"/>
    <mergeCell ref="Q9:Q10"/>
    <mergeCell ref="C9:C10"/>
    <mergeCell ref="O396:P396"/>
    <mergeCell ref="O398:P398"/>
    <mergeCell ref="O395:P395"/>
    <mergeCell ref="I379:J380"/>
    <mergeCell ref="M379:N380"/>
    <mergeCell ref="O389:P389"/>
    <mergeCell ref="O385:P385"/>
    <mergeCell ref="O386:P386"/>
    <mergeCell ref="O387:P387"/>
    <mergeCell ref="O388:P388"/>
    <mergeCell ref="R379:R380"/>
    <mergeCell ref="S61:S62"/>
    <mergeCell ref="S63:S64"/>
    <mergeCell ref="R9:R10"/>
    <mergeCell ref="S379:S380"/>
    <mergeCell ref="R61:R62"/>
    <mergeCell ref="S9:S10"/>
    <mergeCell ref="P9:P10"/>
    <mergeCell ref="D9:D10"/>
    <mergeCell ref="I9:J9"/>
    <mergeCell ref="G9:G10"/>
    <mergeCell ref="K9:L9"/>
    <mergeCell ref="F9:F10"/>
    <mergeCell ref="E9:E10"/>
    <mergeCell ref="O9:O10"/>
    <mergeCell ref="M63:M64"/>
    <mergeCell ref="N61:N62"/>
    <mergeCell ref="N63:N64"/>
    <mergeCell ref="M61:M62"/>
    <mergeCell ref="H63:H64"/>
    <mergeCell ref="B379:B380"/>
    <mergeCell ref="C379:C380"/>
    <mergeCell ref="D379:D380"/>
    <mergeCell ref="E379:F380"/>
    <mergeCell ref="G379:G380"/>
    <mergeCell ref="H379:H380"/>
    <mergeCell ref="C61:C62"/>
    <mergeCell ref="C63:C64"/>
    <mergeCell ref="C200:H201"/>
    <mergeCell ref="D61:D62"/>
    <mergeCell ref="D63:D64"/>
    <mergeCell ref="E61:E62"/>
    <mergeCell ref="F61:F62"/>
    <mergeCell ref="E63:E64"/>
    <mergeCell ref="F63:F64"/>
    <mergeCell ref="H61:H62"/>
    <mergeCell ref="E382:F382"/>
    <mergeCell ref="E394:F394"/>
    <mergeCell ref="E391:F391"/>
    <mergeCell ref="E392:F392"/>
    <mergeCell ref="E383:F383"/>
    <mergeCell ref="E384:F384"/>
    <mergeCell ref="E385:F385"/>
    <mergeCell ref="E386:F386"/>
    <mergeCell ref="I398:J398"/>
    <mergeCell ref="M382:N382"/>
    <mergeCell ref="M383:N383"/>
    <mergeCell ref="M384:N384"/>
    <mergeCell ref="M385:N385"/>
    <mergeCell ref="M398:N398"/>
    <mergeCell ref="I387:J387"/>
    <mergeCell ref="I395:J395"/>
    <mergeCell ref="M395:N395"/>
    <mergeCell ref="I396:J396"/>
    <mergeCell ref="E398:F398"/>
    <mergeCell ref="E387:F387"/>
    <mergeCell ref="E388:F388"/>
    <mergeCell ref="E389:F389"/>
    <mergeCell ref="E396:F396"/>
    <mergeCell ref="E395:F395"/>
    <mergeCell ref="E390:F390"/>
    <mergeCell ref="O384:P384"/>
    <mergeCell ref="O379:P380"/>
    <mergeCell ref="E397:F397"/>
    <mergeCell ref="M387:N387"/>
    <mergeCell ref="M388:N388"/>
    <mergeCell ref="I386:J386"/>
    <mergeCell ref="I388:J388"/>
    <mergeCell ref="M386:N386"/>
    <mergeCell ref="I389:J389"/>
    <mergeCell ref="E381:F381"/>
    <mergeCell ref="I381:J381"/>
    <mergeCell ref="Q379:Q380"/>
    <mergeCell ref="O382:P382"/>
    <mergeCell ref="O383:P383"/>
    <mergeCell ref="O381:P381"/>
    <mergeCell ref="M381:N381"/>
  </mergeCells>
  <printOptions gridLines="1"/>
  <pageMargins left="0.03937007874015748" right="0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Sanatatii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wag00103</dc:creator>
  <cp:keywords/>
  <dc:description/>
  <cp:lastModifiedBy>anami</cp:lastModifiedBy>
  <cp:lastPrinted>2014-06-09T10:09:20Z</cp:lastPrinted>
  <dcterms:created xsi:type="dcterms:W3CDTF">2003-09-01T05:43:36Z</dcterms:created>
  <dcterms:modified xsi:type="dcterms:W3CDTF">2014-06-23T07:51:25Z</dcterms:modified>
  <cp:category/>
  <cp:version/>
  <cp:contentType/>
  <cp:contentStatus/>
</cp:coreProperties>
</file>