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activeTab="3"/>
  </bookViews>
  <sheets>
    <sheet name="BVC 2014 sintetic" sheetId="1" r:id="rId1"/>
    <sheet name="BVC 2014 analitic" sheetId="2" r:id="rId2"/>
    <sheet name="Anexa 3" sheetId="3" r:id="rId3"/>
    <sheet name="Anexa 4" sheetId="4" r:id="rId4"/>
    <sheet name="Anexa 5" sheetId="5" r:id="rId5"/>
    <sheet name="Anexa 6" sheetId="6" r:id="rId6"/>
    <sheet name="Anexa 7" sheetId="7" r:id="rId7"/>
    <sheet name="Anexa 8" sheetId="8" r:id="rId8"/>
    <sheet name="BVC 2015 sintetic anexa9" sheetId="9" r:id="rId9"/>
    <sheet name="BVC 2015 analitic anexa10" sheetId="10" r:id="rId10"/>
    <sheet name="Anexa 11 trimestre" sheetId="11" r:id="rId11"/>
    <sheet name="Anexa 12" sheetId="12" r:id="rId12"/>
  </sheets>
  <definedNames>
    <definedName name="_xlnm.Print_Area" localSheetId="4">'Anexa 5'!$A$1:$I$82</definedName>
    <definedName name="_xlnm.Print_Titles" localSheetId="3">'Anexa 4'!$13:$14</definedName>
    <definedName name="_xlnm.Print_Titles" localSheetId="4">'Anexa 5'!$9:$10</definedName>
    <definedName name="_xlnm.Print_Titles" localSheetId="1">'BVC 2014 analitic'!$10:$13</definedName>
    <definedName name="_xlnm.Print_Titles" localSheetId="0">'BVC 2014 sintetic'!$10:$12</definedName>
    <definedName name="_xlnm.Print_Titles" localSheetId="9">'BVC 2015 analitic anexa10'!$9:$11</definedName>
    <definedName name="_xlnm.Print_Titles" localSheetId="8">'BVC 2015 sintetic anexa9'!$10:$12</definedName>
  </definedNames>
  <calcPr fullCalcOnLoad="1"/>
</workbook>
</file>

<file path=xl/sharedStrings.xml><?xml version="1.0" encoding="utf-8"?>
<sst xmlns="http://schemas.openxmlformats.org/spreadsheetml/2006/main" count="1482" uniqueCount="533">
  <si>
    <t>Aprobat</t>
  </si>
  <si>
    <t>Realizat</t>
  </si>
  <si>
    <t>Trim I</t>
  </si>
  <si>
    <t>Trim II</t>
  </si>
  <si>
    <t>Trim III</t>
  </si>
  <si>
    <t>Trim IV</t>
  </si>
  <si>
    <t>rate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</si>
  <si>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</si>
  <si>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</si>
  <si>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</si>
  <si>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</si>
  <si>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</si>
  <si>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</si>
  <si>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</si>
  <si>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</si>
  <si>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</si>
  <si>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</si>
  <si>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</si>
  <si>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</si>
  <si>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</si>
  <si>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</si>
  <si>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</si>
  <si>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</si>
  <si>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</si>
  <si>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</si>
  <si>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</si>
  <si>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</si>
  <si>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</si>
  <si>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</si>
  <si>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</si>
  <si>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</si>
  <si>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Nr. Crt</t>
  </si>
  <si>
    <t>TOTAL din care: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</si>
  <si>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</si>
  <si>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</si>
  <si>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</si>
  <si>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</si>
  <si>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</si>
  <si>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</si>
  <si>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</si>
  <si>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</si>
  <si>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</si>
  <si>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</si>
  <si>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</si>
  <si>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</si>
  <si>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</si>
  <si>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</si>
  <si>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</si>
  <si>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</si>
  <si>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</si>
  <si>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</si>
  <si>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</si>
  <si>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</si>
  <si>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</si>
  <si>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</si>
  <si>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</si>
  <si>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</si>
  <si>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</si>
  <si>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</si>
  <si>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</si>
  <si>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</si>
  <si>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</si>
  <si>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</si>
  <si>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</si>
  <si>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</si>
  <si>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</si>
  <si>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</si>
  <si>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</si>
  <si>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Nr. Crt.</t>
  </si>
  <si>
    <t>Reduceri</t>
  </si>
  <si>
    <t>Suma</t>
  </si>
  <si>
    <t>1.</t>
  </si>
  <si>
    <t>Dotări (alte achiziţii de imobilizări corporale)</t>
  </si>
  <si>
    <t>credite</t>
  </si>
  <si>
    <t>alte surse</t>
  </si>
  <si>
    <t>Nr. rd.</t>
  </si>
  <si>
    <t xml:space="preserve"> Aprobat</t>
  </si>
  <si>
    <t xml:space="preserve"> Propuneri</t>
  </si>
  <si>
    <t>7=6/5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</si>
  <si>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</si>
  <si>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</si>
  <si>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</si>
  <si>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</si>
  <si>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</si>
  <si>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</si>
  <si>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Anexa nr.6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</si>
  <si>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</si>
  <si>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</si>
  <si>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</si>
  <si>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</si>
  <si>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</si>
  <si>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</si>
  <si>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</si>
  <si>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</si>
  <si>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</si>
  <si>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</si>
  <si>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</si>
  <si>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</si>
  <si>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</si>
  <si>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</si>
  <si>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</si>
  <si>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</si>
  <si>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</si>
  <si>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</si>
  <si>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</si>
  <si>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</si>
  <si>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</si>
  <si>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</si>
  <si>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</si>
  <si>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</si>
  <si>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</si>
  <si>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</si>
  <si>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</si>
  <si>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</si>
  <si>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</si>
  <si>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</si>
  <si>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</si>
  <si>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</si>
  <si>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</si>
  <si>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</si>
  <si>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</si>
  <si>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</si>
  <si>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</si>
  <si>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</si>
  <si>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</si>
  <si>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</si>
  <si>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</si>
  <si>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 xml:space="preserve"> 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</si>
  <si>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</si>
  <si>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</si>
  <si>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</si>
  <si>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</si>
  <si>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</si>
  <si>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</si>
  <si>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</si>
  <si>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</si>
  <si>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</si>
  <si>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</si>
  <si>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</si>
  <si>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</si>
  <si>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</si>
  <si>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</si>
  <si>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</si>
  <si>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</si>
  <si>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</si>
  <si>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</si>
  <si>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</si>
  <si>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</si>
  <si>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</si>
  <si>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</si>
  <si>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</si>
  <si>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</si>
  <si>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</si>
  <si>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</si>
  <si>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</si>
  <si>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</si>
  <si>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</si>
  <si>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</si>
  <si>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</si>
  <si>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</si>
  <si>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</si>
  <si>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</si>
  <si>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</si>
  <si>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</si>
  <si>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</si>
  <si>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</si>
  <si>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</si>
  <si>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</si>
  <si>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</si>
  <si>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</si>
  <si>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</si>
  <si>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</si>
  <si>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</si>
  <si>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</si>
  <si>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</si>
  <si>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</si>
  <si>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</si>
  <si>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</si>
  <si>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</si>
  <si>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</si>
  <si>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</si>
  <si>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</si>
  <si>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</si>
  <si>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</si>
  <si>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</si>
  <si>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</si>
  <si>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</si>
  <si>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</si>
  <si>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</si>
  <si>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</si>
  <si>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</si>
  <si>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</si>
  <si>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</si>
  <si>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</si>
  <si>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</si>
  <si>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</si>
  <si>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</si>
  <si>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</si>
  <si>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</si>
  <si>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</si>
  <si>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</si>
  <si>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</si>
  <si>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</si>
  <si>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</si>
  <si>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</si>
  <si>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</si>
  <si>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</si>
  <si>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</si>
  <si>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</si>
  <si>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</si>
  <si>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</si>
  <si>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</si>
  <si>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Total</t>
  </si>
  <si>
    <t xml:space="preserve"> - buget general consolidat</t>
  </si>
  <si>
    <t xml:space="preserve"> - alţi creditori</t>
  </si>
  <si>
    <t xml:space="preserve"> Realizat/ Preliminat  an precedent (N-1)</t>
  </si>
  <si>
    <t>Propuneri  an curent (N)</t>
  </si>
  <si>
    <t>Estimări an N+1</t>
  </si>
  <si>
    <t>Estimări an N+2</t>
  </si>
  <si>
    <t>Prevederi an precedent (N-1)</t>
  </si>
  <si>
    <t>Propuneri an curent (N)</t>
  </si>
  <si>
    <t>Prevederi an N-2</t>
  </si>
  <si>
    <t xml:space="preserve">Situaţia datoriilor rezultate din împrumuturile contractate </t>
  </si>
  <si>
    <t>B. Credite pentru investiţii</t>
  </si>
  <si>
    <t>A .Credite pentru activitatea curentă</t>
  </si>
  <si>
    <t>an precedent (N-1)</t>
  </si>
  <si>
    <t>an curent (N)</t>
  </si>
  <si>
    <t>an N+1</t>
  </si>
  <si>
    <t>an N+2</t>
  </si>
  <si>
    <t>Termen de realizare</t>
  </si>
  <si>
    <t>Măsura 1…………………….</t>
  </si>
  <si>
    <t>Măsura 2…………………….</t>
  </si>
  <si>
    <t>Perioada de rambursare în ani</t>
  </si>
  <si>
    <t xml:space="preserve">Valoarea anuală scadentă în anul curent (N)                                       </t>
  </si>
  <si>
    <t xml:space="preserve">Valoarea anuală scadentă în anul N+1                                       </t>
  </si>
  <si>
    <t xml:space="preserve">Valoarea anuală scadentă în anul N+2                               </t>
  </si>
  <si>
    <t>Sold iniţial an curent (N)</t>
  </si>
  <si>
    <t>din care: Surse  an curent (N)</t>
  </si>
  <si>
    <t>încasări creanţe</t>
  </si>
  <si>
    <t>Sold final an curent (N)</t>
  </si>
  <si>
    <t>Reduceri Total            an N+1</t>
  </si>
  <si>
    <t>Sold final an N+1</t>
  </si>
  <si>
    <t>Reduceri Total        an N+2</t>
  </si>
  <si>
    <t>Sold final an N+2</t>
  </si>
  <si>
    <t>Data finalizării investiţiei</t>
  </si>
  <si>
    <t>Măsuri</t>
  </si>
  <si>
    <t>Cauza 1…………………….</t>
  </si>
  <si>
    <t>Cauza 2…………………….</t>
  </si>
  <si>
    <t xml:space="preserve">dobânzi </t>
  </si>
  <si>
    <t>comisioane</t>
  </si>
  <si>
    <t xml:space="preserve">   1a.</t>
  </si>
  <si>
    <t xml:space="preserve">   1b.</t>
  </si>
  <si>
    <t>diferenţe de curs nefavorabile</t>
  </si>
  <si>
    <t>Nr.crt.</t>
  </si>
  <si>
    <t>Total A</t>
  </si>
  <si>
    <t>Total B</t>
  </si>
  <si>
    <t>Total General A+B</t>
  </si>
  <si>
    <t xml:space="preserve">  Influenţe (+/-) </t>
  </si>
  <si>
    <t xml:space="preserve"> Influenţe   (+/-)</t>
  </si>
  <si>
    <t xml:space="preserve"> Influenţe  (+/-)</t>
  </si>
  <si>
    <t>TOTAL                              (Rd.1a+Rd.1b), din care:</t>
  </si>
  <si>
    <t>Pct. I</t>
  </si>
  <si>
    <t>Pct. II</t>
  </si>
  <si>
    <t>Pct. III</t>
  </si>
  <si>
    <t>TOTAL Pct. I</t>
  </si>
  <si>
    <t>TOTAL Pct. II</t>
  </si>
  <si>
    <t>TOTAL GENERAL Pct. I + Pct. II</t>
  </si>
  <si>
    <t>Sold sf. an precedent       (N-1)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</si>
  <si>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</si>
  <si>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</si>
  <si>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</si>
  <si>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</si>
  <si>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</si>
  <si>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</si>
  <si>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</si>
  <si>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</si>
  <si>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</si>
  <si>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</si>
  <si>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</si>
  <si>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</si>
  <si>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</si>
  <si>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</si>
  <si>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</si>
  <si>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</si>
  <si>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</si>
  <si>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</si>
  <si>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</si>
  <si>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</si>
  <si>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</si>
  <si>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</si>
  <si>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</si>
  <si>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</si>
  <si>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</si>
  <si>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</si>
  <si>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</si>
  <si>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</si>
  <si>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</si>
  <si>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</si>
  <si>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</si>
  <si>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</si>
  <si>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</si>
  <si>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</si>
  <si>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</si>
  <si>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</si>
  <si>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</si>
  <si>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</si>
  <si>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</si>
  <si>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</si>
  <si>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</si>
  <si>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</si>
  <si>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</si>
  <si>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</si>
  <si>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</si>
  <si>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</si>
  <si>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</si>
  <si>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</si>
  <si>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</si>
  <si>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</si>
  <si>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Anexa nr.8</t>
  </si>
  <si>
    <t>Anexa nr.7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</si>
  <si>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</si>
  <si>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</si>
  <si>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</si>
  <si>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</si>
  <si>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</si>
  <si>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</si>
  <si>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</si>
  <si>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</si>
  <si>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</si>
  <si>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</si>
  <si>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 xml:space="preserve">Creanţe restante 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</si>
  <si>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</si>
  <si>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</si>
  <si>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</si>
  <si>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</si>
  <si>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</si>
  <si>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</si>
  <si>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</si>
  <si>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</si>
  <si>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</si>
  <si>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</si>
  <si>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</si>
  <si>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</si>
  <si>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</si>
  <si>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</si>
  <si>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</si>
  <si>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</si>
  <si>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</si>
  <si>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</si>
  <si>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</si>
  <si>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</si>
  <si>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</si>
  <si>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</si>
  <si>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</si>
  <si>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</si>
  <si>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</si>
  <si>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</si>
  <si>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</si>
  <si>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</si>
  <si>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</si>
  <si>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</si>
  <si>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</si>
  <si>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</si>
  <si>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</si>
  <si>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</si>
  <si>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</si>
  <si>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</si>
  <si>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</si>
  <si>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</si>
  <si>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</si>
  <si>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</si>
  <si>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</si>
  <si>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</si>
  <si>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</si>
  <si>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Valoarea imprumutului conform contractului</t>
  </si>
  <si>
    <t>Cauza n………………….</t>
  </si>
  <si>
    <t>Masura n…………</t>
  </si>
  <si>
    <t>3=4+5+6</t>
  </si>
  <si>
    <t>7=2-3</t>
  </si>
  <si>
    <t>9=7-8</t>
  </si>
  <si>
    <t>11=9-10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</si>
  <si>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</si>
  <si>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</si>
  <si>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</si>
  <si>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</si>
  <si>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</si>
  <si>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</si>
  <si>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</si>
  <si>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</si>
  <si>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</si>
  <si>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</si>
  <si>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</si>
  <si>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</si>
  <si>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</si>
  <si>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</si>
  <si>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</si>
  <si>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</si>
  <si>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</si>
  <si>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</si>
  <si>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</si>
  <si>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</si>
  <si>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HG/Ordin comun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</si>
  <si>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</si>
  <si>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</si>
  <si>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</si>
  <si>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</si>
  <si>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</si>
  <si>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</si>
  <si>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</si>
  <si>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</si>
  <si>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</si>
  <si>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</si>
  <si>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</si>
  <si>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</si>
  <si>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</si>
  <si>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</si>
  <si>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</si>
  <si>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</si>
  <si>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</si>
  <si>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</si>
  <si>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</si>
  <si>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</si>
  <si>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r>
      <t>cheltuieli de deplasare, detaşare, transfer,</t>
    </r>
    <r>
      <rPr>
        <sz val="10"/>
        <rFont val="Arial"/>
        <family val="0"/>
      </rPr>
      <t xml:space="preserve"> din care:</t>
    </r>
  </si>
  <si>
    <r>
      <t xml:space="preserve"> </t>
    </r>
    <r>
      <rPr>
        <sz val="10"/>
        <rFont val="Arial"/>
        <family val="0"/>
      </rPr>
      <t xml:space="preserve">     -</t>
    </r>
    <r>
      <rPr>
        <i/>
        <sz val="10"/>
        <rFont val="Arial"/>
        <family val="0"/>
      </rPr>
      <t>aferente bunurilor de natura domeniului public</t>
    </r>
  </si>
  <si>
    <r>
      <t>cheltuieli cu alte taxe şi impozite</t>
    </r>
    <r>
      <rPr>
        <b/>
        <sz val="10"/>
        <rFont val="Arial"/>
        <family val="0"/>
      </rPr>
      <t xml:space="preserve"> </t>
    </r>
  </si>
  <si>
    <t xml:space="preserve">Măsuri de îmbunătăţire a rezultatului brut şi reducere a plăţilor restante </t>
  </si>
  <si>
    <t>Număr mediu lunar de personal pe trimestru</t>
  </si>
  <si>
    <t>Număr efectiv de personal la sfârţitul fiecărui trimestru</t>
  </si>
  <si>
    <t>Productivitatea muncii în unităţi valorice pe total personal mediu (mii lei/persoană) (Rd.2/Rd.153)</t>
  </si>
  <si>
    <t>Anexa nr.9</t>
  </si>
  <si>
    <t>VENITURI TOTALE  (Rd.1=Rd.2+Rd.3+Rd.4)</t>
  </si>
  <si>
    <t>Venituri totale din exploatare</t>
  </si>
  <si>
    <t>Venituri din operatiuni intre IFN si institutiile de credit</t>
  </si>
  <si>
    <t>Venituri din provizioane si recuperari creante</t>
  </si>
  <si>
    <t>CHELTUIELI TOTALE  (Rd.5=Rd.6+Rd.18+Rd.19)</t>
  </si>
  <si>
    <t>Cheltuieli de natură salarială (Rd.10=Rd.11+Rd.12)</t>
  </si>
  <si>
    <t>cheltuieli aferente contractului de mandat, alte organe de conducere si control, alte comisii si comitete</t>
  </si>
  <si>
    <t>Cheltuieli din operatiuni intre IFN si institutiile de credit</t>
  </si>
  <si>
    <t>Cheltuieli cu provizioane si pierderi din creante nerecuperabile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</si>
  <si>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</si>
  <si>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Profitul contabil rămas după deducerea sumelor de la Rd. 23, 24, 25, 26, 27</t>
  </si>
  <si>
    <t>Participarea salariaţilor la profit, în limita a 10% din profitul net, dar nu mai mult de nivelul unui salariu de baza mediu lunar realizat la nivelul operatorului economic in exercitiul financiar de referinta</t>
  </si>
  <si>
    <t xml:space="preserve">Minimim 50% din profitul net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</si>
  <si>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local</t>
  </si>
  <si>
    <t>Profitul nerepartizat pe destinaţiile prevăzute la Rd.29 si Rd.30 se repartizează la alte rezerve şi constituie sursă proprie de finanţare</t>
  </si>
  <si>
    <t>Surse proprii</t>
  </si>
  <si>
    <t>Castigul mediu  lunar pe salariat (lei/persoană) determinat pe baza cheltuielilor de natură salarială  (Rd.10/Rd.40)/12*1000</t>
  </si>
  <si>
    <t>Castigul mediu lunar pe salariat deterninat pe baza cheltuielilor cu salariile (lei/persoană)  (Rd.11/Rd.40)/12*1000</t>
  </si>
  <si>
    <t>Productivitatea muncii în unităţi valorice pe total personal mediu (mii lei/persoană) (Rd.2/Rd.40)</t>
  </si>
  <si>
    <t>Cheltuieli totale la 1000 lei venituri totale        (Rd.5/Rd.1)x1000</t>
  </si>
  <si>
    <t>Plăţi de garantii (procent (%) din soldul garantiilor prognozate</t>
  </si>
  <si>
    <t>Anexa nr.10</t>
  </si>
  <si>
    <t>VENITURI TOTALE (Rd.2+Rd.13+Rd.19)</t>
  </si>
  <si>
    <t>Venituri totale din exploatare (Rd.3+Rd.4+Rd.5+Rd.6+Rd.7), din care:</t>
  </si>
  <si>
    <t>din operatiuni cu clientela</t>
  </si>
  <si>
    <t>din operatiuni cu titluri</t>
  </si>
  <si>
    <t>din operatiunile de schimb</t>
  </si>
  <si>
    <t>din angajamente de garantare in favoarea institutiilor de credit</t>
  </si>
  <si>
    <t>alte venituri din exploatare (Rd.8+Rd.9+Rd.12), din care:</t>
  </si>
  <si>
    <t>e1)</t>
  </si>
  <si>
    <t>din amenzi si penalitati</t>
  </si>
  <si>
    <t>e2)</t>
  </si>
  <si>
    <t>din vânzarea activelor şi alte operaţii de capital (Rd.10+Rd.11), din care:</t>
  </si>
  <si>
    <t>e3)</t>
  </si>
  <si>
    <t>Venituri din operatiunui intre IFN si institutiile de credit (Rd.14+Rd.15+Rd.16+Rd.17+Rd.18), din care:</t>
  </si>
  <si>
    <t>CHELTUIELI TOTALE  (Rd.21+Rd.120+Rd.122)</t>
  </si>
  <si>
    <t xml:space="preserve">Cheltuieli de exploatare (Rd.22+Rd.69+Rd.70+Rd.104), din care: </t>
  </si>
  <si>
    <t xml:space="preserve">A. Cheltuieli cu bunuri şi servicii (Rd.23+Rd.29+Rd.35), din care: </t>
  </si>
  <si>
    <t>Cheltuieli privind stocurile (Rd.24+Rd.27+Rd.28), din care:</t>
  </si>
  <si>
    <t xml:space="preserve">Cheltuieli privind serviciile executate de terţi (Rd.30+Rd.31+Rd.34), din care: </t>
  </si>
  <si>
    <t>cheltuieli privind chiriile (Rd.32+Rd.33) din care:</t>
  </si>
  <si>
    <t xml:space="preserve">Cheltuieli cu alte servicii executate de terţi (Rd.36+Rd.37+Rd.40+Rd.47+Rd.52+Rd.53+Rd.57+   Rd.58+Rd.59+Rd.68), din care: </t>
  </si>
  <si>
    <t>cheltuieli cu comision de agent - filiale</t>
  </si>
  <si>
    <t>cheltuieli de protocol, reclamă şi publicitate (Rd.41+Rd.43), din care:</t>
  </si>
  <si>
    <t>Ch. cu sponsorizarea (Rd.48+Rd.49+Rd.50+Rd.51), din care:</t>
  </si>
  <si>
    <t xml:space="preserve">     - cheltuieli cu diurna (Rd.55+Rd.56), din care: </t>
  </si>
  <si>
    <t xml:space="preserve">B  Cheltuieli cu impozite, taxe şi vărsăminte asimilate </t>
  </si>
  <si>
    <t>C. Cheltuieli cu personalul (Rd.71+Rd.84+Rd.88+Rd.97), din care:</t>
  </si>
  <si>
    <t>Cheltuieli de natură salarială (Rd.72+ Rd.76)</t>
  </si>
  <si>
    <t>Cheltuieli  cu salariile (Rd.73+Rd.74+Rd.75), din care:</t>
  </si>
  <si>
    <t xml:space="preserve">Bonusuri (Rd.77+Rd.80+Rd.81+Rd.82+ Rd.83), din care: </t>
  </si>
  <si>
    <t>Alte cheltuieli cu personalul (Rd.85+Rd.86+Rd.87), din care:</t>
  </si>
  <si>
    <t>Cheltuieli aferente contractului de mandat si a altor organe de conducere si control, comisii si comitete (Rd.89+Rd.92+Rd.95+ Rd.96), din care:</t>
  </si>
  <si>
    <t xml:space="preserve">c) pentru AGA  </t>
  </si>
  <si>
    <t xml:space="preserve">Cheltuieli cu asigurările şi protecţia socială, fondurile speciale şi alte obligaţii legale (Rd.98+Rd.99+Rd.100+Rd.101+Rd.102+Rd.103), din care: </t>
  </si>
  <si>
    <t>D. Alte cheltuieli de exploatare (Rd.105+Rd.108+Rd.109+Rd.110+Rd.111+Rd.112), din care:</t>
  </si>
  <si>
    <t>cheltuieli cu majorări şi penalităţi (Rd.106+Rd.107), din care:</t>
  </si>
  <si>
    <t>ajustări şi deprecieri pentru pierdere de valoare şi provizioane (Rd.113 - Rd.115), din care:</t>
  </si>
  <si>
    <t>114a</t>
  </si>
  <si>
    <t>din anularea provizioanelor (Rd.117+Rd.118+Rd.119), din care:</t>
  </si>
  <si>
    <t xml:space="preserve">Cheltuieli din operatiuni intre IFN si institutii de credit  din care: </t>
  </si>
  <si>
    <t>cheltuieli cu comisioane bancare</t>
  </si>
  <si>
    <t>REZULTATUL BRUT (profit/pierdere)   (Rd.1-Rd.20)</t>
  </si>
  <si>
    <t>Cheltuieli de natură salarială (Rd.71)</t>
  </si>
  <si>
    <t>Cheltuieli  cu salariile (Rd.72)</t>
  </si>
  <si>
    <t>Castigul mediu lunar pe salariat deterninat pe baza cheltuielilor cu salariile              (Rd.129/Rd.131)/12*1000</t>
  </si>
  <si>
    <t>Câştigul mediu  lunar pe salariat (lei/persoană) determinat pe baza cheltuielilor de natură salarială (Rd.128/Rd.131)/12*1000</t>
  </si>
  <si>
    <t>Productivitatea muncii în unităţi valorice pe total personal mediu (mii lei/persoană) (Rd.2/Rd.131)</t>
  </si>
  <si>
    <t>Cheltuieli totale la 1000 lei venituri totale        (Rd.20/Rd.1)x1000</t>
  </si>
  <si>
    <t>Anexa nr.11</t>
  </si>
  <si>
    <t xml:space="preserve"> Trim II</t>
  </si>
  <si>
    <t>- provizioane in legatuta cu contractul de mandat</t>
  </si>
  <si>
    <t xml:space="preserve">Cheltuieli din operatini intre IFN si institutii de credit  din care: </t>
  </si>
  <si>
    <t>Productivitatea muncii în unităţi valorice pe total personal mediu (lei/persoană) (Rd.2/Rd.131)</t>
  </si>
  <si>
    <t>Anexa nr.12</t>
  </si>
  <si>
    <t>Venituri totale (Rd.1+Rd.2+Rd.3), din care:</t>
  </si>
  <si>
    <t xml:space="preserve">Venituri totale din exploatare </t>
  </si>
  <si>
    <r>
      <t>Operatorul economic…</t>
    </r>
    <r>
      <rPr>
        <b/>
        <sz val="12"/>
        <rFont val="Arial"/>
        <family val="2"/>
      </rPr>
      <t>R.A.D.P.P. ARGES RA</t>
    </r>
  </si>
  <si>
    <t>Sediul/Adresa.comuna BRADU, sat GEAMANA nr. 623, jud. ARGES</t>
  </si>
  <si>
    <t>Cod unic de înregistrare....RO 27457340</t>
  </si>
  <si>
    <t>Operatorul economic..R.A.D.P.P. ARGES RA</t>
  </si>
  <si>
    <t>Cod unic de înregistrare..RO 27457340</t>
  </si>
  <si>
    <r>
      <t>cheltuieli de deplasare, detaşare, transfer,</t>
    </r>
    <r>
      <rPr>
        <sz val="11"/>
        <rFont val="Arial"/>
        <family val="2"/>
      </rPr>
      <t xml:space="preserve"> din care:</t>
    </r>
  </si>
  <si>
    <r>
      <t xml:space="preserve"> </t>
    </r>
    <r>
      <rPr>
        <sz val="11"/>
        <rFont val="Arial"/>
        <family val="2"/>
      </rPr>
      <t xml:space="preserve">     -</t>
    </r>
    <r>
      <rPr>
        <i/>
        <sz val="11"/>
        <rFont val="Arial"/>
        <family val="2"/>
      </rPr>
      <t>aferente bunurilor de natura domeniului public</t>
    </r>
  </si>
  <si>
    <r>
      <t>cheltuieli cu alte taxe şi impozite</t>
    </r>
    <r>
      <rPr>
        <b/>
        <sz val="11"/>
        <rFont val="Arial"/>
        <family val="2"/>
      </rPr>
      <t xml:space="preserve"> </t>
    </r>
  </si>
  <si>
    <t>Sediul/Adresa.comuna BRADU, sat GEAMANA, nr. 623, jud. ARGES</t>
  </si>
  <si>
    <t>Operatorul economic.R.A.D.P.P. ARGES RA</t>
  </si>
  <si>
    <t>Cod unic de înregistrare.RO 27457340</t>
  </si>
  <si>
    <t>Operatorul economic  R.A.D.P.P. ARGES RA</t>
  </si>
  <si>
    <t>Cod unic de înregistrare  RO 27457340</t>
  </si>
  <si>
    <t>CONSILIUL JUDETEAN ARGES</t>
  </si>
  <si>
    <t>AUTORITATEA ADMINISTRAŢIEI  PUBLICE LOCALE</t>
  </si>
  <si>
    <t>Repartizarea pe trimestre a indicatorilor economico-financiari pe anul 2015</t>
  </si>
  <si>
    <t>BUGETUL  DE  VENITURI  ŞI  CHELTUIELI  PE  ANUL 2015</t>
  </si>
  <si>
    <t>Detalierea indicatorilor economico-financiari prevăzuţi în bugetul de venituri şi cheltuieli an 2015</t>
  </si>
  <si>
    <t>BUGETUL  DE  VENITURI  ŞI  CHELTUIELI  PE  ANUL  2015</t>
  </si>
  <si>
    <t>Detalierea indicatorilor economico-financiari prevăzuţi în bugetul de venituri şi cheltuieli pe anul 2015</t>
  </si>
  <si>
    <t>Cod unic de înregistrare. RO 27457340</t>
  </si>
  <si>
    <t>Programul de investiţii, dotări şi sursele de finanţare an 2015</t>
  </si>
  <si>
    <t>Programul de reducere a plăţilor restante cu prezentarea surselor an 2015</t>
  </si>
  <si>
    <t>Repartizarea pe trimestre a indicatorilor economico-financiari  an 2015</t>
  </si>
  <si>
    <t>Operatorul economic. R.A.D.P.P. ARGES RA</t>
  </si>
  <si>
    <t>Sediul/Adresa: comuna BRADU, sat GEAMANA nr. 623, jud. ARGES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</si>
</sst>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lei&quot;"/>
    <numFmt numFmtId="179" formatCode="#,##0\ &quot;lei&quot;"/>
    <numFmt numFmtId="180" formatCode="0.000"/>
    <numFmt numFmtId="181" formatCode="0.0000"/>
    <numFmt numFmtId="182" formatCode="0.000000"/>
    <numFmt numFmtId="183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0" fillId="0" borderId="0" xfId="0" applyNumberFormat="1" applyAlignment="1">
      <alignment/>
    </xf>
    <xf numFmtId="1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/>
      <protection/>
    </xf>
    <xf numFmtId="0" fontId="3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Border="1">
      <alignment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>
      <alignment/>
      <protection/>
    </xf>
    <xf numFmtId="0" fontId="9" fillId="0" borderId="11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1" fontId="1" fillId="0" borderId="21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left" vertical="center"/>
      <protection/>
    </xf>
    <xf numFmtId="0" fontId="30" fillId="0" borderId="11" xfId="58" applyFont="1" applyFill="1" applyBorder="1" applyAlignment="1">
      <alignment wrapText="1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2" xfId="57" applyFont="1" applyFill="1" applyBorder="1" applyAlignment="1">
      <alignment wrapText="1"/>
      <protection/>
    </xf>
    <xf numFmtId="0" fontId="1" fillId="0" borderId="22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4" fontId="1" fillId="0" borderId="23" xfId="0" applyNumberFormat="1" applyFont="1" applyBorder="1" applyAlignment="1">
      <alignment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left" vertical="top" wrapText="1"/>
      <protection/>
    </xf>
    <xf numFmtId="0" fontId="8" fillId="0" borderId="16" xfId="58" applyFont="1" applyFill="1" applyBorder="1">
      <alignment/>
      <protection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8" fillId="0" borderId="22" xfId="57" applyFont="1" applyFill="1" applyBorder="1" applyAlignment="1">
      <alignment horizontal="center"/>
      <protection/>
    </xf>
    <xf numFmtId="0" fontId="8" fillId="0" borderId="0" xfId="57" applyFont="1" applyFill="1" applyBorder="1">
      <alignment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58" applyFont="1" applyFill="1" applyBorder="1" applyAlignment="1">
      <alignment horizontal="center" vertical="top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0" borderId="1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2" fontId="29" fillId="0" borderId="38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29" fillId="0" borderId="39" xfId="0" applyNumberFormat="1" applyFont="1" applyBorder="1" applyAlignment="1">
      <alignment/>
    </xf>
    <xf numFmtId="2" fontId="29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0" fontId="1" fillId="0" borderId="38" xfId="0" applyFont="1" applyBorder="1" applyAlignment="1">
      <alignment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Fill="1" applyBorder="1" applyAlignment="1">
      <alignment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15" xfId="58" applyFont="1" applyFill="1" applyBorder="1" applyAlignment="1">
      <alignment horizontal="center" vertical="center"/>
      <protection/>
    </xf>
    <xf numFmtId="0" fontId="1" fillId="0" borderId="29" xfId="58" applyFont="1" applyFill="1" applyBorder="1" applyAlignment="1">
      <alignment horizontal="center" vertical="center"/>
      <protection/>
    </xf>
    <xf numFmtId="0" fontId="1" fillId="0" borderId="48" xfId="58" applyFont="1" applyFill="1" applyBorder="1" applyAlignment="1">
      <alignment vertical="top" wrapText="1"/>
      <protection/>
    </xf>
    <xf numFmtId="0" fontId="3" fillId="0" borderId="0" xfId="57" applyFont="1" applyFill="1" applyAlignment="1">
      <alignment horizontal="left" vertical="center"/>
      <protection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4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21" xfId="58" applyFont="1" applyFill="1" applyBorder="1" applyAlignment="1">
      <alignment horizontal="center" vertical="center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1" fillId="0" borderId="48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6" fillId="24" borderId="54" xfId="0" applyFont="1" applyFill="1" applyBorder="1" applyAlignment="1">
      <alignment horizontal="left" vertical="top" wrapText="1"/>
    </xf>
    <xf numFmtId="49" fontId="5" fillId="0" borderId="54" xfId="0" applyNumberFormat="1" applyFont="1" applyBorder="1" applyAlignment="1">
      <alignment horizontal="left" vertical="top" wrapText="1"/>
    </xf>
    <xf numFmtId="0" fontId="8" fillId="0" borderId="55" xfId="58" applyFont="1" applyFill="1" applyBorder="1" applyAlignment="1">
      <alignment vertical="center" wrapText="1"/>
      <protection/>
    </xf>
    <xf numFmtId="0" fontId="1" fillId="0" borderId="2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29" xfId="58" applyFont="1" applyFill="1" applyBorder="1" applyAlignment="1">
      <alignment horizontal="left" vertic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0" fillId="0" borderId="0" xfId="57" applyFont="1" applyFill="1">
      <alignment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32" fillId="0" borderId="10" xfId="57" applyFont="1" applyFill="1" applyBorder="1" applyAlignment="1">
      <alignment horizontal="center" wrapText="1"/>
      <protection/>
    </xf>
    <xf numFmtId="0" fontId="32" fillId="0" borderId="1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32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1" fillId="0" borderId="10" xfId="57" applyFont="1" applyFill="1" applyBorder="1" applyAlignment="1">
      <alignment horizontal="left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0" fillId="0" borderId="10" xfId="57" applyFont="1" applyFill="1" applyBorder="1">
      <alignment/>
      <protection/>
    </xf>
    <xf numFmtId="0" fontId="1" fillId="0" borderId="11" xfId="58" applyFont="1" applyFill="1" applyBorder="1" applyAlignment="1">
      <alignment vertical="top" wrapText="1"/>
      <protection/>
    </xf>
    <xf numFmtId="0" fontId="1" fillId="0" borderId="56" xfId="57" applyFont="1" applyFill="1" applyBorder="1" applyAlignment="1">
      <alignment vertical="center" wrapText="1"/>
      <protection/>
    </xf>
    <xf numFmtId="0" fontId="1" fillId="0" borderId="57" xfId="57" applyFont="1" applyFill="1" applyBorder="1" applyAlignment="1">
      <alignment vertical="center" wrapText="1"/>
      <protection/>
    </xf>
    <xf numFmtId="0" fontId="1" fillId="0" borderId="27" xfId="57" applyFont="1" applyFill="1" applyBorder="1" applyAlignment="1">
      <alignment vertical="top" wrapText="1"/>
      <protection/>
    </xf>
    <xf numFmtId="0" fontId="0" fillId="0" borderId="58" xfId="0" applyFont="1" applyBorder="1" applyAlignment="1">
      <alignment vertical="top" wrapText="1"/>
    </xf>
    <xf numFmtId="0" fontId="1" fillId="0" borderId="48" xfId="58" applyFont="1" applyFill="1" applyBorder="1" applyAlignment="1">
      <alignment vertical="center"/>
      <protection/>
    </xf>
    <xf numFmtId="0" fontId="1" fillId="0" borderId="56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50" xfId="0" applyFont="1" applyBorder="1" applyAlignment="1">
      <alignment vertical="top" wrapText="1"/>
    </xf>
    <xf numFmtId="0" fontId="1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8" applyFont="1" applyFill="1" applyBorder="1">
      <alignment/>
      <protection/>
    </xf>
    <xf numFmtId="0" fontId="9" fillId="0" borderId="11" xfId="58" applyFont="1" applyFill="1" applyBorder="1">
      <alignment/>
      <protection/>
    </xf>
    <xf numFmtId="49" fontId="1" fillId="0" borderId="11" xfId="58" applyNumberFormat="1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9" fillId="0" borderId="15" xfId="58" applyFont="1" applyFill="1" applyBorder="1">
      <alignment/>
      <protection/>
    </xf>
    <xf numFmtId="0" fontId="1" fillId="0" borderId="47" xfId="58" applyFont="1" applyFill="1" applyBorder="1" applyAlignment="1">
      <alignment horizontal="center" vertical="center" wrapText="1"/>
      <protection/>
    </xf>
    <xf numFmtId="0" fontId="9" fillId="0" borderId="4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top" wrapText="1"/>
      <protection/>
    </xf>
    <xf numFmtId="0" fontId="9" fillId="0" borderId="0" xfId="58" applyFont="1" applyFill="1" applyBorder="1" applyAlignment="1">
      <alignment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0" xfId="58" applyFont="1" applyFill="1" applyBorder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5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 wrapText="1"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>
      <alignment/>
      <protection/>
    </xf>
    <xf numFmtId="0" fontId="8" fillId="0" borderId="11" xfId="58" applyFont="1" applyFill="1" applyBorder="1">
      <alignment/>
      <protection/>
    </xf>
    <xf numFmtId="0" fontId="9" fillId="0" borderId="11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vertical="center"/>
      <protection/>
    </xf>
    <xf numFmtId="0" fontId="0" fillId="0" borderId="11" xfId="58" applyFont="1" applyFill="1" applyBorder="1" applyAlignment="1">
      <alignment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vertical="top" wrapText="1"/>
      <protection/>
    </xf>
    <xf numFmtId="0" fontId="30" fillId="0" borderId="11" xfId="58" applyFont="1" applyFill="1" applyBorder="1" applyAlignment="1">
      <alignment wrapText="1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horizontal="center"/>
      <protection/>
    </xf>
    <xf numFmtId="0" fontId="9" fillId="0" borderId="11" xfId="58" applyFont="1" applyFill="1" applyBorder="1">
      <alignment/>
      <protection/>
    </xf>
    <xf numFmtId="49" fontId="1" fillId="0" borderId="11" xfId="58" applyNumberFormat="1" applyFont="1" applyFill="1" applyBorder="1" applyAlignment="1">
      <alignment horizontal="left" vertical="top" wrapText="1"/>
      <protection/>
    </xf>
    <xf numFmtId="0" fontId="1" fillId="0" borderId="29" xfId="58" applyFont="1" applyFill="1" applyBorder="1" applyAlignment="1">
      <alignment horizontal="center" vertical="center"/>
      <protection/>
    </xf>
    <xf numFmtId="0" fontId="1" fillId="0" borderId="15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center"/>
      <protection/>
    </xf>
    <xf numFmtId="0" fontId="1" fillId="0" borderId="48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0" fontId="0" fillId="0" borderId="11" xfId="57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1" fillId="0" borderId="16" xfId="58" applyFont="1" applyFill="1" applyBorder="1" applyAlignment="1">
      <alignment horizontal="left" vertical="top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9" fillId="0" borderId="4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61" xfId="0" applyFont="1" applyFill="1" applyBorder="1" applyAlignment="1">
      <alignment horizontal="center"/>
    </xf>
    <xf numFmtId="0" fontId="32" fillId="0" borderId="62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35" xfId="0" applyFont="1" applyBorder="1" applyAlignment="1">
      <alignment horizontal="center" vertical="center" wrapText="1"/>
    </xf>
    <xf numFmtId="0" fontId="32" fillId="0" borderId="38" xfId="0" applyFont="1" applyFill="1" applyBorder="1" applyAlignment="1">
      <alignment/>
    </xf>
    <xf numFmtId="0" fontId="32" fillId="0" borderId="40" xfId="0" applyFont="1" applyFill="1" applyBorder="1" applyAlignment="1">
      <alignment/>
    </xf>
    <xf numFmtId="0" fontId="0" fillId="0" borderId="6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32" fillId="0" borderId="63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32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0" xfId="58" applyFont="1" applyFill="1" applyBorder="1" applyAlignment="1">
      <alignment horizontal="left" vertical="top" wrapText="1"/>
      <protection/>
    </xf>
    <xf numFmtId="0" fontId="1" fillId="0" borderId="29" xfId="58" applyFont="1" applyFill="1" applyBorder="1" applyAlignment="1">
      <alignment horizontal="left" vertical="top" wrapText="1"/>
      <protection/>
    </xf>
    <xf numFmtId="0" fontId="1" fillId="0" borderId="27" xfId="57" applyFont="1" applyFill="1" applyBorder="1" applyAlignment="1">
      <alignment horizontal="center" vertical="center" wrapText="1"/>
      <protection/>
    </xf>
    <xf numFmtId="0" fontId="1" fillId="0" borderId="58" xfId="57" applyFont="1" applyFill="1" applyBorder="1" applyAlignment="1">
      <alignment horizontal="center" vertical="center" wrapText="1"/>
      <protection/>
    </xf>
    <xf numFmtId="0" fontId="1" fillId="0" borderId="50" xfId="57" applyFont="1" applyFill="1" applyBorder="1" applyAlignment="1">
      <alignment horizontal="center" vertical="center" wrapText="1"/>
      <protection/>
    </xf>
    <xf numFmtId="0" fontId="1" fillId="0" borderId="29" xfId="57" applyFont="1" applyFill="1" applyBorder="1" applyAlignment="1">
      <alignment horizontal="left" vertical="top" wrapText="1"/>
      <protection/>
    </xf>
    <xf numFmtId="0" fontId="1" fillId="0" borderId="48" xfId="57" applyFont="1" applyFill="1" applyBorder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1" fillId="0" borderId="0" xfId="57" applyFont="1" applyFill="1" applyBorder="1" applyAlignment="1">
      <alignment horizontal="center" vertical="center" wrapText="1"/>
      <protection/>
    </xf>
    <xf numFmtId="0" fontId="8" fillId="0" borderId="47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>
      <alignment/>
      <protection/>
    </xf>
    <xf numFmtId="0" fontId="8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>
      <alignment/>
      <protection/>
    </xf>
    <xf numFmtId="0" fontId="1" fillId="0" borderId="11" xfId="58" applyFont="1" applyFill="1" applyBorder="1">
      <alignment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center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1" fillId="0" borderId="11" xfId="58" applyFont="1" applyFill="1" applyBorder="1" applyAlignment="1">
      <alignment horizontal="center" vertical="top" wrapText="1"/>
      <protection/>
    </xf>
    <xf numFmtId="0" fontId="1" fillId="0" borderId="56" xfId="57" applyFont="1" applyFill="1" applyBorder="1" applyAlignment="1">
      <alignment horizontal="center" vertical="center" wrapText="1"/>
      <protection/>
    </xf>
    <xf numFmtId="0" fontId="1" fillId="0" borderId="57" xfId="57" applyFont="1" applyFill="1" applyBorder="1" applyAlignment="1">
      <alignment horizontal="center" vertical="center" wrapText="1"/>
      <protection/>
    </xf>
    <xf numFmtId="0" fontId="1" fillId="0" borderId="27" xfId="57" applyFont="1" applyFill="1" applyBorder="1" applyAlignment="1">
      <alignment horizontal="center" vertical="top" wrapText="1"/>
      <protection/>
    </xf>
    <xf numFmtId="0" fontId="0" fillId="0" borderId="58" xfId="0" applyFont="1" applyBorder="1" applyAlignment="1">
      <alignment horizontal="center" vertical="top" wrapText="1"/>
    </xf>
    <xf numFmtId="0" fontId="1" fillId="0" borderId="29" xfId="58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top" wrapText="1"/>
      <protection/>
    </xf>
    <xf numFmtId="0" fontId="0" fillId="0" borderId="50" xfId="0" applyFont="1" applyBorder="1" applyAlignment="1">
      <alignment horizontal="center" vertical="top" wrapText="1"/>
    </xf>
    <xf numFmtId="0" fontId="0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8" fillId="0" borderId="11" xfId="57" applyFont="1" applyFill="1" applyBorder="1" applyAlignment="1">
      <alignment horizontal="left" vertical="top" wrapText="1"/>
      <protection/>
    </xf>
    <xf numFmtId="0" fontId="9" fillId="0" borderId="11" xfId="58" applyFont="1" applyFill="1" applyBorder="1" applyAlignment="1">
      <alignment horizontal="left" vertical="top" wrapText="1"/>
      <protection/>
    </xf>
    <xf numFmtId="0" fontId="9" fillId="0" borderId="11" xfId="58" applyFont="1" applyFill="1" applyBorder="1" applyAlignment="1">
      <alignment vertical="top" wrapText="1"/>
      <protection/>
    </xf>
    <xf numFmtId="0" fontId="8" fillId="0" borderId="16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left" vertical="top" wrapText="1"/>
      <protection/>
    </xf>
    <xf numFmtId="0" fontId="8" fillId="0" borderId="11" xfId="58" applyFont="1" applyFill="1" applyBorder="1" applyAlignment="1">
      <alignment horizontal="left" vertical="center" wrapText="1"/>
      <protection/>
    </xf>
    <xf numFmtId="0" fontId="8" fillId="0" borderId="48" xfId="58" applyFont="1" applyFill="1" applyBorder="1" applyAlignment="1">
      <alignment horizontal="left" vertical="top" wrapText="1"/>
      <protection/>
    </xf>
    <xf numFmtId="0" fontId="8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vertical="center"/>
      <protection/>
    </xf>
    <xf numFmtId="0" fontId="8" fillId="0" borderId="11" xfId="58" applyFont="1" applyFill="1" applyBorder="1" applyAlignment="1">
      <alignment vertical="center" wrapText="1"/>
      <protection/>
    </xf>
    <xf numFmtId="0" fontId="8" fillId="0" borderId="11" xfId="58" applyFont="1" applyFill="1" applyBorder="1" applyAlignment="1">
      <alignment vertical="top" wrapText="1"/>
      <protection/>
    </xf>
    <xf numFmtId="0" fontId="34" fillId="0" borderId="11" xfId="58" applyFont="1" applyFill="1" applyBorder="1" applyAlignment="1">
      <alignment wrapText="1"/>
      <protection/>
    </xf>
    <xf numFmtId="49" fontId="8" fillId="0" borderId="11" xfId="58" applyNumberFormat="1" applyFont="1" applyFill="1" applyBorder="1" applyAlignment="1">
      <alignment horizontal="left" vertical="top" wrapText="1"/>
      <protection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left" vertical="center"/>
      <protection/>
    </xf>
    <xf numFmtId="0" fontId="8" fillId="0" borderId="48" xfId="58" applyFont="1" applyFill="1" applyBorder="1" applyAlignment="1">
      <alignment vertical="top" wrapText="1"/>
      <protection/>
    </xf>
    <xf numFmtId="0" fontId="9" fillId="0" borderId="0" xfId="58" applyFont="1" applyFill="1" applyBorder="1" applyAlignment="1">
      <alignment horizontal="center" vertical="center"/>
      <protection/>
    </xf>
    <xf numFmtId="49" fontId="8" fillId="0" borderId="48" xfId="58" applyNumberFormat="1" applyFont="1" applyFill="1" applyBorder="1" applyAlignment="1">
      <alignment horizontal="left" vertical="top" wrapText="1"/>
      <protection/>
    </xf>
    <xf numFmtId="0" fontId="8" fillId="0" borderId="16" xfId="58" applyFont="1" applyFill="1" applyBorder="1" applyAlignment="1">
      <alignment horizontal="left" vertical="top" wrapText="1"/>
      <protection/>
    </xf>
    <xf numFmtId="0" fontId="8" fillId="0" borderId="16" xfId="58" applyFont="1" applyFill="1" applyBorder="1" applyAlignment="1">
      <alignment horizontal="center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wrapText="1"/>
      <protection/>
    </xf>
    <xf numFmtId="0" fontId="8" fillId="0" borderId="16" xfId="58" applyFont="1" applyFill="1" applyBorder="1" applyAlignment="1">
      <alignment horizontal="center" vertical="center" wrapText="1"/>
      <protection/>
    </xf>
    <xf numFmtId="0" fontId="9" fillId="0" borderId="47" xfId="58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center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9" fillId="0" borderId="21" xfId="58" applyFont="1" applyFill="1" applyBorder="1" applyAlignment="1">
      <alignment horizontal="center" vertical="center"/>
      <protection/>
    </xf>
    <xf numFmtId="0" fontId="9" fillId="0" borderId="16" xfId="58" applyFont="1" applyFill="1" applyBorder="1" applyAlignment="1">
      <alignment horizontal="center" vertical="center"/>
      <protection/>
    </xf>
    <xf numFmtId="0" fontId="9" fillId="0" borderId="15" xfId="58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left" vertical="top" wrapText="1"/>
      <protection/>
    </xf>
    <xf numFmtId="0" fontId="8" fillId="0" borderId="11" xfId="57" applyFont="1" applyFill="1" applyBorder="1" applyAlignment="1">
      <alignment horizontal="center" wrapText="1"/>
      <protection/>
    </xf>
    <xf numFmtId="1" fontId="8" fillId="0" borderId="11" xfId="58" applyNumberFormat="1" applyFont="1" applyFill="1" applyBorder="1" applyAlignment="1">
      <alignment horizontal="center"/>
      <protection/>
    </xf>
    <xf numFmtId="0" fontId="5" fillId="0" borderId="11" xfId="58" applyFont="1" applyFill="1" applyBorder="1" applyAlignment="1">
      <alignment horizontal="center"/>
      <protection/>
    </xf>
    <xf numFmtId="3" fontId="32" fillId="0" borderId="18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9" fillId="0" borderId="42" xfId="58" applyFont="1" applyFill="1" applyBorder="1" applyAlignment="1">
      <alignment horizontal="center" vertical="center" wrapText="1"/>
      <protection/>
    </xf>
    <xf numFmtId="3" fontId="0" fillId="0" borderId="43" xfId="0" applyNumberFormat="1" applyFont="1" applyBorder="1" applyAlignment="1">
      <alignment horizontal="center"/>
    </xf>
    <xf numFmtId="2" fontId="32" fillId="0" borderId="5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32" fillId="0" borderId="19" xfId="0" applyNumberFormat="1" applyFont="1" applyBorder="1" applyAlignment="1">
      <alignment horizontal="center"/>
    </xf>
    <xf numFmtId="2" fontId="32" fillId="0" borderId="14" xfId="0" applyNumberFormat="1" applyFont="1" applyBorder="1" applyAlignment="1">
      <alignment horizontal="center"/>
    </xf>
    <xf numFmtId="2" fontId="0" fillId="0" borderId="10" xfId="57" applyNumberFormat="1" applyFont="1" applyFill="1" applyBorder="1" applyAlignment="1">
      <alignment horizontal="center" wrapText="1"/>
      <protection/>
    </xf>
    <xf numFmtId="2" fontId="0" fillId="0" borderId="10" xfId="57" applyNumberFormat="1" applyFont="1" applyFill="1" applyBorder="1">
      <alignment/>
      <protection/>
    </xf>
    <xf numFmtId="0" fontId="0" fillId="0" borderId="10" xfId="57" applyFont="1" applyFill="1" applyBorder="1" applyAlignment="1">
      <alignment horizontal="center"/>
      <protection/>
    </xf>
    <xf numFmtId="0" fontId="9" fillId="0" borderId="11" xfId="58" applyFont="1" applyFill="1" applyBorder="1" applyAlignment="1">
      <alignment horizontal="center"/>
      <protection/>
    </xf>
    <xf numFmtId="0" fontId="8" fillId="0" borderId="11" xfId="57" applyFont="1" applyFill="1" applyBorder="1" applyAlignment="1">
      <alignment horizontal="center" wrapText="1"/>
      <protection/>
    </xf>
    <xf numFmtId="0" fontId="9" fillId="0" borderId="11" xfId="57" applyFont="1" applyFill="1" applyBorder="1" applyAlignment="1">
      <alignment horizontal="center" wrapText="1"/>
      <protection/>
    </xf>
    <xf numFmtId="0" fontId="9" fillId="0" borderId="11" xfId="57" applyFont="1" applyFill="1" applyBorder="1" applyAlignment="1">
      <alignment horizontal="center"/>
      <protection/>
    </xf>
    <xf numFmtId="0" fontId="8" fillId="0" borderId="11" xfId="57" applyFont="1" applyFill="1" applyBorder="1" applyAlignment="1">
      <alignment horizontal="left" wrapText="1"/>
      <protection/>
    </xf>
    <xf numFmtId="0" fontId="9" fillId="0" borderId="11" xfId="57" applyFont="1" applyFill="1" applyBorder="1" applyAlignment="1">
      <alignment horizontal="left" wrapText="1"/>
      <protection/>
    </xf>
    <xf numFmtId="0" fontId="9" fillId="0" borderId="11" xfId="57" applyFont="1" applyFill="1" applyBorder="1">
      <alignment/>
      <protection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0" fillId="0" borderId="10" xfId="57" applyNumberFormat="1" applyFont="1" applyFill="1" applyBorder="1" applyAlignment="1">
      <alignment horizontal="center" wrapText="1"/>
      <protection/>
    </xf>
    <xf numFmtId="1" fontId="0" fillId="0" borderId="10" xfId="57" applyNumberFormat="1" applyFont="1" applyFill="1" applyBorder="1" applyAlignment="1">
      <alignment horizontal="center" wrapText="1"/>
      <protection/>
    </xf>
    <xf numFmtId="2" fontId="8" fillId="0" borderId="11" xfId="58" applyNumberFormat="1" applyFont="1" applyFill="1" applyBorder="1">
      <alignment/>
      <protection/>
    </xf>
    <xf numFmtId="173" fontId="8" fillId="0" borderId="11" xfId="58" applyNumberFormat="1" applyFont="1" applyFill="1" applyBorder="1">
      <alignment/>
      <protection/>
    </xf>
    <xf numFmtId="2" fontId="9" fillId="0" borderId="15" xfId="58" applyNumberFormat="1" applyFont="1" applyFill="1" applyBorder="1">
      <alignment/>
      <protection/>
    </xf>
    <xf numFmtId="0" fontId="9" fillId="0" borderId="0" xfId="58" applyFont="1" applyFill="1" applyBorder="1" applyAlignment="1">
      <alignment horizontal="center" wrapText="1"/>
      <protection/>
    </xf>
    <xf numFmtId="0" fontId="0" fillId="0" borderId="11" xfId="58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6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6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4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0" fillId="0" borderId="4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0" xfId="57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center" wrapText="1"/>
      <protection/>
    </xf>
    <xf numFmtId="0" fontId="1" fillId="0" borderId="10" xfId="57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horizontal="right"/>
      <protection/>
    </xf>
    <xf numFmtId="1" fontId="1" fillId="0" borderId="10" xfId="57" applyNumberFormat="1" applyFont="1" applyFill="1" applyBorder="1" applyAlignment="1">
      <alignment horizontal="center" wrapText="1"/>
      <protection/>
    </xf>
    <xf numFmtId="0" fontId="9" fillId="0" borderId="15" xfId="58" applyFont="1" applyFill="1" applyBorder="1" applyAlignment="1">
      <alignment horizontal="center"/>
      <protection/>
    </xf>
    <xf numFmtId="0" fontId="8" fillId="0" borderId="15" xfId="58" applyFont="1" applyFill="1" applyBorder="1" applyAlignment="1">
      <alignment horizontal="center"/>
      <protection/>
    </xf>
    <xf numFmtId="0" fontId="9" fillId="0" borderId="16" xfId="58" applyFont="1" applyFill="1" applyBorder="1" applyAlignment="1">
      <alignment horizontal="center"/>
      <protection/>
    </xf>
    <xf numFmtId="0" fontId="8" fillId="0" borderId="11" xfId="57" applyFont="1" applyFill="1" applyBorder="1" applyAlignment="1">
      <alignment horizontal="center"/>
      <protection/>
    </xf>
    <xf numFmtId="1" fontId="9" fillId="0" borderId="11" xfId="58" applyNumberFormat="1" applyFont="1" applyFill="1" applyBorder="1" applyAlignment="1">
      <alignment horizontal="center"/>
      <protection/>
    </xf>
    <xf numFmtId="3" fontId="1" fillId="0" borderId="4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8" fillId="0" borderId="42" xfId="58" applyFont="1" applyFill="1" applyBorder="1" applyAlignment="1">
      <alignment horizontal="center" vertical="center" wrapText="1"/>
      <protection/>
    </xf>
    <xf numFmtId="3" fontId="0" fillId="0" borderId="4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4" fontId="1" fillId="0" borderId="43" xfId="0" applyNumberFormat="1" applyFont="1" applyBorder="1" applyAlignment="1">
      <alignment/>
    </xf>
    <xf numFmtId="2" fontId="1" fillId="0" borderId="10" xfId="57" applyNumberFormat="1" applyFont="1" applyFill="1" applyBorder="1" applyAlignment="1">
      <alignment horizontal="left" wrapText="1"/>
      <protection/>
    </xf>
    <xf numFmtId="2" fontId="1" fillId="0" borderId="10" xfId="57" applyNumberFormat="1" applyFont="1" applyFill="1" applyBorder="1">
      <alignment/>
      <protection/>
    </xf>
    <xf numFmtId="2" fontId="1" fillId="0" borderId="10" xfId="57" applyNumberFormat="1" applyFont="1" applyFill="1" applyBorder="1" applyAlignment="1">
      <alignment horizontal="center" wrapText="1"/>
      <protection/>
    </xf>
    <xf numFmtId="0" fontId="9" fillId="0" borderId="33" xfId="58" applyFont="1" applyFill="1" applyBorder="1" applyAlignment="1">
      <alignment horizontal="center" vertical="center"/>
      <protection/>
    </xf>
    <xf numFmtId="0" fontId="9" fillId="0" borderId="69" xfId="58" applyFont="1" applyFill="1" applyBorder="1">
      <alignment/>
      <protection/>
    </xf>
    <xf numFmtId="0" fontId="9" fillId="0" borderId="69" xfId="57" applyFont="1" applyFill="1" applyBorder="1" applyAlignment="1">
      <alignment horizontal="center"/>
      <protection/>
    </xf>
    <xf numFmtId="0" fontId="0" fillId="0" borderId="33" xfId="58" applyFont="1" applyFill="1" applyBorder="1" applyAlignment="1">
      <alignment horizontal="center" vertical="center"/>
      <protection/>
    </xf>
    <xf numFmtId="0" fontId="0" fillId="0" borderId="69" xfId="58" applyFont="1" applyFill="1" applyBorder="1">
      <alignment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0" fillId="0" borderId="32" xfId="58" applyFont="1" applyFill="1" applyBorder="1" applyAlignment="1">
      <alignment horizontal="center" vertical="center"/>
      <protection/>
    </xf>
    <xf numFmtId="0" fontId="0" fillId="0" borderId="32" xfId="58" applyFont="1" applyFill="1" applyBorder="1" applyAlignment="1">
      <alignment wrapText="1"/>
      <protection/>
    </xf>
    <xf numFmtId="0" fontId="0" fillId="0" borderId="32" xfId="58" applyFont="1" applyFill="1" applyBorder="1" applyAlignment="1">
      <alignment horizontal="center"/>
      <protection/>
    </xf>
    <xf numFmtId="0" fontId="0" fillId="0" borderId="32" xfId="58" applyFont="1" applyFill="1" applyBorder="1">
      <alignment/>
      <protection/>
    </xf>
    <xf numFmtId="0" fontId="0" fillId="0" borderId="47" xfId="58" applyFont="1" applyFill="1" applyBorder="1">
      <alignment/>
      <protection/>
    </xf>
    <xf numFmtId="0" fontId="9" fillId="0" borderId="11" xfId="57" applyFont="1" applyFill="1" applyBorder="1" applyAlignment="1">
      <alignment horizontal="center" wrapText="1"/>
      <protection/>
    </xf>
    <xf numFmtId="1" fontId="8" fillId="0" borderId="11" xfId="58" applyNumberFormat="1" applyFont="1" applyFill="1" applyBorder="1" applyAlignment="1">
      <alignment horizontal="center"/>
      <protection/>
    </xf>
    <xf numFmtId="0" fontId="1" fillId="0" borderId="27" xfId="57" applyFont="1" applyFill="1" applyBorder="1" applyAlignment="1">
      <alignment horizontal="center" vertical="center" wrapText="1"/>
      <protection/>
    </xf>
    <xf numFmtId="0" fontId="1" fillId="0" borderId="58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1" fillId="0" borderId="56" xfId="57" applyFont="1" applyFill="1" applyBorder="1" applyAlignment="1">
      <alignment horizontal="center" vertical="top" wrapText="1"/>
      <protection/>
    </xf>
    <xf numFmtId="0" fontId="32" fillId="0" borderId="10" xfId="57" applyFont="1" applyFill="1" applyBorder="1" applyAlignment="1">
      <alignment horizontal="center" wrapText="1"/>
      <protection/>
    </xf>
    <xf numFmtId="0" fontId="1" fillId="0" borderId="27" xfId="58" applyFont="1" applyFill="1" applyBorder="1" applyAlignment="1">
      <alignment horizontal="center" vertical="center" wrapText="1"/>
      <protection/>
    </xf>
    <xf numFmtId="0" fontId="1" fillId="0" borderId="50" xfId="58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59" xfId="57" applyFont="1" applyFill="1" applyBorder="1" applyAlignment="1">
      <alignment horizontal="center" vertical="top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0" xfId="57" applyFont="1" applyFill="1" applyBorder="1" applyAlignment="1">
      <alignment horizontal="center"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56" xfId="57" applyFont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left" vertical="top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1" xfId="58" applyFont="1" applyFill="1" applyBorder="1">
      <alignment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left" vertical="center"/>
      <protection/>
    </xf>
    <xf numFmtId="0" fontId="9" fillId="0" borderId="11" xfId="58" applyFont="1" applyFill="1" applyBorder="1" applyAlignment="1">
      <alignment horizontal="left" vertical="top" wrapText="1"/>
      <protection/>
    </xf>
    <xf numFmtId="0" fontId="9" fillId="0" borderId="11" xfId="58" applyFont="1" applyFill="1" applyBorder="1">
      <alignment/>
      <protection/>
    </xf>
    <xf numFmtId="0" fontId="9" fillId="0" borderId="11" xfId="58" applyFont="1" applyFill="1" applyBorder="1" applyAlignment="1">
      <alignment/>
      <protection/>
    </xf>
    <xf numFmtId="0" fontId="35" fillId="0" borderId="11" xfId="58" applyFont="1" applyFill="1" applyBorder="1" applyAlignment="1">
      <alignment horizontal="center" vertical="top" wrapText="1"/>
      <protection/>
    </xf>
    <xf numFmtId="0" fontId="8" fillId="0" borderId="29" xfId="58" applyFont="1" applyFill="1" applyBorder="1" applyAlignment="1">
      <alignment horizontal="left" vertical="top" wrapText="1"/>
      <protection/>
    </xf>
    <xf numFmtId="0" fontId="8" fillId="0" borderId="48" xfId="58" applyFont="1" applyFill="1" applyBorder="1" applyAlignment="1">
      <alignment horizontal="left" vertical="top" wrapText="1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8" xfId="58" applyFont="1" applyFill="1" applyBorder="1" applyAlignment="1">
      <alignment horizontal="left" vertical="center" wrapText="1"/>
      <protection/>
    </xf>
    <xf numFmtId="0" fontId="8" fillId="0" borderId="11" xfId="58" applyFont="1" applyFill="1" applyBorder="1" applyAlignment="1">
      <alignment horizontal="left" vertical="center" wrapText="1"/>
      <protection/>
    </xf>
    <xf numFmtId="0" fontId="9" fillId="0" borderId="11" xfId="58" applyFont="1" applyFill="1" applyBorder="1" applyAlignment="1">
      <alignment vertical="top" wrapText="1"/>
      <protection/>
    </xf>
    <xf numFmtId="0" fontId="8" fillId="0" borderId="31" xfId="58" applyFont="1" applyFill="1" applyBorder="1" applyAlignment="1">
      <alignment horizontal="left" vertical="center" wrapText="1"/>
      <protection/>
    </xf>
    <xf numFmtId="0" fontId="8" fillId="0" borderId="31" xfId="0" applyFont="1" applyFill="1" applyBorder="1" applyAlignment="1">
      <alignment horizontal="left" wrapText="1"/>
    </xf>
    <xf numFmtId="0" fontId="8" fillId="0" borderId="48" xfId="0" applyFont="1" applyFill="1" applyBorder="1" applyAlignment="1">
      <alignment horizontal="left" wrapText="1"/>
    </xf>
    <xf numFmtId="0" fontId="8" fillId="0" borderId="11" xfId="57" applyFont="1" applyFill="1" applyBorder="1" applyAlignment="1">
      <alignment horizontal="left" vertical="top" wrapText="1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69" xfId="58" applyFont="1" applyFill="1" applyBorder="1" applyAlignment="1">
      <alignment horizontal="center"/>
      <protection/>
    </xf>
    <xf numFmtId="0" fontId="8" fillId="0" borderId="15" xfId="58" applyFont="1" applyFill="1" applyBorder="1" applyAlignment="1">
      <alignment horizontal="left" vertical="top" wrapText="1"/>
      <protection/>
    </xf>
    <xf numFmtId="0" fontId="8" fillId="0" borderId="0" xfId="58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69" xfId="58" applyFont="1" applyFill="1" applyBorder="1" applyAlignment="1">
      <alignment horizontal="center" vertical="center" wrapText="1"/>
      <protection/>
    </xf>
    <xf numFmtId="0" fontId="8" fillId="0" borderId="16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wrapText="1"/>
      <protection/>
    </xf>
    <xf numFmtId="0" fontId="8" fillId="0" borderId="30" xfId="58" applyFont="1" applyFill="1" applyBorder="1" applyAlignment="1">
      <alignment horizontal="center" vertical="center" wrapText="1"/>
      <protection/>
    </xf>
    <xf numFmtId="0" fontId="8" fillId="0" borderId="49" xfId="58" applyFont="1" applyFill="1" applyBorder="1" applyAlignment="1">
      <alignment horizontal="center" vertical="center" wrapText="1"/>
      <protection/>
    </xf>
    <xf numFmtId="0" fontId="8" fillId="0" borderId="33" xfId="58" applyFont="1" applyFill="1" applyBorder="1" applyAlignment="1">
      <alignment horizontal="center" vertical="center" wrapText="1"/>
      <protection/>
    </xf>
    <xf numFmtId="0" fontId="8" fillId="0" borderId="28" xfId="58" applyFont="1" applyFill="1" applyBorder="1" applyAlignment="1">
      <alignment horizontal="center" vertical="center" wrapText="1"/>
      <protection/>
    </xf>
    <xf numFmtId="0" fontId="8" fillId="0" borderId="47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69" xfId="58" applyFont="1" applyFill="1" applyBorder="1" applyAlignment="1">
      <alignment horizont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15" xfId="58" applyFont="1" applyFill="1" applyBorder="1" applyAlignment="1">
      <alignment horizontal="center" vertical="center"/>
      <protection/>
    </xf>
    <xf numFmtId="0" fontId="8" fillId="0" borderId="70" xfId="58" applyFont="1" applyFill="1" applyBorder="1" applyAlignment="1">
      <alignment horizontal="center" vertical="center" wrapText="1"/>
      <protection/>
    </xf>
    <xf numFmtId="0" fontId="8" fillId="0" borderId="32" xfId="58" applyFont="1" applyFill="1" applyBorder="1" applyAlignment="1">
      <alignment horizontal="center" vertical="center" wrapText="1"/>
      <protection/>
    </xf>
    <xf numFmtId="0" fontId="1" fillId="0" borderId="29" xfId="58" applyFont="1" applyFill="1" applyBorder="1" applyAlignment="1">
      <alignment horizontal="center" vertical="center"/>
      <protection/>
    </xf>
    <xf numFmtId="0" fontId="1" fillId="0" borderId="48" xfId="58" applyFont="1" applyFill="1" applyBorder="1" applyAlignment="1">
      <alignment horizontal="center" vertical="center"/>
      <protection/>
    </xf>
    <xf numFmtId="0" fontId="1" fillId="0" borderId="21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9" fontId="1" fillId="0" borderId="18" xfId="0" applyNumberFormat="1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58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8" fillId="0" borderId="0" xfId="58" applyFont="1" applyFill="1" applyBorder="1" applyAlignment="1">
      <alignment horizontal="center"/>
      <protection/>
    </xf>
    <xf numFmtId="0" fontId="1" fillId="0" borderId="6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29" xfId="58" applyFont="1" applyFill="1" applyBorder="1" applyAlignment="1">
      <alignment horizontal="left" vertical="center" wrapText="1"/>
      <protection/>
    </xf>
    <xf numFmtId="0" fontId="1" fillId="0" borderId="31" xfId="58" applyFont="1" applyFill="1" applyBorder="1" applyAlignment="1">
      <alignment horizontal="left" vertical="center" wrapText="1"/>
      <protection/>
    </xf>
    <xf numFmtId="0" fontId="1" fillId="0" borderId="48" xfId="58" applyFont="1" applyFill="1" applyBorder="1" applyAlignment="1">
      <alignment horizontal="left" vertical="center" wrapText="1"/>
      <protection/>
    </xf>
    <xf numFmtId="0" fontId="1" fillId="0" borderId="29" xfId="58" applyFont="1" applyFill="1" applyBorder="1" applyAlignment="1">
      <alignment horizontal="left"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0" fillId="0" borderId="11" xfId="58" applyFont="1" applyFill="1" applyBorder="1">
      <alignment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left" vertical="top" wrapText="1"/>
      <protection/>
    </xf>
    <xf numFmtId="0" fontId="1" fillId="0" borderId="29" xfId="57" applyFont="1" applyFill="1" applyBorder="1" applyAlignment="1">
      <alignment horizontal="left" vertical="top" wrapText="1"/>
      <protection/>
    </xf>
    <xf numFmtId="0" fontId="1" fillId="0" borderId="48" xfId="57" applyFont="1" applyFill="1" applyBorder="1" applyAlignment="1">
      <alignment horizontal="left" vertical="top" wrapText="1"/>
      <protection/>
    </xf>
    <xf numFmtId="0" fontId="1" fillId="0" borderId="31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/>
      <protection/>
    </xf>
    <xf numFmtId="0" fontId="1" fillId="0" borderId="11" xfId="58" applyFont="1" applyFill="1" applyBorder="1">
      <alignment/>
      <protection/>
    </xf>
    <xf numFmtId="0" fontId="31" fillId="0" borderId="11" xfId="58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1" fillId="0" borderId="5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21" xfId="58" applyFont="1" applyFill="1" applyBorder="1" applyAlignment="1">
      <alignment horizontal="center" vertical="center"/>
      <protection/>
    </xf>
    <xf numFmtId="0" fontId="1" fillId="0" borderId="15" xfId="58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5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0" xfId="57" applyFont="1" applyFill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2" fillId="0" borderId="18" xfId="0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8" fillId="0" borderId="49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textRotation="255"/>
    </xf>
    <xf numFmtId="0" fontId="8" fillId="0" borderId="76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/>
    </xf>
    <xf numFmtId="2" fontId="1" fillId="0" borderId="67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0" borderId="10" xfId="57" applyFont="1" applyFill="1" applyBorder="1" applyAlignment="1">
      <alignment horizontal="left" wrapText="1"/>
      <protection/>
    </xf>
    <xf numFmtId="0" fontId="1" fillId="0" borderId="56" xfId="57" applyFont="1" applyFill="1" applyBorder="1" applyAlignment="1">
      <alignment horizontal="left" vertical="top" wrapText="1"/>
      <protection/>
    </xf>
    <xf numFmtId="0" fontId="1" fillId="0" borderId="59" xfId="57" applyFont="1" applyFill="1" applyBorder="1" applyAlignment="1">
      <alignment horizontal="left" vertical="top" wrapText="1"/>
      <protection/>
    </xf>
    <xf numFmtId="0" fontId="0" fillId="0" borderId="56" xfId="57" applyFont="1" applyBorder="1" applyAlignment="1">
      <alignment wrapText="1"/>
      <protection/>
    </xf>
    <xf numFmtId="0" fontId="0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>
      <alignment/>
      <protection/>
    </xf>
    <xf numFmtId="0" fontId="1" fillId="0" borderId="29" xfId="58" applyFont="1" applyFill="1" applyBorder="1" applyAlignment="1">
      <alignment horizontal="left"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31" fillId="0" borderId="11" xfId="58" applyFont="1" applyFill="1" applyBorder="1" applyAlignment="1">
      <alignment horizontal="center" vertical="top" wrapText="1"/>
      <protection/>
    </xf>
    <xf numFmtId="0" fontId="1" fillId="0" borderId="29" xfId="58" applyFont="1" applyFill="1" applyBorder="1" applyAlignment="1">
      <alignment horizontal="left" vertical="center" wrapText="1"/>
      <protection/>
    </xf>
    <xf numFmtId="0" fontId="1" fillId="0" borderId="48" xfId="58" applyFont="1" applyFill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21" xfId="58" applyFont="1" applyFill="1" applyBorder="1" applyAlignment="1">
      <alignment horizontal="center" vertical="center"/>
      <protection/>
    </xf>
    <xf numFmtId="0" fontId="1" fillId="0" borderId="3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5" xfId="58" applyFont="1" applyFill="1" applyBorder="1" applyAlignment="1">
      <alignment horizontal="left" vertical="top" wrapText="1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3"/>
  <sheetViews>
    <sheetView zoomScalePageLayoutView="0" workbookViewId="0" topLeftCell="A1">
      <pane xSplit="6" ySplit="12" topLeftCell="G6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R63" sqref="R63"/>
    </sheetView>
  </sheetViews>
  <sheetFormatPr defaultColWidth="9.140625" defaultRowHeight="12.75"/>
  <cols>
    <col min="1" max="1" width="3.7109375" style="190" customWidth="1"/>
    <col min="2" max="2" width="3.421875" style="190" customWidth="1"/>
    <col min="3" max="3" width="2.8515625" style="65" customWidth="1"/>
    <col min="4" max="4" width="3.57421875" style="190" customWidth="1"/>
    <col min="5" max="5" width="45.57421875" style="67" customWidth="1"/>
    <col min="6" max="6" width="5.00390625" style="68" customWidth="1"/>
    <col min="7" max="7" width="10.57421875" style="68" customWidth="1"/>
    <col min="8" max="8" width="11.00390625" style="166" customWidth="1"/>
    <col min="9" max="9" width="7.00390625" style="64" customWidth="1"/>
    <col min="10" max="10" width="8.00390625" style="63" customWidth="1"/>
    <col min="11" max="11" width="8.28125" style="64" customWidth="1"/>
    <col min="12" max="12" width="7.28125" style="64" customWidth="1"/>
    <col min="13" max="13" width="7.421875" style="64" customWidth="1"/>
    <col min="14" max="110" width="9.140625" style="64" customWidth="1"/>
    <col min="111" max="16384" width="9.140625" style="166" customWidth="1"/>
  </cols>
  <sheetData>
    <row r="1" spans="1:7" ht="15.75">
      <c r="A1" s="137" t="s">
        <v>521</v>
      </c>
      <c r="B1" s="47"/>
      <c r="C1" s="48"/>
      <c r="D1" s="47"/>
      <c r="E1" s="49"/>
      <c r="F1" s="50"/>
      <c r="G1" s="79"/>
    </row>
    <row r="2" spans="1:7" ht="15.75">
      <c r="A2" s="137"/>
      <c r="B2" s="47"/>
      <c r="C2" s="48"/>
      <c r="D2" s="47"/>
      <c r="E2" s="49" t="s">
        <v>520</v>
      </c>
      <c r="F2" s="50"/>
      <c r="G2" s="79"/>
    </row>
    <row r="3" spans="1:8" ht="15.75">
      <c r="A3" s="137" t="s">
        <v>507</v>
      </c>
      <c r="B3" s="47"/>
      <c r="C3" s="48"/>
      <c r="D3" s="47"/>
      <c r="E3" s="49"/>
      <c r="F3" s="50"/>
      <c r="G3" s="79"/>
      <c r="H3" s="51"/>
    </row>
    <row r="4" spans="1:8" ht="15.75">
      <c r="A4" s="137" t="s">
        <v>508</v>
      </c>
      <c r="B4" s="47"/>
      <c r="C4" s="48"/>
      <c r="D4" s="47"/>
      <c r="E4" s="49"/>
      <c r="F4" s="50"/>
      <c r="G4" s="79"/>
      <c r="H4" s="51"/>
    </row>
    <row r="5" spans="1:8" ht="15.75">
      <c r="A5" s="137" t="s">
        <v>509</v>
      </c>
      <c r="B5" s="47"/>
      <c r="C5" s="48"/>
      <c r="D5" s="47"/>
      <c r="E5" s="49"/>
      <c r="F5" s="50"/>
      <c r="G5" s="79"/>
      <c r="H5" s="51"/>
    </row>
    <row r="6" spans="1:12" ht="15.75">
      <c r="A6" s="52"/>
      <c r="B6" s="52"/>
      <c r="C6" s="48"/>
      <c r="D6" s="52"/>
      <c r="E6" s="53"/>
      <c r="F6" s="54"/>
      <c r="G6" s="80"/>
      <c r="H6" s="55"/>
      <c r="L6" s="69" t="s">
        <v>151</v>
      </c>
    </row>
    <row r="7" spans="1:13" ht="18" customHeight="1">
      <c r="A7" s="487" t="s">
        <v>525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</row>
    <row r="8" spans="1:8" ht="15.75">
      <c r="A8" s="52"/>
      <c r="B8" s="52"/>
      <c r="C8" s="48"/>
      <c r="D8" s="52"/>
      <c r="E8" s="53"/>
      <c r="F8" s="54"/>
      <c r="G8" s="80"/>
      <c r="H8" s="55"/>
    </row>
    <row r="9" spans="1:13" ht="15.75" thickBot="1">
      <c r="A9" s="56"/>
      <c r="B9" s="56"/>
      <c r="C9" s="57"/>
      <c r="D9" s="56"/>
      <c r="E9" s="58"/>
      <c r="F9" s="59"/>
      <c r="G9" s="81"/>
      <c r="H9" s="82"/>
      <c r="M9" s="82" t="s">
        <v>54</v>
      </c>
    </row>
    <row r="10" spans="1:114" ht="15" customHeight="1" thickBot="1">
      <c r="A10" s="470"/>
      <c r="B10" s="471"/>
      <c r="C10" s="471"/>
      <c r="D10" s="472" t="s">
        <v>55</v>
      </c>
      <c r="E10" s="473"/>
      <c r="F10" s="480" t="s">
        <v>75</v>
      </c>
      <c r="G10" s="480" t="s">
        <v>215</v>
      </c>
      <c r="H10" s="480" t="s">
        <v>216</v>
      </c>
      <c r="I10" s="480" t="s">
        <v>130</v>
      </c>
      <c r="J10" s="478" t="s">
        <v>217</v>
      </c>
      <c r="K10" s="478" t="s">
        <v>218</v>
      </c>
      <c r="L10" s="494" t="s">
        <v>11</v>
      </c>
      <c r="M10" s="494"/>
      <c r="DG10" s="64"/>
      <c r="DH10" s="64"/>
      <c r="DI10" s="64"/>
      <c r="DJ10" s="64"/>
    </row>
    <row r="11" spans="1:114" ht="51.75" customHeight="1" thickBot="1">
      <c r="A11" s="471"/>
      <c r="B11" s="471"/>
      <c r="C11" s="471"/>
      <c r="D11" s="473"/>
      <c r="E11" s="473"/>
      <c r="F11" s="473"/>
      <c r="G11" s="481"/>
      <c r="H11" s="481"/>
      <c r="I11" s="481"/>
      <c r="J11" s="479"/>
      <c r="K11" s="479"/>
      <c r="L11" s="83" t="s">
        <v>210</v>
      </c>
      <c r="M11" s="83" t="s">
        <v>211</v>
      </c>
      <c r="DG11" s="64"/>
      <c r="DH11" s="64"/>
      <c r="DI11" s="64"/>
      <c r="DJ11" s="64"/>
    </row>
    <row r="12" spans="1:110" s="171" customFormat="1" ht="12" thickBot="1">
      <c r="A12" s="167">
        <v>0</v>
      </c>
      <c r="B12" s="488">
        <v>1</v>
      </c>
      <c r="C12" s="488"/>
      <c r="D12" s="477">
        <v>2</v>
      </c>
      <c r="E12" s="477"/>
      <c r="F12" s="168">
        <v>3</v>
      </c>
      <c r="G12" s="168">
        <v>4</v>
      </c>
      <c r="H12" s="168">
        <v>5</v>
      </c>
      <c r="I12" s="168" t="s">
        <v>131</v>
      </c>
      <c r="J12" s="169">
        <v>7</v>
      </c>
      <c r="K12" s="169">
        <v>8</v>
      </c>
      <c r="L12" s="169">
        <v>9</v>
      </c>
      <c r="M12" s="169">
        <v>10</v>
      </c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</row>
    <row r="13" spans="1:13" ht="13.5" customHeight="1" thickBot="1">
      <c r="A13" s="172" t="s">
        <v>33</v>
      </c>
      <c r="B13" s="163"/>
      <c r="C13" s="173"/>
      <c r="D13" s="489" t="s">
        <v>331</v>
      </c>
      <c r="E13" s="489"/>
      <c r="F13" s="175">
        <v>1</v>
      </c>
      <c r="G13" s="304">
        <f>G14+G17+G18</f>
        <v>6208</v>
      </c>
      <c r="H13" s="304">
        <f>H14+H17+H18</f>
        <v>6557</v>
      </c>
      <c r="I13" s="365">
        <f>H13/G13</f>
        <v>1.0562177835051547</v>
      </c>
      <c r="J13" s="304">
        <f>J14+J17+J18</f>
        <v>6602</v>
      </c>
      <c r="K13" s="304">
        <f>K14+K17+K18</f>
        <v>6622</v>
      </c>
      <c r="L13" s="366">
        <f>J13/H13</f>
        <v>1.0068628946164404</v>
      </c>
      <c r="M13" s="366">
        <f>K13/J13</f>
        <v>1.003029385034838</v>
      </c>
    </row>
    <row r="14" spans="1:13" ht="15" customHeight="1" thickBot="1">
      <c r="A14" s="482"/>
      <c r="B14" s="163">
        <v>1</v>
      </c>
      <c r="C14" s="163"/>
      <c r="D14" s="474" t="s">
        <v>404</v>
      </c>
      <c r="E14" s="474"/>
      <c r="F14" s="175">
        <v>2</v>
      </c>
      <c r="G14" s="304">
        <v>6207</v>
      </c>
      <c r="H14" s="304">
        <v>6555</v>
      </c>
      <c r="I14" s="365">
        <f>H14/G14</f>
        <v>1.056065732237796</v>
      </c>
      <c r="J14" s="178">
        <v>6600</v>
      </c>
      <c r="K14" s="178">
        <v>6620</v>
      </c>
      <c r="L14" s="366">
        <f>J14/H14</f>
        <v>1.0068649885583525</v>
      </c>
      <c r="M14" s="366">
        <f>K14/J14</f>
        <v>1.003030303030303</v>
      </c>
    </row>
    <row r="15" spans="1:13" ht="15" customHeight="1" thickBot="1">
      <c r="A15" s="482"/>
      <c r="B15" s="163"/>
      <c r="C15" s="163"/>
      <c r="D15" s="305" t="s">
        <v>34</v>
      </c>
      <c r="E15" s="306" t="s">
        <v>312</v>
      </c>
      <c r="F15" s="175">
        <v>3</v>
      </c>
      <c r="G15" s="304"/>
      <c r="H15" s="304"/>
      <c r="I15" s="175"/>
      <c r="J15" s="178"/>
      <c r="K15" s="178"/>
      <c r="L15" s="178"/>
      <c r="M15" s="178"/>
    </row>
    <row r="16" spans="1:13" ht="15" customHeight="1" thickBot="1">
      <c r="A16" s="482"/>
      <c r="B16" s="163"/>
      <c r="C16" s="163"/>
      <c r="D16" s="305" t="s">
        <v>35</v>
      </c>
      <c r="E16" s="306" t="s">
        <v>38</v>
      </c>
      <c r="F16" s="175">
        <v>4</v>
      </c>
      <c r="G16" s="304"/>
      <c r="H16" s="304"/>
      <c r="I16" s="175"/>
      <c r="J16" s="178"/>
      <c r="K16" s="178"/>
      <c r="L16" s="178"/>
      <c r="M16" s="178"/>
    </row>
    <row r="17" spans="1:13" ht="16.5" customHeight="1" thickBot="1">
      <c r="A17" s="482"/>
      <c r="B17" s="163">
        <v>2</v>
      </c>
      <c r="C17" s="163"/>
      <c r="D17" s="474" t="s">
        <v>132</v>
      </c>
      <c r="E17" s="474"/>
      <c r="F17" s="175">
        <v>5</v>
      </c>
      <c r="G17" s="304">
        <v>1</v>
      </c>
      <c r="H17" s="304">
        <v>2</v>
      </c>
      <c r="I17" s="175">
        <f>H17/G17</f>
        <v>2</v>
      </c>
      <c r="J17" s="178">
        <v>2</v>
      </c>
      <c r="K17" s="178">
        <v>2</v>
      </c>
      <c r="L17" s="178">
        <f aca="true" t="shared" si="0" ref="L17:L25">J17/H17</f>
        <v>1</v>
      </c>
      <c r="M17" s="178">
        <f aca="true" t="shared" si="1" ref="M17:M25">K17/J17</f>
        <v>1</v>
      </c>
    </row>
    <row r="18" spans="1:13" ht="17.25" customHeight="1" thickBot="1">
      <c r="A18" s="482"/>
      <c r="B18" s="163">
        <v>3</v>
      </c>
      <c r="C18" s="163"/>
      <c r="D18" s="474" t="s">
        <v>12</v>
      </c>
      <c r="E18" s="474"/>
      <c r="F18" s="175">
        <v>6</v>
      </c>
      <c r="G18" s="304">
        <v>0</v>
      </c>
      <c r="H18" s="304">
        <v>0</v>
      </c>
      <c r="I18" s="175">
        <v>0</v>
      </c>
      <c r="J18" s="178">
        <v>0</v>
      </c>
      <c r="K18" s="178">
        <v>0</v>
      </c>
      <c r="L18" s="178"/>
      <c r="M18" s="178"/>
    </row>
    <row r="19" spans="1:13" ht="15.75" customHeight="1" thickBot="1">
      <c r="A19" s="172" t="s">
        <v>21</v>
      </c>
      <c r="B19" s="163"/>
      <c r="C19" s="163"/>
      <c r="D19" s="474" t="s">
        <v>405</v>
      </c>
      <c r="E19" s="474"/>
      <c r="F19" s="175">
        <v>7</v>
      </c>
      <c r="G19" s="304">
        <f>G20+G32+G33</f>
        <v>5842</v>
      </c>
      <c r="H19" s="304">
        <f>H20+H32+H33</f>
        <v>6510</v>
      </c>
      <c r="I19" s="365">
        <f aca="true" t="shared" si="2" ref="I19:I26">H19/G19</f>
        <v>1.1143444026018487</v>
      </c>
      <c r="J19" s="304">
        <f>J20+J32+J33</f>
        <v>6416</v>
      </c>
      <c r="K19" s="304">
        <f>K20+K32+K33</f>
        <v>6524</v>
      </c>
      <c r="L19" s="366">
        <f t="shared" si="0"/>
        <v>0.9855606758832566</v>
      </c>
      <c r="M19" s="366">
        <f t="shared" si="1"/>
        <v>1.0168329177057356</v>
      </c>
    </row>
    <row r="20" spans="1:13" ht="15" customHeight="1" thickBot="1">
      <c r="A20" s="482"/>
      <c r="B20" s="163">
        <v>1</v>
      </c>
      <c r="C20" s="163"/>
      <c r="D20" s="474" t="s">
        <v>13</v>
      </c>
      <c r="E20" s="475"/>
      <c r="F20" s="175">
        <v>8</v>
      </c>
      <c r="G20" s="304">
        <v>5842</v>
      </c>
      <c r="H20" s="304">
        <v>6508</v>
      </c>
      <c r="I20" s="365">
        <f t="shared" si="2"/>
        <v>1.1140020540910647</v>
      </c>
      <c r="J20" s="367">
        <v>6412</v>
      </c>
      <c r="K20" s="367">
        <v>6520</v>
      </c>
      <c r="L20" s="366">
        <f t="shared" si="0"/>
        <v>0.9852489244007375</v>
      </c>
      <c r="M20" s="366">
        <f t="shared" si="1"/>
        <v>1.0168434185901434</v>
      </c>
    </row>
    <row r="21" spans="1:13" ht="16.5" customHeight="1" thickBot="1">
      <c r="A21" s="482"/>
      <c r="B21" s="468"/>
      <c r="C21" s="307" t="s">
        <v>140</v>
      </c>
      <c r="D21" s="474" t="s">
        <v>309</v>
      </c>
      <c r="E21" s="474"/>
      <c r="F21" s="175">
        <v>9</v>
      </c>
      <c r="G21" s="304">
        <v>749</v>
      </c>
      <c r="H21" s="304">
        <v>1117</v>
      </c>
      <c r="I21" s="365">
        <f t="shared" si="2"/>
        <v>1.4913217623497996</v>
      </c>
      <c r="J21" s="367">
        <v>910</v>
      </c>
      <c r="K21" s="367">
        <v>925</v>
      </c>
      <c r="L21" s="366">
        <f t="shared" si="0"/>
        <v>0.8146821844225605</v>
      </c>
      <c r="M21" s="366">
        <f t="shared" si="1"/>
        <v>1.0164835164835164</v>
      </c>
    </row>
    <row r="22" spans="1:13" ht="16.5" customHeight="1" thickBot="1">
      <c r="A22" s="482"/>
      <c r="B22" s="469"/>
      <c r="C22" s="308" t="s">
        <v>141</v>
      </c>
      <c r="D22" s="474" t="s">
        <v>147</v>
      </c>
      <c r="E22" s="475"/>
      <c r="F22" s="175">
        <v>10</v>
      </c>
      <c r="G22" s="304">
        <v>56</v>
      </c>
      <c r="H22" s="304">
        <v>76</v>
      </c>
      <c r="I22" s="365">
        <f t="shared" si="2"/>
        <v>1.3571428571428572</v>
      </c>
      <c r="J22" s="367">
        <v>85</v>
      </c>
      <c r="K22" s="367">
        <v>85</v>
      </c>
      <c r="L22" s="366">
        <f t="shared" si="0"/>
        <v>1.118421052631579</v>
      </c>
      <c r="M22" s="366">
        <f t="shared" si="1"/>
        <v>1</v>
      </c>
    </row>
    <row r="23" spans="1:13" ht="17.25" customHeight="1" thickBot="1">
      <c r="A23" s="482"/>
      <c r="B23" s="469"/>
      <c r="C23" s="309" t="s">
        <v>145</v>
      </c>
      <c r="D23" s="476" t="s">
        <v>320</v>
      </c>
      <c r="E23" s="474"/>
      <c r="F23" s="175">
        <v>11</v>
      </c>
      <c r="G23" s="304">
        <v>5037</v>
      </c>
      <c r="H23" s="304">
        <v>5259</v>
      </c>
      <c r="I23" s="365">
        <f t="shared" si="2"/>
        <v>1.0440738534842169</v>
      </c>
      <c r="J23" s="367">
        <v>5108</v>
      </c>
      <c r="K23" s="367">
        <v>5216</v>
      </c>
      <c r="L23" s="366">
        <f t="shared" si="0"/>
        <v>0.9712873169804145</v>
      </c>
      <c r="M23" s="366">
        <f t="shared" si="1"/>
        <v>1.0211433046202036</v>
      </c>
    </row>
    <row r="24" spans="1:13" ht="17.25" customHeight="1" thickBot="1">
      <c r="A24" s="482"/>
      <c r="B24" s="469"/>
      <c r="C24" s="310"/>
      <c r="D24" s="146" t="s">
        <v>316</v>
      </c>
      <c r="E24" s="311" t="s">
        <v>332</v>
      </c>
      <c r="F24" s="175">
        <v>12</v>
      </c>
      <c r="G24" s="304">
        <f>G25+G26</f>
        <v>3804</v>
      </c>
      <c r="H24" s="304">
        <f>H25+H26</f>
        <v>3988</v>
      </c>
      <c r="I24" s="365">
        <f t="shared" si="2"/>
        <v>1.0483701366982123</v>
      </c>
      <c r="J24" s="304">
        <f>J25+J26</f>
        <v>3868</v>
      </c>
      <c r="K24" s="304">
        <f>K25+K26</f>
        <v>3955</v>
      </c>
      <c r="L24" s="366">
        <f t="shared" si="0"/>
        <v>0.9699097291875627</v>
      </c>
      <c r="M24" s="366">
        <f t="shared" si="1"/>
        <v>1.0224922440537745</v>
      </c>
    </row>
    <row r="25" spans="1:13" ht="16.5" customHeight="1" thickBot="1">
      <c r="A25" s="482"/>
      <c r="B25" s="469"/>
      <c r="C25" s="310"/>
      <c r="D25" s="307" t="s">
        <v>177</v>
      </c>
      <c r="E25" s="305" t="s">
        <v>142</v>
      </c>
      <c r="F25" s="175">
        <v>13</v>
      </c>
      <c r="G25" s="304">
        <v>3791</v>
      </c>
      <c r="H25" s="304">
        <v>3958</v>
      </c>
      <c r="I25" s="365">
        <f t="shared" si="2"/>
        <v>1.044051701398048</v>
      </c>
      <c r="J25" s="367">
        <v>3868</v>
      </c>
      <c r="K25" s="367">
        <v>3955</v>
      </c>
      <c r="L25" s="366">
        <f t="shared" si="0"/>
        <v>0.9772612430520465</v>
      </c>
      <c r="M25" s="366">
        <f t="shared" si="1"/>
        <v>1.0224922440537745</v>
      </c>
    </row>
    <row r="26" spans="1:13" ht="16.5" customHeight="1" thickBot="1">
      <c r="A26" s="482"/>
      <c r="B26" s="469"/>
      <c r="C26" s="310"/>
      <c r="D26" s="307" t="s">
        <v>178</v>
      </c>
      <c r="E26" s="305" t="s">
        <v>187</v>
      </c>
      <c r="F26" s="175">
        <v>14</v>
      </c>
      <c r="G26" s="304">
        <v>13</v>
      </c>
      <c r="H26" s="304">
        <v>30</v>
      </c>
      <c r="I26" s="175">
        <f t="shared" si="2"/>
        <v>2.3076923076923075</v>
      </c>
      <c r="J26" s="178"/>
      <c r="K26" s="178"/>
      <c r="L26" s="178"/>
      <c r="M26" s="178"/>
    </row>
    <row r="27" spans="1:13" ht="15.75" customHeight="1" thickBot="1">
      <c r="A27" s="482"/>
      <c r="B27" s="469"/>
      <c r="C27" s="310"/>
      <c r="D27" s="307" t="s">
        <v>179</v>
      </c>
      <c r="E27" s="305" t="s">
        <v>143</v>
      </c>
      <c r="F27" s="175">
        <v>15</v>
      </c>
      <c r="G27" s="304"/>
      <c r="H27" s="304"/>
      <c r="I27" s="175"/>
      <c r="J27" s="178"/>
      <c r="K27" s="178"/>
      <c r="L27" s="178"/>
      <c r="M27" s="178"/>
    </row>
    <row r="28" spans="1:13" ht="26.25" thickBot="1">
      <c r="A28" s="482"/>
      <c r="B28" s="469"/>
      <c r="C28" s="310"/>
      <c r="D28" s="307"/>
      <c r="E28" s="312" t="s">
        <v>310</v>
      </c>
      <c r="F28" s="175">
        <v>16</v>
      </c>
      <c r="G28" s="304"/>
      <c r="H28" s="304"/>
      <c r="I28" s="175"/>
      <c r="J28" s="178"/>
      <c r="K28" s="178"/>
      <c r="L28" s="178"/>
      <c r="M28" s="178"/>
    </row>
    <row r="29" spans="1:13" ht="36.75" customHeight="1" thickBot="1">
      <c r="A29" s="482"/>
      <c r="B29" s="469"/>
      <c r="C29" s="310"/>
      <c r="D29" s="307" t="s">
        <v>180</v>
      </c>
      <c r="E29" s="305" t="s">
        <v>381</v>
      </c>
      <c r="F29" s="175">
        <v>17</v>
      </c>
      <c r="G29" s="304">
        <v>174</v>
      </c>
      <c r="H29" s="304">
        <v>296</v>
      </c>
      <c r="I29" s="377">
        <f aca="true" t="shared" si="3" ref="I29:I36">H29/G29</f>
        <v>1.7011494252873562</v>
      </c>
      <c r="J29" s="367">
        <v>296</v>
      </c>
      <c r="K29" s="367">
        <v>296</v>
      </c>
      <c r="L29" s="366">
        <f aca="true" t="shared" si="4" ref="L29:L36">J29/H29</f>
        <v>1</v>
      </c>
      <c r="M29" s="366">
        <f aca="true" t="shared" si="5" ref="M29:M36">K29/J29</f>
        <v>1</v>
      </c>
    </row>
    <row r="30" spans="1:13" ht="26.25" thickBot="1">
      <c r="A30" s="482"/>
      <c r="B30" s="469"/>
      <c r="C30" s="313"/>
      <c r="D30" s="307" t="s">
        <v>181</v>
      </c>
      <c r="E30" s="305" t="s">
        <v>144</v>
      </c>
      <c r="F30" s="175">
        <v>18</v>
      </c>
      <c r="G30" s="304">
        <v>1059</v>
      </c>
      <c r="H30" s="304">
        <v>975</v>
      </c>
      <c r="I30" s="377">
        <f t="shared" si="3"/>
        <v>0.9206798866855525</v>
      </c>
      <c r="J30" s="367">
        <v>944</v>
      </c>
      <c r="K30" s="367">
        <v>965</v>
      </c>
      <c r="L30" s="366">
        <f t="shared" si="4"/>
        <v>0.9682051282051282</v>
      </c>
      <c r="M30" s="366">
        <f t="shared" si="5"/>
        <v>1.0222457627118644</v>
      </c>
    </row>
    <row r="31" spans="1:13" ht="15" customHeight="1" thickBot="1">
      <c r="A31" s="482"/>
      <c r="B31" s="469"/>
      <c r="C31" s="296" t="s">
        <v>146</v>
      </c>
      <c r="D31" s="474" t="s">
        <v>362</v>
      </c>
      <c r="E31" s="475"/>
      <c r="F31" s="175">
        <v>19</v>
      </c>
      <c r="G31" s="304">
        <v>0</v>
      </c>
      <c r="H31" s="304">
        <v>0</v>
      </c>
      <c r="I31" s="377"/>
      <c r="J31" s="367">
        <v>0</v>
      </c>
      <c r="K31" s="367">
        <v>0</v>
      </c>
      <c r="L31" s="366"/>
      <c r="M31" s="366"/>
    </row>
    <row r="32" spans="1:13" ht="17.25" customHeight="1" thickBot="1">
      <c r="A32" s="482"/>
      <c r="B32" s="163">
        <v>2</v>
      </c>
      <c r="C32" s="163"/>
      <c r="D32" s="474" t="s">
        <v>133</v>
      </c>
      <c r="E32" s="474"/>
      <c r="F32" s="175">
        <v>20</v>
      </c>
      <c r="G32" s="304">
        <v>0</v>
      </c>
      <c r="H32" s="304">
        <v>2</v>
      </c>
      <c r="I32" s="377"/>
      <c r="J32" s="367">
        <v>4</v>
      </c>
      <c r="K32" s="367">
        <v>4</v>
      </c>
      <c r="L32" s="366">
        <f t="shared" si="4"/>
        <v>2</v>
      </c>
      <c r="M32" s="366">
        <f t="shared" si="5"/>
        <v>1</v>
      </c>
    </row>
    <row r="33" spans="1:13" ht="15.75" customHeight="1" thickBot="1">
      <c r="A33" s="482"/>
      <c r="B33" s="163">
        <v>3</v>
      </c>
      <c r="C33" s="163"/>
      <c r="D33" s="474" t="s">
        <v>14</v>
      </c>
      <c r="E33" s="474"/>
      <c r="F33" s="175">
        <v>21</v>
      </c>
      <c r="G33" s="304"/>
      <c r="H33" s="304">
        <v>0</v>
      </c>
      <c r="I33" s="377">
        <v>0</v>
      </c>
      <c r="J33" s="367">
        <v>0</v>
      </c>
      <c r="K33" s="367">
        <v>0</v>
      </c>
      <c r="L33" s="366">
        <v>0</v>
      </c>
      <c r="M33" s="366">
        <v>0</v>
      </c>
    </row>
    <row r="34" spans="1:13" ht="15.75" customHeight="1" thickBot="1">
      <c r="A34" s="172" t="s">
        <v>24</v>
      </c>
      <c r="B34" s="163"/>
      <c r="C34" s="163"/>
      <c r="D34" s="474" t="s">
        <v>15</v>
      </c>
      <c r="E34" s="474"/>
      <c r="F34" s="175">
        <v>22</v>
      </c>
      <c r="G34" s="304">
        <f>G13-G19</f>
        <v>366</v>
      </c>
      <c r="H34" s="304">
        <f>H13-H19</f>
        <v>47</v>
      </c>
      <c r="I34" s="377">
        <f t="shared" si="3"/>
        <v>0.1284153005464481</v>
      </c>
      <c r="J34" s="304">
        <f>J13-J19</f>
        <v>186</v>
      </c>
      <c r="K34" s="304">
        <f>K13-K19</f>
        <v>98</v>
      </c>
      <c r="L34" s="366">
        <f t="shared" si="4"/>
        <v>3.9574468085106385</v>
      </c>
      <c r="M34" s="366">
        <f t="shared" si="5"/>
        <v>0.5268817204301075</v>
      </c>
    </row>
    <row r="35" spans="1:13" ht="15.75" customHeight="1" thickBot="1">
      <c r="A35" s="172" t="s">
        <v>25</v>
      </c>
      <c r="B35" s="163"/>
      <c r="C35" s="163"/>
      <c r="D35" s="474" t="s">
        <v>134</v>
      </c>
      <c r="E35" s="474"/>
      <c r="F35" s="175">
        <v>23</v>
      </c>
      <c r="G35" s="304">
        <v>59</v>
      </c>
      <c r="H35" s="304">
        <v>8</v>
      </c>
      <c r="I35" s="377">
        <f t="shared" si="3"/>
        <v>0.13559322033898305</v>
      </c>
      <c r="J35" s="367">
        <v>30</v>
      </c>
      <c r="K35" s="367">
        <v>16</v>
      </c>
      <c r="L35" s="366">
        <f t="shared" si="4"/>
        <v>3.75</v>
      </c>
      <c r="M35" s="366">
        <f t="shared" si="5"/>
        <v>0.5333333333333333</v>
      </c>
    </row>
    <row r="36" spans="1:110" s="67" customFormat="1" ht="29.25" customHeight="1" thickBot="1">
      <c r="A36" s="172" t="s">
        <v>26</v>
      </c>
      <c r="B36" s="163"/>
      <c r="C36" s="163"/>
      <c r="D36" s="474" t="s">
        <v>135</v>
      </c>
      <c r="E36" s="474"/>
      <c r="F36" s="175">
        <v>24</v>
      </c>
      <c r="G36" s="304">
        <f>G34-G35</f>
        <v>307</v>
      </c>
      <c r="H36" s="304">
        <f>H34-H35</f>
        <v>39</v>
      </c>
      <c r="I36" s="377">
        <f t="shared" si="3"/>
        <v>0.1270358306188925</v>
      </c>
      <c r="J36" s="304">
        <f>J34-J35</f>
        <v>156</v>
      </c>
      <c r="K36" s="304">
        <f>K34-K35</f>
        <v>82</v>
      </c>
      <c r="L36" s="366">
        <f t="shared" si="4"/>
        <v>4</v>
      </c>
      <c r="M36" s="366">
        <f t="shared" si="5"/>
        <v>0.5256410256410257</v>
      </c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</row>
    <row r="37" spans="1:13" ht="15.75" customHeight="1" thickBot="1">
      <c r="A37" s="482"/>
      <c r="B37" s="163">
        <v>1</v>
      </c>
      <c r="C37" s="163"/>
      <c r="D37" s="474" t="s">
        <v>79</v>
      </c>
      <c r="E37" s="474"/>
      <c r="F37" s="175">
        <v>25</v>
      </c>
      <c r="G37" s="304"/>
      <c r="H37" s="304"/>
      <c r="I37" s="175"/>
      <c r="J37" s="178"/>
      <c r="K37" s="178"/>
      <c r="L37" s="178"/>
      <c r="M37" s="178"/>
    </row>
    <row r="38" spans="1:13" ht="27.75" customHeight="1" thickBot="1">
      <c r="A38" s="482"/>
      <c r="B38" s="163">
        <v>2</v>
      </c>
      <c r="C38" s="163"/>
      <c r="D38" s="474" t="s">
        <v>80</v>
      </c>
      <c r="E38" s="474"/>
      <c r="F38" s="175">
        <v>26</v>
      </c>
      <c r="G38" s="304"/>
      <c r="H38" s="304"/>
      <c r="I38" s="175"/>
      <c r="J38" s="178"/>
      <c r="K38" s="178"/>
      <c r="L38" s="178"/>
      <c r="M38" s="178"/>
    </row>
    <row r="39" spans="1:13" ht="15.75" customHeight="1" thickBot="1">
      <c r="A39" s="482"/>
      <c r="B39" s="163">
        <v>3</v>
      </c>
      <c r="C39" s="163"/>
      <c r="D39" s="474" t="s">
        <v>81</v>
      </c>
      <c r="E39" s="474"/>
      <c r="F39" s="175">
        <v>27</v>
      </c>
      <c r="G39" s="304"/>
      <c r="H39" s="304"/>
      <c r="I39" s="175"/>
      <c r="J39" s="178"/>
      <c r="K39" s="178"/>
      <c r="L39" s="178"/>
      <c r="M39" s="178"/>
    </row>
    <row r="40" spans="1:13" ht="78.75" customHeight="1" thickBot="1">
      <c r="A40" s="482"/>
      <c r="B40" s="163">
        <v>4</v>
      </c>
      <c r="C40" s="163"/>
      <c r="D40" s="483" t="s">
        <v>317</v>
      </c>
      <c r="E40" s="493"/>
      <c r="F40" s="175">
        <v>28</v>
      </c>
      <c r="G40" s="304"/>
      <c r="H40" s="304"/>
      <c r="I40" s="175"/>
      <c r="J40" s="178"/>
      <c r="K40" s="178"/>
      <c r="L40" s="178"/>
      <c r="M40" s="178"/>
    </row>
    <row r="41" spans="1:13" ht="16.5" customHeight="1" thickBot="1">
      <c r="A41" s="482"/>
      <c r="B41" s="163">
        <v>5</v>
      </c>
      <c r="C41" s="163"/>
      <c r="D41" s="474" t="s">
        <v>82</v>
      </c>
      <c r="E41" s="474"/>
      <c r="F41" s="175">
        <v>29</v>
      </c>
      <c r="G41" s="304"/>
      <c r="H41" s="304"/>
      <c r="I41" s="175"/>
      <c r="J41" s="178"/>
      <c r="K41" s="178"/>
      <c r="L41" s="178"/>
      <c r="M41" s="178"/>
    </row>
    <row r="42" spans="1:13" ht="27.75" customHeight="1" thickBot="1">
      <c r="A42" s="482"/>
      <c r="B42" s="163">
        <v>6</v>
      </c>
      <c r="C42" s="163"/>
      <c r="D42" s="474" t="s">
        <v>406</v>
      </c>
      <c r="E42" s="474"/>
      <c r="F42" s="175">
        <v>30</v>
      </c>
      <c r="G42" s="304">
        <f>G36-G37-G38-G39-G40-G41</f>
        <v>307</v>
      </c>
      <c r="H42" s="304">
        <f>H36-H37-H38-H39-H40-H41</f>
        <v>39</v>
      </c>
      <c r="I42" s="365">
        <f>H42/G42</f>
        <v>0.1270358306188925</v>
      </c>
      <c r="J42" s="304">
        <f>J36-J37-J38-J39-J40-J41</f>
        <v>156</v>
      </c>
      <c r="K42" s="304">
        <f>K36-K37-K38-K39-K40-K41</f>
        <v>82</v>
      </c>
      <c r="L42" s="366">
        <f>J42/H42</f>
        <v>4</v>
      </c>
      <c r="M42" s="366">
        <f>K42/J42</f>
        <v>0.5256410256410257</v>
      </c>
    </row>
    <row r="43" spans="1:13" ht="54.75" customHeight="1" thickBot="1">
      <c r="A43" s="482"/>
      <c r="B43" s="163">
        <v>7</v>
      </c>
      <c r="C43" s="163"/>
      <c r="D43" s="483" t="s">
        <v>382</v>
      </c>
      <c r="E43" s="476"/>
      <c r="F43" s="175">
        <v>31</v>
      </c>
      <c r="G43" s="304"/>
      <c r="H43" s="304"/>
      <c r="I43" s="175"/>
      <c r="J43" s="178"/>
      <c r="K43" s="178"/>
      <c r="L43" s="178"/>
      <c r="M43" s="178"/>
    </row>
    <row r="44" spans="1:13" ht="66.75" customHeight="1" thickBot="1">
      <c r="A44" s="482"/>
      <c r="B44" s="163">
        <v>8</v>
      </c>
      <c r="C44" s="163"/>
      <c r="D44" s="474" t="s">
        <v>136</v>
      </c>
      <c r="E44" s="474"/>
      <c r="F44" s="175">
        <v>32</v>
      </c>
      <c r="G44" s="304">
        <v>153</v>
      </c>
      <c r="H44" s="304">
        <v>20</v>
      </c>
      <c r="I44" s="365">
        <f>H44/G44</f>
        <v>0.13071895424836602</v>
      </c>
      <c r="J44" s="178">
        <v>78</v>
      </c>
      <c r="K44" s="178">
        <v>41</v>
      </c>
      <c r="L44" s="366">
        <f>J44/H44</f>
        <v>3.9</v>
      </c>
      <c r="M44" s="366">
        <f>K44/J44</f>
        <v>0.5256410256410257</v>
      </c>
    </row>
    <row r="45" spans="1:13" ht="27" customHeight="1" thickBot="1">
      <c r="A45" s="482"/>
      <c r="B45" s="163"/>
      <c r="C45" s="163" t="s">
        <v>34</v>
      </c>
      <c r="D45" s="474" t="s">
        <v>385</v>
      </c>
      <c r="E45" s="474"/>
      <c r="F45" s="175">
        <v>33</v>
      </c>
      <c r="G45" s="304"/>
      <c r="H45" s="304"/>
      <c r="I45" s="175"/>
      <c r="J45" s="178"/>
      <c r="K45" s="178"/>
      <c r="L45" s="178"/>
      <c r="M45" s="178"/>
    </row>
    <row r="46" spans="1:13" ht="27" customHeight="1" thickBot="1">
      <c r="A46" s="482"/>
      <c r="B46" s="163"/>
      <c r="C46" s="163" t="s">
        <v>35</v>
      </c>
      <c r="D46" s="483" t="s">
        <v>386</v>
      </c>
      <c r="E46" s="476"/>
      <c r="F46" s="175" t="s">
        <v>384</v>
      </c>
      <c r="G46" s="304"/>
      <c r="H46" s="304"/>
      <c r="I46" s="175"/>
      <c r="J46" s="178"/>
      <c r="K46" s="178"/>
      <c r="L46" s="178"/>
      <c r="M46" s="178"/>
    </row>
    <row r="47" spans="1:13" ht="18.75" customHeight="1" thickBot="1">
      <c r="A47" s="482"/>
      <c r="B47" s="163"/>
      <c r="C47" s="163" t="s">
        <v>37</v>
      </c>
      <c r="D47" s="474" t="s">
        <v>321</v>
      </c>
      <c r="E47" s="474"/>
      <c r="F47" s="175">
        <v>34</v>
      </c>
      <c r="G47" s="304"/>
      <c r="H47" s="304"/>
      <c r="I47" s="175"/>
      <c r="J47" s="178"/>
      <c r="K47" s="178"/>
      <c r="L47" s="178"/>
      <c r="M47" s="178"/>
    </row>
    <row r="48" spans="1:13" ht="42" customHeight="1" thickBot="1">
      <c r="A48" s="482"/>
      <c r="B48" s="163">
        <v>9</v>
      </c>
      <c r="C48" s="163"/>
      <c r="D48" s="474" t="s">
        <v>407</v>
      </c>
      <c r="E48" s="474"/>
      <c r="F48" s="175">
        <v>35</v>
      </c>
      <c r="G48" s="304">
        <f>G42-G43-G44</f>
        <v>154</v>
      </c>
      <c r="H48" s="304">
        <f>H42-H43-H44</f>
        <v>19</v>
      </c>
      <c r="I48" s="365">
        <f>H48/G48</f>
        <v>0.12337662337662338</v>
      </c>
      <c r="J48" s="304">
        <f>J42-J43-J44</f>
        <v>78</v>
      </c>
      <c r="K48" s="304">
        <f>K42-K43-K44</f>
        <v>41</v>
      </c>
      <c r="L48" s="366">
        <f>J48/H48</f>
        <v>4.105263157894737</v>
      </c>
      <c r="M48" s="366">
        <f>K48/J48</f>
        <v>0.5256410256410257</v>
      </c>
    </row>
    <row r="49" spans="1:13" ht="20.25" customHeight="1" thickBot="1">
      <c r="A49" s="172" t="s">
        <v>27</v>
      </c>
      <c r="B49" s="163"/>
      <c r="C49" s="163"/>
      <c r="D49" s="474" t="s">
        <v>16</v>
      </c>
      <c r="E49" s="474"/>
      <c r="F49" s="175">
        <v>36</v>
      </c>
      <c r="G49" s="304"/>
      <c r="H49" s="304"/>
      <c r="I49" s="175"/>
      <c r="J49" s="178"/>
      <c r="K49" s="178"/>
      <c r="L49" s="178"/>
      <c r="M49" s="178"/>
    </row>
    <row r="50" spans="1:13" ht="29.25" customHeight="1" thickBot="1">
      <c r="A50" s="172" t="s">
        <v>28</v>
      </c>
      <c r="B50" s="163"/>
      <c r="C50" s="163"/>
      <c r="D50" s="474" t="s">
        <v>148</v>
      </c>
      <c r="E50" s="474"/>
      <c r="F50" s="175">
        <v>37</v>
      </c>
      <c r="G50" s="304"/>
      <c r="H50" s="304"/>
      <c r="I50" s="175"/>
      <c r="J50" s="178"/>
      <c r="K50" s="178"/>
      <c r="L50" s="178"/>
      <c r="M50" s="178"/>
    </row>
    <row r="51" spans="1:13" ht="15.75" customHeight="1" thickBot="1">
      <c r="A51" s="172"/>
      <c r="B51" s="163"/>
      <c r="C51" s="163" t="s">
        <v>34</v>
      </c>
      <c r="D51" s="474" t="s">
        <v>44</v>
      </c>
      <c r="E51" s="474"/>
      <c r="F51" s="175">
        <v>38</v>
      </c>
      <c r="G51" s="304"/>
      <c r="H51" s="304"/>
      <c r="I51" s="175"/>
      <c r="J51" s="178"/>
      <c r="K51" s="178"/>
      <c r="L51" s="178"/>
      <c r="M51" s="178"/>
    </row>
    <row r="52" spans="1:13" ht="15.75" customHeight="1" thickBot="1">
      <c r="A52" s="172"/>
      <c r="B52" s="163"/>
      <c r="C52" s="163" t="s">
        <v>35</v>
      </c>
      <c r="D52" s="474" t="s">
        <v>149</v>
      </c>
      <c r="E52" s="474"/>
      <c r="F52" s="175">
        <v>39</v>
      </c>
      <c r="G52" s="304"/>
      <c r="H52" s="304"/>
      <c r="I52" s="175"/>
      <c r="J52" s="178"/>
      <c r="K52" s="178"/>
      <c r="L52" s="178"/>
      <c r="M52" s="178"/>
    </row>
    <row r="53" spans="1:13" ht="15.75" customHeight="1" thickBot="1">
      <c r="A53" s="172"/>
      <c r="B53" s="163"/>
      <c r="C53" s="163" t="s">
        <v>37</v>
      </c>
      <c r="D53" s="474" t="s">
        <v>150</v>
      </c>
      <c r="E53" s="474"/>
      <c r="F53" s="175">
        <v>40</v>
      </c>
      <c r="G53" s="304"/>
      <c r="H53" s="304"/>
      <c r="I53" s="175"/>
      <c r="J53" s="178"/>
      <c r="K53" s="178"/>
      <c r="L53" s="178"/>
      <c r="M53" s="178"/>
    </row>
    <row r="54" spans="1:13" ht="15.75" customHeight="1" thickBot="1">
      <c r="A54" s="172"/>
      <c r="B54" s="163"/>
      <c r="C54" s="163" t="s">
        <v>39</v>
      </c>
      <c r="D54" s="474" t="s">
        <v>52</v>
      </c>
      <c r="E54" s="474"/>
      <c r="F54" s="175">
        <v>41</v>
      </c>
      <c r="G54" s="304"/>
      <c r="H54" s="304"/>
      <c r="I54" s="175"/>
      <c r="J54" s="178"/>
      <c r="K54" s="178"/>
      <c r="L54" s="178"/>
      <c r="M54" s="178"/>
    </row>
    <row r="55" spans="1:13" ht="15.75" customHeight="1" thickBot="1">
      <c r="A55" s="172"/>
      <c r="B55" s="163"/>
      <c r="C55" s="163" t="s">
        <v>40</v>
      </c>
      <c r="D55" s="474" t="s">
        <v>53</v>
      </c>
      <c r="E55" s="474"/>
      <c r="F55" s="175">
        <v>42</v>
      </c>
      <c r="G55" s="304"/>
      <c r="H55" s="304"/>
      <c r="I55" s="175"/>
      <c r="J55" s="178"/>
      <c r="K55" s="178"/>
      <c r="L55" s="178"/>
      <c r="M55" s="178"/>
    </row>
    <row r="56" spans="1:13" ht="18.75" customHeight="1" thickBot="1">
      <c r="A56" s="172" t="s">
        <v>29</v>
      </c>
      <c r="B56" s="163"/>
      <c r="C56" s="163"/>
      <c r="D56" s="474" t="s">
        <v>17</v>
      </c>
      <c r="E56" s="474"/>
      <c r="F56" s="175">
        <v>43</v>
      </c>
      <c r="G56" s="304">
        <v>0</v>
      </c>
      <c r="H56" s="304">
        <v>0</v>
      </c>
      <c r="I56" s="175">
        <v>0</v>
      </c>
      <c r="J56" s="178">
        <v>25</v>
      </c>
      <c r="K56" s="178">
        <v>30</v>
      </c>
      <c r="L56" s="366">
        <v>0</v>
      </c>
      <c r="M56" s="366">
        <f>K56/J56</f>
        <v>1.2</v>
      </c>
    </row>
    <row r="57" spans="1:13" ht="15.75" customHeight="1" thickBot="1">
      <c r="A57" s="172"/>
      <c r="B57" s="163">
        <v>1</v>
      </c>
      <c r="C57" s="163"/>
      <c r="D57" s="474" t="s">
        <v>18</v>
      </c>
      <c r="E57" s="474"/>
      <c r="F57" s="175">
        <v>44</v>
      </c>
      <c r="G57" s="304"/>
      <c r="H57" s="304"/>
      <c r="I57" s="175"/>
      <c r="J57" s="178"/>
      <c r="K57" s="178"/>
      <c r="L57" s="178"/>
      <c r="M57" s="178"/>
    </row>
    <row r="58" spans="1:13" ht="29.25" customHeight="1" thickBot="1">
      <c r="A58" s="172"/>
      <c r="B58" s="163"/>
      <c r="C58" s="163"/>
      <c r="D58" s="305"/>
      <c r="E58" s="305" t="s">
        <v>311</v>
      </c>
      <c r="F58" s="175">
        <v>45</v>
      </c>
      <c r="G58" s="304"/>
      <c r="H58" s="304"/>
      <c r="I58" s="175"/>
      <c r="J58" s="178"/>
      <c r="K58" s="178"/>
      <c r="L58" s="178"/>
      <c r="M58" s="178"/>
    </row>
    <row r="59" spans="1:13" ht="15.75" customHeight="1" thickBot="1">
      <c r="A59" s="172" t="s">
        <v>30</v>
      </c>
      <c r="B59" s="163"/>
      <c r="C59" s="163"/>
      <c r="D59" s="474" t="s">
        <v>137</v>
      </c>
      <c r="E59" s="474"/>
      <c r="F59" s="175">
        <v>46</v>
      </c>
      <c r="G59" s="175" t="s">
        <v>127</v>
      </c>
      <c r="H59" s="175"/>
      <c r="I59" s="175"/>
      <c r="J59" s="178">
        <v>25</v>
      </c>
      <c r="K59" s="178">
        <v>30</v>
      </c>
      <c r="L59" s="366">
        <v>0</v>
      </c>
      <c r="M59" s="366">
        <f>K59/J59</f>
        <v>1.2</v>
      </c>
    </row>
    <row r="60" spans="1:13" ht="15" customHeight="1" thickBot="1">
      <c r="A60" s="172" t="s">
        <v>83</v>
      </c>
      <c r="B60" s="162"/>
      <c r="C60" s="163"/>
      <c r="D60" s="474" t="s">
        <v>19</v>
      </c>
      <c r="E60" s="474"/>
      <c r="F60" s="175">
        <v>47</v>
      </c>
      <c r="G60" s="175"/>
      <c r="H60" s="175"/>
      <c r="I60" s="175"/>
      <c r="J60" s="178"/>
      <c r="K60" s="178"/>
      <c r="L60" s="178"/>
      <c r="M60" s="178"/>
    </row>
    <row r="61" spans="1:13" ht="18.75" customHeight="1" thickBot="1">
      <c r="A61" s="482"/>
      <c r="B61" s="163">
        <v>1</v>
      </c>
      <c r="C61" s="163"/>
      <c r="D61" s="474" t="s">
        <v>128</v>
      </c>
      <c r="E61" s="474"/>
      <c r="F61" s="175">
        <v>48</v>
      </c>
      <c r="G61" s="175">
        <v>225</v>
      </c>
      <c r="H61" s="175">
        <v>230</v>
      </c>
      <c r="I61" s="365">
        <f>H61/G61</f>
        <v>1.0222222222222221</v>
      </c>
      <c r="J61" s="178">
        <v>230</v>
      </c>
      <c r="K61" s="178">
        <v>235</v>
      </c>
      <c r="L61" s="366">
        <f>J61/H61</f>
        <v>1</v>
      </c>
      <c r="M61" s="366">
        <f>K61/J61</f>
        <v>1.0217391304347827</v>
      </c>
    </row>
    <row r="62" spans="1:13" ht="15.75" customHeight="1" thickBot="1">
      <c r="A62" s="482"/>
      <c r="B62" s="163">
        <v>2</v>
      </c>
      <c r="C62" s="163"/>
      <c r="D62" s="474" t="s">
        <v>20</v>
      </c>
      <c r="E62" s="474"/>
      <c r="F62" s="175">
        <v>49</v>
      </c>
      <c r="G62" s="175">
        <v>220</v>
      </c>
      <c r="H62" s="175">
        <v>225</v>
      </c>
      <c r="I62" s="365">
        <f>H62/G62</f>
        <v>1.0227272727272727</v>
      </c>
      <c r="J62" s="178">
        <v>224</v>
      </c>
      <c r="K62" s="178">
        <v>226</v>
      </c>
      <c r="L62" s="366">
        <f>J62/H62</f>
        <v>0.9955555555555555</v>
      </c>
      <c r="M62" s="366">
        <f>K62/J62</f>
        <v>1.0089285714285714</v>
      </c>
    </row>
    <row r="63" spans="1:13" ht="39.75" customHeight="1" thickBot="1">
      <c r="A63" s="482"/>
      <c r="B63" s="163">
        <v>3</v>
      </c>
      <c r="C63" s="163"/>
      <c r="D63" s="474" t="s">
        <v>408</v>
      </c>
      <c r="E63" s="474"/>
      <c r="F63" s="175">
        <v>50</v>
      </c>
      <c r="G63" s="378">
        <f>(G24/G62)/12*1000</f>
        <v>1440.9090909090908</v>
      </c>
      <c r="H63" s="378">
        <f>(H24/H62)/12*1000</f>
        <v>1477.037037037037</v>
      </c>
      <c r="I63" s="365">
        <f>H63/G63</f>
        <v>1.0250730225493634</v>
      </c>
      <c r="J63" s="378">
        <f>(J24/J62)/12*1000</f>
        <v>1438.9880952380952</v>
      </c>
      <c r="K63" s="378">
        <f>(K24/K62)/12*1000</f>
        <v>1458.3333333333333</v>
      </c>
      <c r="L63" s="366">
        <f>J63/H63</f>
        <v>0.9742396833357214</v>
      </c>
      <c r="M63" s="366">
        <f>K63/J63</f>
        <v>1.0134436401240952</v>
      </c>
    </row>
    <row r="64" spans="1:13" ht="42.75" customHeight="1" thickBot="1">
      <c r="A64" s="482"/>
      <c r="B64" s="163">
        <v>4</v>
      </c>
      <c r="C64" s="163"/>
      <c r="D64" s="474" t="s">
        <v>409</v>
      </c>
      <c r="E64" s="474"/>
      <c r="F64" s="175">
        <v>51</v>
      </c>
      <c r="G64" s="378">
        <f>(G25/G62)/12*1000</f>
        <v>1435.9848484848483</v>
      </c>
      <c r="H64" s="378">
        <f>(H25/H62)/12*1000</f>
        <v>1465.9259259259259</v>
      </c>
      <c r="I64" s="365">
        <f>H64/G64</f>
        <v>1.0208505524780915</v>
      </c>
      <c r="J64" s="378">
        <f>(J25/J62)/12*1000</f>
        <v>1438.9880952380952</v>
      </c>
      <c r="K64" s="378">
        <f>(K25/K62)/12*1000</f>
        <v>1458.3333333333333</v>
      </c>
      <c r="L64" s="366">
        <f>J64/H64</f>
        <v>0.9816240164585288</v>
      </c>
      <c r="M64" s="366">
        <f>K64/J64</f>
        <v>1.0134436401240952</v>
      </c>
    </row>
    <row r="65" spans="1:13" ht="27.75" customHeight="1" thickBot="1">
      <c r="A65" s="482"/>
      <c r="B65" s="163">
        <v>5</v>
      </c>
      <c r="C65" s="163"/>
      <c r="D65" s="474" t="s">
        <v>410</v>
      </c>
      <c r="E65" s="474"/>
      <c r="F65" s="175">
        <v>52</v>
      </c>
      <c r="G65" s="378">
        <f>G14/G62</f>
        <v>28.213636363636365</v>
      </c>
      <c r="H65" s="378">
        <f>H14/H62</f>
        <v>29.133333333333333</v>
      </c>
      <c r="I65" s="365">
        <f>H65/G65</f>
        <v>1.0325976048547338</v>
      </c>
      <c r="J65" s="378">
        <f>J14/J62</f>
        <v>29.464285714285715</v>
      </c>
      <c r="K65" s="378">
        <f>K14/K62</f>
        <v>29.292035398230087</v>
      </c>
      <c r="L65" s="366">
        <f>J65/H65</f>
        <v>1.011359921542988</v>
      </c>
      <c r="M65" s="366">
        <f>K65/J65</f>
        <v>0.994153928667203</v>
      </c>
    </row>
    <row r="66" spans="1:13" ht="29.25" customHeight="1" thickBot="1">
      <c r="A66" s="482"/>
      <c r="B66" s="163">
        <v>6</v>
      </c>
      <c r="C66" s="163"/>
      <c r="D66" s="474" t="s">
        <v>411</v>
      </c>
      <c r="E66" s="474"/>
      <c r="F66" s="175">
        <v>53</v>
      </c>
      <c r="G66" s="175"/>
      <c r="H66" s="175"/>
      <c r="I66" s="175"/>
      <c r="J66" s="178"/>
      <c r="K66" s="178"/>
      <c r="L66" s="178"/>
      <c r="M66" s="178"/>
    </row>
    <row r="67" spans="1:13" ht="27.75" customHeight="1" thickBot="1">
      <c r="A67" s="482"/>
      <c r="B67" s="163">
        <v>7</v>
      </c>
      <c r="C67" s="163"/>
      <c r="D67" s="474" t="s">
        <v>333</v>
      </c>
      <c r="E67" s="474"/>
      <c r="F67" s="175">
        <v>54</v>
      </c>
      <c r="G67" s="378">
        <f>(G19/G13)*1000</f>
        <v>941.0438144329897</v>
      </c>
      <c r="H67" s="378">
        <f>(H19/H13)*1000</f>
        <v>992.8320878450511</v>
      </c>
      <c r="I67" s="365">
        <f>H67/G67</f>
        <v>1.0550327972170621</v>
      </c>
      <c r="J67" s="378">
        <f>(J19/J13)*1000</f>
        <v>971.8267191760073</v>
      </c>
      <c r="K67" s="378">
        <f>(K19/K13)*1000</f>
        <v>985.200845665962</v>
      </c>
      <c r="L67" s="366">
        <f>J67/H67</f>
        <v>0.9788429796677541</v>
      </c>
      <c r="M67" s="366">
        <f>K67/J67</f>
        <v>1.0137618427504178</v>
      </c>
    </row>
    <row r="68" spans="1:13" ht="15.75" customHeight="1" thickBot="1">
      <c r="A68" s="482"/>
      <c r="B68" s="163">
        <v>8</v>
      </c>
      <c r="C68" s="163"/>
      <c r="D68" s="474" t="s">
        <v>325</v>
      </c>
      <c r="E68" s="474"/>
      <c r="F68" s="175">
        <v>55</v>
      </c>
      <c r="G68" s="175"/>
      <c r="H68" s="175"/>
      <c r="I68" s="175"/>
      <c r="J68" s="178"/>
      <c r="K68" s="178"/>
      <c r="L68" s="178"/>
      <c r="M68" s="178"/>
    </row>
    <row r="69" spans="1:13" ht="15.75" customHeight="1" thickBot="1">
      <c r="A69" s="482"/>
      <c r="B69" s="163">
        <v>9</v>
      </c>
      <c r="C69" s="163"/>
      <c r="D69" s="474" t="s">
        <v>326</v>
      </c>
      <c r="E69" s="483"/>
      <c r="F69" s="175">
        <v>56</v>
      </c>
      <c r="G69" s="175"/>
      <c r="H69" s="175">
        <v>8</v>
      </c>
      <c r="I69" s="365">
        <v>0</v>
      </c>
      <c r="J69" s="178">
        <v>0</v>
      </c>
      <c r="K69" s="178">
        <v>0</v>
      </c>
      <c r="L69" s="366">
        <f>J69/H69</f>
        <v>0</v>
      </c>
      <c r="M69" s="366">
        <v>0</v>
      </c>
    </row>
    <row r="70" spans="1:9" ht="15.75" customHeight="1">
      <c r="A70" s="60"/>
      <c r="B70" s="61"/>
      <c r="C70" s="60"/>
      <c r="D70" s="314"/>
      <c r="E70" s="314"/>
      <c r="F70" s="63"/>
      <c r="G70" s="63"/>
      <c r="H70" s="63"/>
      <c r="I70" s="63"/>
    </row>
    <row r="71" spans="1:9" ht="15.75" customHeight="1">
      <c r="A71" s="60"/>
      <c r="B71" s="61"/>
      <c r="C71" s="60"/>
      <c r="D71" s="314"/>
      <c r="E71" s="314"/>
      <c r="F71" s="63"/>
      <c r="G71" s="63"/>
      <c r="H71" s="63"/>
      <c r="I71" s="63"/>
    </row>
    <row r="72" spans="1:9" ht="12.75">
      <c r="A72" s="61"/>
      <c r="B72" s="61"/>
      <c r="C72" s="61"/>
      <c r="D72" s="61"/>
      <c r="E72" s="315"/>
      <c r="F72" s="63"/>
      <c r="G72" s="63"/>
      <c r="H72" s="63"/>
      <c r="I72" s="63"/>
    </row>
    <row r="73" spans="1:9" ht="12.75">
      <c r="A73" s="61"/>
      <c r="B73" s="61"/>
      <c r="C73" s="61"/>
      <c r="D73" s="61"/>
      <c r="E73" s="315"/>
      <c r="F73" s="63"/>
      <c r="G73" s="63"/>
      <c r="H73" s="63"/>
      <c r="I73" s="63"/>
    </row>
    <row r="74" spans="1:9" ht="47.25" customHeight="1">
      <c r="A74" s="61"/>
      <c r="B74" s="61"/>
      <c r="C74" s="61"/>
      <c r="D74" s="61"/>
      <c r="E74" s="486"/>
      <c r="F74" s="486"/>
      <c r="G74" s="491"/>
      <c r="H74" s="491"/>
      <c r="I74" s="492"/>
    </row>
    <row r="75" spans="1:9" ht="12.75">
      <c r="A75" s="61"/>
      <c r="B75" s="61"/>
      <c r="C75" s="61"/>
      <c r="D75" s="61"/>
      <c r="E75" s="315"/>
      <c r="F75" s="63"/>
      <c r="G75" s="490"/>
      <c r="H75" s="490"/>
      <c r="I75" s="490"/>
    </row>
    <row r="76" spans="1:9" ht="12.75">
      <c r="A76" s="61"/>
      <c r="B76" s="61"/>
      <c r="C76" s="61"/>
      <c r="D76" s="61"/>
      <c r="E76" s="315"/>
      <c r="F76" s="63"/>
      <c r="G76" s="63"/>
      <c r="H76" s="63"/>
      <c r="I76" s="63"/>
    </row>
    <row r="77" spans="1:9" ht="12.75">
      <c r="A77" s="484"/>
      <c r="B77" s="484"/>
      <c r="C77" s="485"/>
      <c r="D77" s="485"/>
      <c r="E77" s="485"/>
      <c r="F77" s="485"/>
      <c r="G77" s="485"/>
      <c r="H77" s="485"/>
      <c r="I77" s="485"/>
    </row>
    <row r="78" spans="1:9" ht="12.75">
      <c r="A78" s="61"/>
      <c r="B78" s="61"/>
      <c r="C78" s="61"/>
      <c r="D78" s="61"/>
      <c r="E78" s="315"/>
      <c r="F78" s="63"/>
      <c r="G78" s="63"/>
      <c r="H78" s="63"/>
      <c r="I78" s="63"/>
    </row>
    <row r="79" spans="1:9" ht="12.75">
      <c r="A79" s="61"/>
      <c r="B79" s="61"/>
      <c r="C79" s="61"/>
      <c r="D79" s="61"/>
      <c r="E79" s="315"/>
      <c r="F79" s="63"/>
      <c r="G79" s="63"/>
      <c r="H79" s="63"/>
      <c r="I79" s="63"/>
    </row>
    <row r="80" spans="1:9" ht="12.75">
      <c r="A80" s="61"/>
      <c r="B80" s="61"/>
      <c r="C80" s="61"/>
      <c r="D80" s="61"/>
      <c r="E80" s="315"/>
      <c r="F80" s="63"/>
      <c r="G80" s="63"/>
      <c r="H80" s="63"/>
      <c r="I80" s="63"/>
    </row>
    <row r="81" spans="1:9" ht="12.75">
      <c r="A81" s="61"/>
      <c r="B81" s="61"/>
      <c r="C81" s="61"/>
      <c r="D81" s="61"/>
      <c r="E81" s="315"/>
      <c r="F81" s="63"/>
      <c r="G81" s="63"/>
      <c r="H81" s="63"/>
      <c r="I81" s="63"/>
    </row>
    <row r="82" spans="1:9" ht="12.75">
      <c r="A82" s="61"/>
      <c r="B82" s="61"/>
      <c r="C82" s="61"/>
      <c r="D82" s="61"/>
      <c r="E82" s="315"/>
      <c r="F82" s="63"/>
      <c r="G82" s="63"/>
      <c r="H82" s="63"/>
      <c r="I82" s="63"/>
    </row>
    <row r="83" spans="1:9" ht="12.75">
      <c r="A83" s="61"/>
      <c r="B83" s="61"/>
      <c r="C83" s="61"/>
      <c r="D83" s="61"/>
      <c r="E83" s="315"/>
      <c r="F83" s="63"/>
      <c r="G83" s="63"/>
      <c r="H83" s="63"/>
      <c r="I83" s="63"/>
    </row>
    <row r="84" spans="1:9" ht="12.75">
      <c r="A84" s="61"/>
      <c r="B84" s="61"/>
      <c r="C84" s="61"/>
      <c r="D84" s="61"/>
      <c r="E84" s="315"/>
      <c r="F84" s="63"/>
      <c r="G84" s="63"/>
      <c r="H84" s="63"/>
      <c r="I84" s="63"/>
    </row>
    <row r="85" spans="1:9" ht="12.75">
      <c r="A85" s="61"/>
      <c r="B85" s="61"/>
      <c r="C85" s="61"/>
      <c r="D85" s="61"/>
      <c r="E85" s="315"/>
      <c r="F85" s="63"/>
      <c r="G85" s="63"/>
      <c r="H85" s="63"/>
      <c r="I85" s="63"/>
    </row>
    <row r="86" spans="1:9" ht="12.75">
      <c r="A86" s="61"/>
      <c r="B86" s="61"/>
      <c r="C86" s="61"/>
      <c r="D86" s="61"/>
      <c r="E86" s="315"/>
      <c r="F86" s="63"/>
      <c r="G86" s="63"/>
      <c r="H86" s="63"/>
      <c r="I86" s="63"/>
    </row>
    <row r="87" spans="1:9" ht="12.75">
      <c r="A87" s="61"/>
      <c r="B87" s="61"/>
      <c r="C87" s="61"/>
      <c r="D87" s="61"/>
      <c r="E87" s="315"/>
      <c r="F87" s="63"/>
      <c r="G87" s="63"/>
      <c r="H87" s="63"/>
      <c r="I87" s="63"/>
    </row>
    <row r="88" spans="1:8" ht="12.75">
      <c r="A88" s="61"/>
      <c r="B88" s="61"/>
      <c r="D88" s="61"/>
      <c r="E88" s="66"/>
      <c r="F88" s="63"/>
      <c r="G88" s="63"/>
      <c r="H88" s="64"/>
    </row>
    <row r="89" spans="1:8" ht="12.75">
      <c r="A89" s="61"/>
      <c r="B89" s="61"/>
      <c r="D89" s="61"/>
      <c r="E89" s="66"/>
      <c r="F89" s="63"/>
      <c r="G89" s="63"/>
      <c r="H89" s="64"/>
    </row>
    <row r="90" spans="1:8" ht="12.75">
      <c r="A90" s="61"/>
      <c r="B90" s="61"/>
      <c r="D90" s="61"/>
      <c r="E90" s="66"/>
      <c r="F90" s="63"/>
      <c r="G90" s="63"/>
      <c r="H90" s="64"/>
    </row>
    <row r="91" spans="1:8" ht="12.75">
      <c r="A91" s="61"/>
      <c r="B91" s="61"/>
      <c r="D91" s="61"/>
      <c r="E91" s="66"/>
      <c r="F91" s="63"/>
      <c r="G91" s="63"/>
      <c r="H91" s="64"/>
    </row>
    <row r="92" spans="1:8" ht="12.75">
      <c r="A92" s="61"/>
      <c r="B92" s="61"/>
      <c r="D92" s="61"/>
      <c r="E92" s="66"/>
      <c r="F92" s="63"/>
      <c r="G92" s="63"/>
      <c r="H92" s="64"/>
    </row>
    <row r="93" spans="1:8" ht="12.75">
      <c r="A93" s="61"/>
      <c r="B93" s="61"/>
      <c r="D93" s="61"/>
      <c r="E93" s="66"/>
      <c r="F93" s="63"/>
      <c r="G93" s="63"/>
      <c r="H93" s="64"/>
    </row>
    <row r="94" spans="1:8" ht="12.75">
      <c r="A94" s="61"/>
      <c r="B94" s="61"/>
      <c r="D94" s="61"/>
      <c r="E94" s="66"/>
      <c r="F94" s="63"/>
      <c r="G94" s="63"/>
      <c r="H94" s="64"/>
    </row>
    <row r="95" spans="1:8" ht="12.75">
      <c r="A95" s="61"/>
      <c r="B95" s="61"/>
      <c r="D95" s="61"/>
      <c r="E95" s="66"/>
      <c r="F95" s="63"/>
      <c r="G95" s="63"/>
      <c r="H95" s="64"/>
    </row>
    <row r="96" spans="1:8" ht="12.75">
      <c r="A96" s="61"/>
      <c r="B96" s="61"/>
      <c r="D96" s="61"/>
      <c r="E96" s="66"/>
      <c r="F96" s="63"/>
      <c r="G96" s="63"/>
      <c r="H96" s="64"/>
    </row>
    <row r="97" spans="1:8" ht="12.75">
      <c r="A97" s="61"/>
      <c r="B97" s="61"/>
      <c r="D97" s="61"/>
      <c r="E97" s="66"/>
      <c r="F97" s="63"/>
      <c r="G97" s="63"/>
      <c r="H97" s="64"/>
    </row>
    <row r="98" spans="1:8" ht="12.75">
      <c r="A98" s="61"/>
      <c r="B98" s="61"/>
      <c r="D98" s="61"/>
      <c r="E98" s="66"/>
      <c r="F98" s="63"/>
      <c r="G98" s="63"/>
      <c r="H98" s="64"/>
    </row>
    <row r="99" spans="1:8" ht="12.75">
      <c r="A99" s="61"/>
      <c r="B99" s="61"/>
      <c r="D99" s="61"/>
      <c r="E99" s="66"/>
      <c r="F99" s="63"/>
      <c r="G99" s="63"/>
      <c r="H99" s="64"/>
    </row>
    <row r="100" spans="1:8" ht="12.75">
      <c r="A100" s="61"/>
      <c r="B100" s="61"/>
      <c r="D100" s="61"/>
      <c r="E100" s="66"/>
      <c r="F100" s="63"/>
      <c r="G100" s="63"/>
      <c r="H100" s="64"/>
    </row>
    <row r="101" spans="1:8" ht="12.75">
      <c r="A101" s="61"/>
      <c r="B101" s="61"/>
      <c r="D101" s="61"/>
      <c r="E101" s="66"/>
      <c r="F101" s="63"/>
      <c r="G101" s="63"/>
      <c r="H101" s="64"/>
    </row>
    <row r="102" spans="1:8" ht="12.75">
      <c r="A102" s="61"/>
      <c r="B102" s="61"/>
      <c r="D102" s="61"/>
      <c r="E102" s="66"/>
      <c r="F102" s="63"/>
      <c r="G102" s="63"/>
      <c r="H102" s="64"/>
    </row>
    <row r="103" spans="1:8" ht="12.75">
      <c r="A103" s="61"/>
      <c r="B103" s="61"/>
      <c r="D103" s="61"/>
      <c r="E103" s="66"/>
      <c r="F103" s="63"/>
      <c r="G103" s="63"/>
      <c r="H103" s="64"/>
    </row>
    <row r="104" spans="1:8" ht="12.75">
      <c r="A104" s="61"/>
      <c r="B104" s="61"/>
      <c r="D104" s="61"/>
      <c r="E104" s="66"/>
      <c r="F104" s="63"/>
      <c r="G104" s="63"/>
      <c r="H104" s="64"/>
    </row>
    <row r="105" spans="1:8" ht="12.75">
      <c r="A105" s="61"/>
      <c r="B105" s="61"/>
      <c r="D105" s="61"/>
      <c r="E105" s="66"/>
      <c r="F105" s="63"/>
      <c r="G105" s="63"/>
      <c r="H105" s="64"/>
    </row>
    <row r="106" spans="1:8" ht="12.75">
      <c r="A106" s="61"/>
      <c r="B106" s="61"/>
      <c r="D106" s="61"/>
      <c r="E106" s="66"/>
      <c r="F106" s="63"/>
      <c r="G106" s="63"/>
      <c r="H106" s="64"/>
    </row>
    <row r="107" spans="1:8" ht="12.75">
      <c r="A107" s="61"/>
      <c r="B107" s="61"/>
      <c r="D107" s="61"/>
      <c r="E107" s="66"/>
      <c r="F107" s="63"/>
      <c r="G107" s="63"/>
      <c r="H107" s="64"/>
    </row>
    <row r="108" spans="1:8" ht="12.75">
      <c r="A108" s="61"/>
      <c r="B108" s="61"/>
      <c r="D108" s="61"/>
      <c r="E108" s="66"/>
      <c r="F108" s="63"/>
      <c r="G108" s="63"/>
      <c r="H108" s="64"/>
    </row>
    <row r="109" spans="1:8" ht="12.75">
      <c r="A109" s="61"/>
      <c r="B109" s="61"/>
      <c r="D109" s="61"/>
      <c r="E109" s="66"/>
      <c r="F109" s="63"/>
      <c r="G109" s="63"/>
      <c r="H109" s="64"/>
    </row>
    <row r="110" spans="1:8" ht="12.75">
      <c r="A110" s="61"/>
      <c r="B110" s="61"/>
      <c r="D110" s="61"/>
      <c r="E110" s="66"/>
      <c r="F110" s="63"/>
      <c r="G110" s="63"/>
      <c r="H110" s="64"/>
    </row>
    <row r="111" spans="1:8" ht="12.75">
      <c r="A111" s="61"/>
      <c r="B111" s="61"/>
      <c r="D111" s="61"/>
      <c r="E111" s="66"/>
      <c r="F111" s="63"/>
      <c r="G111" s="63"/>
      <c r="H111" s="64"/>
    </row>
    <row r="112" spans="1:8" ht="12.75">
      <c r="A112" s="61"/>
      <c r="B112" s="61"/>
      <c r="D112" s="61"/>
      <c r="E112" s="66"/>
      <c r="F112" s="63"/>
      <c r="G112" s="63"/>
      <c r="H112" s="64"/>
    </row>
    <row r="113" spans="1:8" ht="12.75">
      <c r="A113" s="61"/>
      <c r="B113" s="61"/>
      <c r="D113" s="61"/>
      <c r="E113" s="66"/>
      <c r="F113" s="63"/>
      <c r="G113" s="63"/>
      <c r="H113" s="64"/>
    </row>
    <row r="114" spans="1:8" ht="12.75">
      <c r="A114" s="61"/>
      <c r="B114" s="61"/>
      <c r="D114" s="61"/>
      <c r="E114" s="66"/>
      <c r="F114" s="63"/>
      <c r="G114" s="63"/>
      <c r="H114" s="64"/>
    </row>
    <row r="115" spans="1:8" ht="12.75">
      <c r="A115" s="61"/>
      <c r="B115" s="61"/>
      <c r="D115" s="61"/>
      <c r="E115" s="66"/>
      <c r="F115" s="63"/>
      <c r="G115" s="63"/>
      <c r="H115" s="64"/>
    </row>
    <row r="116" spans="1:8" ht="12.75">
      <c r="A116" s="61"/>
      <c r="B116" s="61"/>
      <c r="D116" s="61"/>
      <c r="E116" s="66"/>
      <c r="F116" s="63"/>
      <c r="G116" s="63"/>
      <c r="H116" s="64"/>
    </row>
    <row r="117" spans="1:8" ht="12.75">
      <c r="A117" s="61"/>
      <c r="B117" s="61"/>
      <c r="D117" s="61"/>
      <c r="E117" s="66"/>
      <c r="F117" s="63"/>
      <c r="G117" s="63"/>
      <c r="H117" s="64"/>
    </row>
    <row r="118" spans="1:8" ht="12.75">
      <c r="A118" s="61"/>
      <c r="B118" s="61"/>
      <c r="D118" s="61"/>
      <c r="E118" s="66"/>
      <c r="F118" s="63"/>
      <c r="G118" s="63"/>
      <c r="H118" s="64"/>
    </row>
    <row r="119" spans="1:8" ht="12.75">
      <c r="A119" s="61"/>
      <c r="B119" s="61"/>
      <c r="D119" s="61"/>
      <c r="E119" s="66"/>
      <c r="F119" s="63"/>
      <c r="G119" s="63"/>
      <c r="H119" s="64"/>
    </row>
    <row r="120" spans="1:8" ht="12.75">
      <c r="A120" s="61"/>
      <c r="B120" s="61"/>
      <c r="D120" s="61"/>
      <c r="E120" s="66"/>
      <c r="F120" s="63"/>
      <c r="G120" s="63"/>
      <c r="H120" s="64"/>
    </row>
    <row r="121" spans="1:8" ht="12.75">
      <c r="A121" s="61"/>
      <c r="B121" s="61"/>
      <c r="D121" s="61"/>
      <c r="E121" s="66"/>
      <c r="F121" s="63"/>
      <c r="G121" s="63"/>
      <c r="H121" s="64"/>
    </row>
    <row r="122" spans="1:8" ht="12.75">
      <c r="A122" s="61"/>
      <c r="B122" s="61"/>
      <c r="D122" s="61"/>
      <c r="E122" s="66"/>
      <c r="F122" s="63"/>
      <c r="G122" s="63"/>
      <c r="H122" s="64"/>
    </row>
    <row r="123" spans="1:8" ht="12.75">
      <c r="A123" s="61"/>
      <c r="B123" s="61"/>
      <c r="D123" s="61"/>
      <c r="E123" s="66"/>
      <c r="F123" s="63"/>
      <c r="G123" s="63"/>
      <c r="H123" s="64"/>
    </row>
    <row r="124" spans="1:8" ht="12.75">
      <c r="A124" s="61"/>
      <c r="B124" s="61"/>
      <c r="D124" s="61"/>
      <c r="E124" s="66"/>
      <c r="F124" s="63"/>
      <c r="G124" s="63"/>
      <c r="H124" s="64"/>
    </row>
    <row r="125" spans="1:8" ht="12.75">
      <c r="A125" s="61"/>
      <c r="B125" s="61"/>
      <c r="D125" s="61"/>
      <c r="E125" s="66"/>
      <c r="F125" s="63"/>
      <c r="G125" s="63"/>
      <c r="H125" s="64"/>
    </row>
    <row r="126" spans="1:8" ht="12.75">
      <c r="A126" s="61"/>
      <c r="B126" s="61"/>
      <c r="D126" s="61"/>
      <c r="E126" s="66"/>
      <c r="F126" s="63"/>
      <c r="G126" s="63"/>
      <c r="H126" s="64"/>
    </row>
    <row r="127" spans="1:8" ht="12.75">
      <c r="A127" s="61"/>
      <c r="B127" s="61"/>
      <c r="D127" s="61"/>
      <c r="E127" s="66"/>
      <c r="F127" s="63"/>
      <c r="G127" s="63"/>
      <c r="H127" s="64"/>
    </row>
    <row r="128" spans="1:8" ht="12.75">
      <c r="A128" s="61"/>
      <c r="B128" s="61"/>
      <c r="D128" s="61"/>
      <c r="E128" s="66"/>
      <c r="F128" s="63"/>
      <c r="G128" s="63"/>
      <c r="H128" s="64"/>
    </row>
    <row r="129" spans="1:8" ht="12.75">
      <c r="A129" s="61"/>
      <c r="B129" s="61"/>
      <c r="D129" s="61"/>
      <c r="E129" s="66"/>
      <c r="F129" s="63"/>
      <c r="G129" s="63"/>
      <c r="H129" s="64"/>
    </row>
    <row r="130" spans="1:8" ht="12.75">
      <c r="A130" s="61"/>
      <c r="B130" s="61"/>
      <c r="D130" s="61"/>
      <c r="E130" s="66"/>
      <c r="F130" s="63"/>
      <c r="G130" s="63"/>
      <c r="H130" s="64"/>
    </row>
    <row r="131" spans="1:8" ht="12.75">
      <c r="A131" s="61"/>
      <c r="B131" s="61"/>
      <c r="D131" s="61"/>
      <c r="E131" s="66"/>
      <c r="F131" s="63"/>
      <c r="G131" s="63"/>
      <c r="H131" s="64"/>
    </row>
    <row r="132" spans="1:8" ht="12.75">
      <c r="A132" s="61"/>
      <c r="B132" s="61"/>
      <c r="D132" s="61"/>
      <c r="E132" s="66"/>
      <c r="F132" s="63"/>
      <c r="G132" s="63"/>
      <c r="H132" s="64"/>
    </row>
    <row r="133" spans="1:8" ht="12.75">
      <c r="A133" s="61"/>
      <c r="B133" s="61"/>
      <c r="D133" s="61"/>
      <c r="E133" s="66"/>
      <c r="F133" s="63"/>
      <c r="G133" s="63"/>
      <c r="H133" s="64"/>
    </row>
    <row r="134" spans="1:8" ht="12.75">
      <c r="A134" s="61"/>
      <c r="B134" s="61"/>
      <c r="D134" s="61"/>
      <c r="E134" s="66"/>
      <c r="F134" s="63"/>
      <c r="G134" s="63"/>
      <c r="H134" s="64"/>
    </row>
    <row r="135" spans="1:8" ht="12.75">
      <c r="A135" s="61"/>
      <c r="B135" s="61"/>
      <c r="D135" s="61"/>
      <c r="E135" s="66"/>
      <c r="F135" s="63"/>
      <c r="G135" s="63"/>
      <c r="H135" s="64"/>
    </row>
    <row r="136" spans="1:8" ht="12.75">
      <c r="A136" s="61"/>
      <c r="B136" s="61"/>
      <c r="D136" s="61"/>
      <c r="E136" s="66"/>
      <c r="F136" s="63"/>
      <c r="G136" s="63"/>
      <c r="H136" s="64"/>
    </row>
    <row r="137" spans="1:8" ht="12.75">
      <c r="A137" s="61"/>
      <c r="B137" s="61"/>
      <c r="D137" s="61"/>
      <c r="E137" s="66"/>
      <c r="F137" s="63"/>
      <c r="G137" s="63"/>
      <c r="H137" s="64"/>
    </row>
    <row r="138" spans="1:8" ht="12.75">
      <c r="A138" s="61"/>
      <c r="B138" s="61"/>
      <c r="D138" s="61"/>
      <c r="E138" s="66"/>
      <c r="F138" s="63"/>
      <c r="G138" s="63"/>
      <c r="H138" s="64"/>
    </row>
    <row r="139" spans="1:8" ht="12.75">
      <c r="A139" s="61"/>
      <c r="B139" s="61"/>
      <c r="D139" s="61"/>
      <c r="E139" s="66"/>
      <c r="F139" s="63"/>
      <c r="G139" s="63"/>
      <c r="H139" s="64"/>
    </row>
    <row r="140" spans="1:8" ht="12.75">
      <c r="A140" s="61"/>
      <c r="B140" s="61"/>
      <c r="D140" s="61"/>
      <c r="E140" s="66"/>
      <c r="F140" s="63"/>
      <c r="G140" s="63"/>
      <c r="H140" s="64"/>
    </row>
    <row r="141" spans="1:8" ht="12.75">
      <c r="A141" s="61"/>
      <c r="B141" s="61"/>
      <c r="D141" s="61"/>
      <c r="E141" s="66"/>
      <c r="F141" s="63"/>
      <c r="G141" s="63"/>
      <c r="H141" s="64"/>
    </row>
    <row r="142" spans="1:8" ht="12.75">
      <c r="A142" s="61"/>
      <c r="B142" s="61"/>
      <c r="D142" s="61"/>
      <c r="E142" s="66"/>
      <c r="F142" s="63"/>
      <c r="G142" s="63"/>
      <c r="H142" s="64"/>
    </row>
    <row r="143" spans="1:8" ht="12.75">
      <c r="A143" s="61"/>
      <c r="B143" s="61"/>
      <c r="D143" s="61"/>
      <c r="E143" s="66"/>
      <c r="F143" s="63"/>
      <c r="G143" s="63"/>
      <c r="H143" s="64"/>
    </row>
    <row r="144" spans="1:8" ht="12.75">
      <c r="A144" s="61"/>
      <c r="B144" s="61"/>
      <c r="D144" s="61"/>
      <c r="E144" s="66"/>
      <c r="F144" s="63"/>
      <c r="G144" s="63"/>
      <c r="H144" s="64"/>
    </row>
    <row r="145" spans="1:8" ht="12.75">
      <c r="A145" s="61"/>
      <c r="B145" s="61"/>
      <c r="D145" s="61"/>
      <c r="E145" s="66"/>
      <c r="F145" s="63"/>
      <c r="G145" s="63"/>
      <c r="H145" s="64"/>
    </row>
    <row r="146" spans="1:8" ht="12.75">
      <c r="A146" s="61"/>
      <c r="B146" s="61"/>
      <c r="D146" s="61"/>
      <c r="E146" s="66"/>
      <c r="F146" s="63"/>
      <c r="G146" s="63"/>
      <c r="H146" s="64"/>
    </row>
    <row r="147" spans="1:8" ht="12.75">
      <c r="A147" s="61"/>
      <c r="B147" s="61"/>
      <c r="D147" s="61"/>
      <c r="E147" s="66"/>
      <c r="F147" s="63"/>
      <c r="G147" s="63"/>
      <c r="H147" s="64"/>
    </row>
    <row r="148" spans="1:8" ht="12.75">
      <c r="A148" s="61"/>
      <c r="B148" s="61"/>
      <c r="D148" s="61"/>
      <c r="E148" s="66"/>
      <c r="F148" s="63"/>
      <c r="G148" s="63"/>
      <c r="H148" s="64"/>
    </row>
    <row r="149" spans="1:8" ht="12.75">
      <c r="A149" s="61"/>
      <c r="B149" s="61"/>
      <c r="D149" s="61"/>
      <c r="E149" s="66"/>
      <c r="F149" s="63"/>
      <c r="G149" s="63"/>
      <c r="H149" s="64"/>
    </row>
    <row r="150" spans="1:8" ht="12.75">
      <c r="A150" s="61"/>
      <c r="B150" s="61"/>
      <c r="D150" s="61"/>
      <c r="E150" s="66"/>
      <c r="F150" s="63"/>
      <c r="G150" s="63"/>
      <c r="H150" s="64"/>
    </row>
    <row r="151" spans="1:8" ht="12.75">
      <c r="A151" s="61"/>
      <c r="B151" s="61"/>
      <c r="D151" s="61"/>
      <c r="E151" s="66"/>
      <c r="F151" s="63"/>
      <c r="G151" s="63"/>
      <c r="H151" s="64"/>
    </row>
    <row r="152" spans="1:8" ht="12.75">
      <c r="A152" s="61"/>
      <c r="B152" s="61"/>
      <c r="D152" s="61"/>
      <c r="E152" s="66"/>
      <c r="F152" s="63"/>
      <c r="G152" s="63"/>
      <c r="H152" s="64"/>
    </row>
    <row r="153" spans="1:8" ht="12.75">
      <c r="A153" s="61"/>
      <c r="B153" s="61"/>
      <c r="D153" s="61"/>
      <c r="E153" s="66"/>
      <c r="F153" s="63"/>
      <c r="G153" s="63"/>
      <c r="H153" s="64"/>
    </row>
    <row r="154" spans="1:8" ht="12.75">
      <c r="A154" s="61"/>
      <c r="B154" s="61"/>
      <c r="D154" s="61"/>
      <c r="E154" s="66"/>
      <c r="F154" s="63"/>
      <c r="G154" s="63"/>
      <c r="H154" s="64"/>
    </row>
    <row r="155" spans="1:8" ht="12.75">
      <c r="A155" s="61"/>
      <c r="B155" s="61"/>
      <c r="D155" s="61"/>
      <c r="E155" s="66"/>
      <c r="F155" s="63"/>
      <c r="G155" s="63"/>
      <c r="H155" s="64"/>
    </row>
    <row r="156" spans="1:8" ht="12.75">
      <c r="A156" s="61"/>
      <c r="B156" s="61"/>
      <c r="D156" s="61"/>
      <c r="E156" s="66"/>
      <c r="F156" s="63"/>
      <c r="G156" s="63"/>
      <c r="H156" s="64"/>
    </row>
    <row r="157" spans="1:8" ht="12.75">
      <c r="A157" s="61"/>
      <c r="B157" s="61"/>
      <c r="D157" s="61"/>
      <c r="E157" s="66"/>
      <c r="F157" s="63"/>
      <c r="G157" s="63"/>
      <c r="H157" s="64"/>
    </row>
    <row r="158" spans="1:8" ht="12.75">
      <c r="A158" s="61"/>
      <c r="B158" s="61"/>
      <c r="D158" s="61"/>
      <c r="E158" s="66"/>
      <c r="F158" s="63"/>
      <c r="G158" s="63"/>
      <c r="H158" s="64"/>
    </row>
    <row r="159" spans="1:8" ht="12.75">
      <c r="A159" s="61"/>
      <c r="B159" s="61"/>
      <c r="D159" s="61"/>
      <c r="E159" s="66"/>
      <c r="F159" s="63"/>
      <c r="G159" s="63"/>
      <c r="H159" s="64"/>
    </row>
    <row r="160" spans="1:8" ht="12.75">
      <c r="A160" s="61"/>
      <c r="B160" s="61"/>
      <c r="D160" s="61"/>
      <c r="E160" s="66"/>
      <c r="F160" s="63"/>
      <c r="G160" s="63"/>
      <c r="H160" s="64"/>
    </row>
    <row r="161" spans="1:8" ht="12.75">
      <c r="A161" s="61"/>
      <c r="B161" s="61"/>
      <c r="D161" s="61"/>
      <c r="E161" s="66"/>
      <c r="F161" s="63"/>
      <c r="G161" s="63"/>
      <c r="H161" s="64"/>
    </row>
    <row r="162" spans="1:8" ht="12.75">
      <c r="A162" s="61"/>
      <c r="B162" s="61"/>
      <c r="D162" s="61"/>
      <c r="E162" s="66"/>
      <c r="F162" s="63"/>
      <c r="G162" s="63"/>
      <c r="H162" s="64"/>
    </row>
    <row r="163" spans="1:8" ht="12.75">
      <c r="A163" s="61"/>
      <c r="B163" s="61"/>
      <c r="D163" s="61"/>
      <c r="E163" s="66"/>
      <c r="F163" s="63"/>
      <c r="G163" s="63"/>
      <c r="H163" s="64"/>
    </row>
    <row r="164" spans="1:8" ht="12.75">
      <c r="A164" s="61"/>
      <c r="B164" s="61"/>
      <c r="D164" s="61"/>
      <c r="E164" s="66"/>
      <c r="F164" s="63"/>
      <c r="G164" s="63"/>
      <c r="H164" s="64"/>
    </row>
    <row r="165" spans="1:8" ht="12.75">
      <c r="A165" s="61"/>
      <c r="B165" s="61"/>
      <c r="D165" s="61"/>
      <c r="E165" s="66"/>
      <c r="F165" s="63"/>
      <c r="G165" s="63"/>
      <c r="H165" s="64"/>
    </row>
    <row r="166" spans="1:8" ht="12.75">
      <c r="A166" s="61"/>
      <c r="B166" s="61"/>
      <c r="D166" s="61"/>
      <c r="E166" s="66"/>
      <c r="F166" s="63"/>
      <c r="G166" s="63"/>
      <c r="H166" s="64"/>
    </row>
    <row r="167" spans="1:8" ht="12.75">
      <c r="A167" s="61"/>
      <c r="B167" s="61"/>
      <c r="D167" s="61"/>
      <c r="E167" s="66"/>
      <c r="F167" s="63"/>
      <c r="G167" s="63"/>
      <c r="H167" s="64"/>
    </row>
    <row r="168" spans="1:8" ht="12.75">
      <c r="A168" s="61"/>
      <c r="B168" s="61"/>
      <c r="D168" s="61"/>
      <c r="E168" s="66"/>
      <c r="F168" s="63"/>
      <c r="G168" s="63"/>
      <c r="H168" s="64"/>
    </row>
    <row r="169" spans="1:8" ht="12.75">
      <c r="A169" s="61"/>
      <c r="B169" s="61"/>
      <c r="D169" s="61"/>
      <c r="E169" s="66"/>
      <c r="F169" s="63"/>
      <c r="G169" s="63"/>
      <c r="H169" s="64"/>
    </row>
    <row r="170" spans="1:8" ht="12.75">
      <c r="A170" s="61"/>
      <c r="B170" s="61"/>
      <c r="D170" s="61"/>
      <c r="E170" s="66"/>
      <c r="F170" s="63"/>
      <c r="G170" s="63"/>
      <c r="H170" s="64"/>
    </row>
    <row r="171" spans="1:8" ht="12.75">
      <c r="A171" s="61"/>
      <c r="B171" s="61"/>
      <c r="D171" s="61"/>
      <c r="E171" s="66"/>
      <c r="F171" s="63"/>
      <c r="G171" s="63"/>
      <c r="H171" s="64"/>
    </row>
    <row r="172" spans="1:8" ht="12.75">
      <c r="A172" s="61"/>
      <c r="B172" s="61"/>
      <c r="D172" s="61"/>
      <c r="E172" s="66"/>
      <c r="F172" s="63"/>
      <c r="G172" s="63"/>
      <c r="H172" s="64"/>
    </row>
    <row r="173" spans="1:8" ht="12.75">
      <c r="A173" s="61"/>
      <c r="B173" s="61"/>
      <c r="D173" s="61"/>
      <c r="E173" s="66"/>
      <c r="F173" s="63"/>
      <c r="G173" s="63"/>
      <c r="H173" s="64"/>
    </row>
    <row r="174" spans="1:8" ht="12.75">
      <c r="A174" s="61"/>
      <c r="B174" s="61"/>
      <c r="D174" s="61"/>
      <c r="E174" s="66"/>
      <c r="F174" s="63"/>
      <c r="G174" s="63"/>
      <c r="H174" s="64"/>
    </row>
    <row r="175" spans="1:8" ht="12.75">
      <c r="A175" s="61"/>
      <c r="B175" s="61"/>
      <c r="D175" s="61"/>
      <c r="E175" s="66"/>
      <c r="F175" s="63"/>
      <c r="G175" s="63"/>
      <c r="H175" s="64"/>
    </row>
    <row r="176" spans="1:8" ht="12.75">
      <c r="A176" s="61"/>
      <c r="B176" s="61"/>
      <c r="D176" s="61"/>
      <c r="E176" s="66"/>
      <c r="F176" s="63"/>
      <c r="G176" s="63"/>
      <c r="H176" s="64"/>
    </row>
    <row r="177" spans="1:8" ht="12.75">
      <c r="A177" s="61"/>
      <c r="B177" s="61"/>
      <c r="D177" s="61"/>
      <c r="E177" s="66"/>
      <c r="F177" s="63"/>
      <c r="G177" s="63"/>
      <c r="H177" s="64"/>
    </row>
    <row r="178" spans="1:8" ht="12.75">
      <c r="A178" s="61"/>
      <c r="B178" s="61"/>
      <c r="D178" s="61"/>
      <c r="E178" s="66"/>
      <c r="F178" s="63"/>
      <c r="G178" s="63"/>
      <c r="H178" s="64"/>
    </row>
    <row r="179" spans="1:8" ht="12.75">
      <c r="A179" s="61"/>
      <c r="B179" s="61"/>
      <c r="D179" s="61"/>
      <c r="E179" s="66"/>
      <c r="F179" s="63"/>
      <c r="G179" s="63"/>
      <c r="H179" s="64"/>
    </row>
    <row r="180" spans="1:8" ht="12.75">
      <c r="A180" s="61"/>
      <c r="B180" s="61"/>
      <c r="D180" s="61"/>
      <c r="E180" s="66"/>
      <c r="F180" s="63"/>
      <c r="G180" s="63"/>
      <c r="H180" s="64"/>
    </row>
    <row r="181" spans="1:8" ht="12.75">
      <c r="A181" s="61"/>
      <c r="B181" s="61"/>
      <c r="D181" s="61"/>
      <c r="E181" s="66"/>
      <c r="F181" s="63"/>
      <c r="G181" s="63"/>
      <c r="H181" s="64"/>
    </row>
    <row r="182" spans="1:8" ht="12.75">
      <c r="A182" s="61"/>
      <c r="B182" s="61"/>
      <c r="D182" s="61"/>
      <c r="E182" s="66"/>
      <c r="F182" s="63"/>
      <c r="G182" s="63"/>
      <c r="H182" s="64"/>
    </row>
    <row r="183" spans="1:8" ht="12.75">
      <c r="A183" s="61"/>
      <c r="B183" s="61"/>
      <c r="D183" s="61"/>
      <c r="E183" s="66"/>
      <c r="F183" s="63"/>
      <c r="G183" s="63"/>
      <c r="H183" s="64"/>
    </row>
    <row r="184" spans="1:8" ht="12.75">
      <c r="A184" s="61"/>
      <c r="B184" s="61"/>
      <c r="D184" s="61"/>
      <c r="E184" s="66"/>
      <c r="F184" s="63"/>
      <c r="G184" s="63"/>
      <c r="H184" s="64"/>
    </row>
    <row r="185" spans="1:8" ht="12.75">
      <c r="A185" s="61"/>
      <c r="B185" s="61"/>
      <c r="D185" s="61"/>
      <c r="E185" s="66"/>
      <c r="F185" s="63"/>
      <c r="G185" s="63"/>
      <c r="H185" s="64"/>
    </row>
    <row r="186" spans="1:8" ht="12.75">
      <c r="A186" s="61"/>
      <c r="B186" s="61"/>
      <c r="D186" s="61"/>
      <c r="E186" s="66"/>
      <c r="F186" s="63"/>
      <c r="G186" s="63"/>
      <c r="H186" s="64"/>
    </row>
    <row r="187" spans="1:8" ht="12.75">
      <c r="A187" s="61"/>
      <c r="B187" s="61"/>
      <c r="D187" s="61"/>
      <c r="E187" s="66"/>
      <c r="F187" s="63"/>
      <c r="G187" s="63"/>
      <c r="H187" s="64"/>
    </row>
    <row r="188" spans="1:8" ht="12.75">
      <c r="A188" s="61"/>
      <c r="B188" s="61"/>
      <c r="D188" s="61"/>
      <c r="E188" s="66"/>
      <c r="F188" s="63"/>
      <c r="G188" s="63"/>
      <c r="H188" s="64"/>
    </row>
    <row r="189" spans="1:8" ht="12.75">
      <c r="A189" s="61"/>
      <c r="B189" s="61"/>
      <c r="D189" s="61"/>
      <c r="E189" s="66"/>
      <c r="F189" s="63"/>
      <c r="G189" s="63"/>
      <c r="H189" s="64"/>
    </row>
    <row r="190" spans="1:8" ht="12.75">
      <c r="A190" s="61"/>
      <c r="B190" s="61"/>
      <c r="D190" s="61"/>
      <c r="E190" s="66"/>
      <c r="F190" s="63"/>
      <c r="G190" s="63"/>
      <c r="H190" s="64"/>
    </row>
    <row r="191" spans="1:8" ht="12.75">
      <c r="A191" s="61"/>
      <c r="B191" s="61"/>
      <c r="D191" s="61"/>
      <c r="E191" s="66"/>
      <c r="F191" s="63"/>
      <c r="G191" s="63"/>
      <c r="H191" s="64"/>
    </row>
    <row r="192" spans="1:8" ht="12.75">
      <c r="A192" s="61"/>
      <c r="B192" s="61"/>
      <c r="D192" s="61"/>
      <c r="E192" s="66"/>
      <c r="F192" s="63"/>
      <c r="G192" s="63"/>
      <c r="H192" s="64"/>
    </row>
    <row r="193" spans="1:8" ht="12.75">
      <c r="A193" s="61"/>
      <c r="B193" s="61"/>
      <c r="D193" s="61"/>
      <c r="E193" s="66"/>
      <c r="F193" s="63"/>
      <c r="G193" s="63"/>
      <c r="H193" s="64"/>
    </row>
    <row r="194" spans="1:8" ht="12.75">
      <c r="A194" s="61"/>
      <c r="B194" s="61"/>
      <c r="D194" s="61"/>
      <c r="E194" s="66"/>
      <c r="F194" s="63"/>
      <c r="G194" s="63"/>
      <c r="H194" s="64"/>
    </row>
    <row r="195" spans="1:8" ht="12.75">
      <c r="A195" s="61"/>
      <c r="B195" s="61"/>
      <c r="D195" s="61"/>
      <c r="E195" s="66"/>
      <c r="F195" s="63"/>
      <c r="G195" s="63"/>
      <c r="H195" s="64"/>
    </row>
    <row r="196" spans="1:8" ht="12.75">
      <c r="A196" s="61"/>
      <c r="B196" s="61"/>
      <c r="D196" s="61"/>
      <c r="E196" s="66"/>
      <c r="F196" s="63"/>
      <c r="G196" s="63"/>
      <c r="H196" s="64"/>
    </row>
    <row r="197" spans="1:8" ht="12.75">
      <c r="A197" s="61"/>
      <c r="B197" s="61"/>
      <c r="D197" s="61"/>
      <c r="E197" s="66"/>
      <c r="F197" s="63"/>
      <c r="G197" s="63"/>
      <c r="H197" s="64"/>
    </row>
    <row r="198" spans="1:8" ht="12.75">
      <c r="A198" s="61"/>
      <c r="B198" s="61"/>
      <c r="D198" s="61"/>
      <c r="E198" s="66"/>
      <c r="F198" s="63"/>
      <c r="G198" s="63"/>
      <c r="H198" s="64"/>
    </row>
    <row r="199" spans="1:8" ht="12.75">
      <c r="A199" s="61"/>
      <c r="B199" s="61"/>
      <c r="D199" s="61"/>
      <c r="E199" s="66"/>
      <c r="F199" s="63"/>
      <c r="G199" s="63"/>
      <c r="H199" s="64"/>
    </row>
    <row r="200" spans="1:8" ht="12.75">
      <c r="A200" s="61"/>
      <c r="B200" s="61"/>
      <c r="D200" s="61"/>
      <c r="E200" s="66"/>
      <c r="F200" s="63"/>
      <c r="G200" s="63"/>
      <c r="H200" s="64"/>
    </row>
    <row r="201" spans="1:8" ht="12.75">
      <c r="A201" s="61"/>
      <c r="B201" s="61"/>
      <c r="D201" s="61"/>
      <c r="E201" s="66"/>
      <c r="F201" s="63"/>
      <c r="G201" s="63"/>
      <c r="H201" s="64"/>
    </row>
    <row r="202" spans="1:8" ht="12.75">
      <c r="A202" s="61"/>
      <c r="B202" s="61"/>
      <c r="D202" s="61"/>
      <c r="E202" s="66"/>
      <c r="F202" s="63"/>
      <c r="G202" s="63"/>
      <c r="H202" s="64"/>
    </row>
    <row r="203" spans="1:8" ht="12.75">
      <c r="A203" s="61"/>
      <c r="B203" s="61"/>
      <c r="D203" s="61"/>
      <c r="E203" s="66"/>
      <c r="F203" s="63"/>
      <c r="G203" s="63"/>
      <c r="H203" s="64"/>
    </row>
    <row r="204" spans="1:8" ht="12.75">
      <c r="A204" s="61"/>
      <c r="B204" s="61"/>
      <c r="D204" s="61"/>
      <c r="E204" s="66"/>
      <c r="F204" s="63"/>
      <c r="G204" s="63"/>
      <c r="H204" s="64"/>
    </row>
    <row r="205" spans="1:8" ht="12.75">
      <c r="A205" s="61"/>
      <c r="B205" s="61"/>
      <c r="D205" s="61"/>
      <c r="E205" s="66"/>
      <c r="F205" s="63"/>
      <c r="G205" s="63"/>
      <c r="H205" s="64"/>
    </row>
    <row r="206" spans="1:8" ht="12.75">
      <c r="A206" s="61"/>
      <c r="B206" s="61"/>
      <c r="D206" s="61"/>
      <c r="E206" s="66"/>
      <c r="F206" s="63"/>
      <c r="G206" s="63"/>
      <c r="H206" s="64"/>
    </row>
    <row r="207" spans="1:8" ht="12.75">
      <c r="A207" s="61"/>
      <c r="B207" s="61"/>
      <c r="D207" s="61"/>
      <c r="E207" s="66"/>
      <c r="F207" s="63"/>
      <c r="G207" s="63"/>
      <c r="H207" s="64"/>
    </row>
    <row r="208" spans="1:8" ht="12.75">
      <c r="A208" s="61"/>
      <c r="B208" s="61"/>
      <c r="D208" s="61"/>
      <c r="E208" s="66"/>
      <c r="F208" s="63"/>
      <c r="G208" s="63"/>
      <c r="H208" s="64"/>
    </row>
    <row r="209" spans="1:8" ht="12.75">
      <c r="A209" s="61"/>
      <c r="B209" s="61"/>
      <c r="D209" s="61"/>
      <c r="E209" s="66"/>
      <c r="F209" s="63"/>
      <c r="G209" s="63"/>
      <c r="H209" s="64"/>
    </row>
    <row r="210" spans="1:8" ht="12.75">
      <c r="A210" s="61"/>
      <c r="B210" s="61"/>
      <c r="D210" s="61"/>
      <c r="E210" s="66"/>
      <c r="F210" s="63"/>
      <c r="G210" s="63"/>
      <c r="H210" s="64"/>
    </row>
    <row r="211" spans="1:8" ht="12.75">
      <c r="A211" s="61"/>
      <c r="B211" s="61"/>
      <c r="D211" s="61"/>
      <c r="E211" s="66"/>
      <c r="F211" s="63"/>
      <c r="G211" s="63"/>
      <c r="H211" s="64"/>
    </row>
    <row r="212" spans="1:8" ht="12.75">
      <c r="A212" s="61"/>
      <c r="B212" s="61"/>
      <c r="D212" s="61"/>
      <c r="E212" s="66"/>
      <c r="F212" s="63"/>
      <c r="G212" s="63"/>
      <c r="H212" s="64"/>
    </row>
    <row r="213" spans="1:8" ht="12.75">
      <c r="A213" s="61"/>
      <c r="B213" s="61"/>
      <c r="D213" s="61"/>
      <c r="E213" s="66"/>
      <c r="F213" s="63"/>
      <c r="G213" s="63"/>
      <c r="H213" s="64"/>
    </row>
    <row r="214" spans="1:8" ht="12.75">
      <c r="A214" s="61"/>
      <c r="B214" s="61"/>
      <c r="D214" s="61"/>
      <c r="E214" s="66"/>
      <c r="F214" s="63"/>
      <c r="G214" s="63"/>
      <c r="H214" s="64"/>
    </row>
    <row r="215" spans="1:8" ht="12.75">
      <c r="A215" s="61"/>
      <c r="B215" s="61"/>
      <c r="D215" s="61"/>
      <c r="E215" s="66"/>
      <c r="F215" s="63"/>
      <c r="G215" s="63"/>
      <c r="H215" s="64"/>
    </row>
    <row r="216" spans="1:8" ht="12.75">
      <c r="A216" s="61"/>
      <c r="B216" s="61"/>
      <c r="D216" s="61"/>
      <c r="E216" s="66"/>
      <c r="F216" s="63"/>
      <c r="G216" s="63"/>
      <c r="H216" s="64"/>
    </row>
    <row r="217" spans="1:8" ht="12.75">
      <c r="A217" s="61"/>
      <c r="B217" s="61"/>
      <c r="D217" s="61"/>
      <c r="E217" s="66"/>
      <c r="F217" s="63"/>
      <c r="G217" s="63"/>
      <c r="H217" s="64"/>
    </row>
    <row r="218" spans="1:8" ht="12.75">
      <c r="A218" s="61"/>
      <c r="B218" s="61"/>
      <c r="D218" s="61"/>
      <c r="E218" s="66"/>
      <c r="F218" s="63"/>
      <c r="G218" s="63"/>
      <c r="H218" s="64"/>
    </row>
    <row r="219" spans="1:8" ht="12.75">
      <c r="A219" s="61"/>
      <c r="B219" s="61"/>
      <c r="D219" s="61"/>
      <c r="E219" s="66"/>
      <c r="F219" s="63"/>
      <c r="G219" s="63"/>
      <c r="H219" s="64"/>
    </row>
    <row r="220" spans="1:8" ht="12.75">
      <c r="A220" s="61"/>
      <c r="B220" s="61"/>
      <c r="D220" s="61"/>
      <c r="E220" s="66"/>
      <c r="F220" s="63"/>
      <c r="G220" s="63"/>
      <c r="H220" s="64"/>
    </row>
    <row r="221" spans="1:8" ht="12.75">
      <c r="A221" s="61"/>
      <c r="B221" s="61"/>
      <c r="D221" s="61"/>
      <c r="E221" s="66"/>
      <c r="F221" s="63"/>
      <c r="G221" s="63"/>
      <c r="H221" s="64"/>
    </row>
    <row r="222" spans="1:8" ht="12.75">
      <c r="A222" s="61"/>
      <c r="B222" s="61"/>
      <c r="D222" s="61"/>
      <c r="E222" s="66"/>
      <c r="F222" s="63"/>
      <c r="G222" s="63"/>
      <c r="H222" s="64"/>
    </row>
    <row r="223" spans="1:8" ht="12.75">
      <c r="A223" s="61"/>
      <c r="B223" s="61"/>
      <c r="D223" s="61"/>
      <c r="E223" s="66"/>
      <c r="F223" s="63"/>
      <c r="G223" s="63"/>
      <c r="H223" s="64"/>
    </row>
    <row r="224" spans="1:8" ht="12.75">
      <c r="A224" s="61"/>
      <c r="B224" s="61"/>
      <c r="D224" s="61"/>
      <c r="E224" s="66"/>
      <c r="F224" s="63"/>
      <c r="G224" s="63"/>
      <c r="H224" s="64"/>
    </row>
    <row r="225" spans="1:8" ht="12.75">
      <c r="A225" s="61"/>
      <c r="B225" s="61"/>
      <c r="D225" s="61"/>
      <c r="E225" s="66"/>
      <c r="F225" s="63"/>
      <c r="G225" s="63"/>
      <c r="H225" s="64"/>
    </row>
    <row r="226" spans="1:8" ht="12.75">
      <c r="A226" s="61"/>
      <c r="B226" s="61"/>
      <c r="D226" s="61"/>
      <c r="E226" s="66"/>
      <c r="F226" s="63"/>
      <c r="G226" s="63"/>
      <c r="H226" s="64"/>
    </row>
    <row r="227" spans="1:8" ht="12.75">
      <c r="A227" s="61"/>
      <c r="B227" s="61"/>
      <c r="D227" s="61"/>
      <c r="E227" s="66"/>
      <c r="F227" s="63"/>
      <c r="G227" s="63"/>
      <c r="H227" s="64"/>
    </row>
    <row r="228" spans="1:8" ht="12.75">
      <c r="A228" s="61"/>
      <c r="B228" s="61"/>
      <c r="D228" s="61"/>
      <c r="E228" s="66"/>
      <c r="F228" s="63"/>
      <c r="G228" s="63"/>
      <c r="H228" s="64"/>
    </row>
    <row r="229" spans="1:8" ht="12.75">
      <c r="A229" s="61"/>
      <c r="B229" s="61"/>
      <c r="D229" s="61"/>
      <c r="E229" s="66"/>
      <c r="F229" s="63"/>
      <c r="G229" s="63"/>
      <c r="H229" s="64"/>
    </row>
    <row r="230" spans="1:8" ht="12.75">
      <c r="A230" s="61"/>
      <c r="B230" s="61"/>
      <c r="D230" s="61"/>
      <c r="E230" s="66"/>
      <c r="F230" s="63"/>
      <c r="G230" s="63"/>
      <c r="H230" s="64"/>
    </row>
    <row r="231" spans="1:8" ht="12.75">
      <c r="A231" s="61"/>
      <c r="B231" s="61"/>
      <c r="D231" s="61"/>
      <c r="E231" s="66"/>
      <c r="F231" s="63"/>
      <c r="G231" s="63"/>
      <c r="H231" s="64"/>
    </row>
    <row r="232" spans="1:8" ht="12.75">
      <c r="A232" s="61"/>
      <c r="B232" s="61"/>
      <c r="D232" s="61"/>
      <c r="E232" s="66"/>
      <c r="F232" s="63"/>
      <c r="G232" s="63"/>
      <c r="H232" s="64"/>
    </row>
    <row r="233" spans="1:8" ht="12.75">
      <c r="A233" s="61"/>
      <c r="B233" s="61"/>
      <c r="D233" s="61"/>
      <c r="E233" s="66"/>
      <c r="F233" s="63"/>
      <c r="G233" s="63"/>
      <c r="H233" s="64"/>
    </row>
    <row r="234" spans="1:8" ht="12.75">
      <c r="A234" s="61"/>
      <c r="B234" s="61"/>
      <c r="D234" s="61"/>
      <c r="E234" s="66"/>
      <c r="F234" s="63"/>
      <c r="G234" s="63"/>
      <c r="H234" s="64"/>
    </row>
    <row r="235" spans="1:8" ht="12.75">
      <c r="A235" s="61"/>
      <c r="B235" s="61"/>
      <c r="D235" s="61"/>
      <c r="E235" s="66"/>
      <c r="F235" s="63"/>
      <c r="G235" s="63"/>
      <c r="H235" s="64"/>
    </row>
    <row r="236" spans="1:8" ht="12.75">
      <c r="A236" s="61"/>
      <c r="B236" s="61"/>
      <c r="D236" s="61"/>
      <c r="E236" s="66"/>
      <c r="F236" s="63"/>
      <c r="G236" s="63"/>
      <c r="H236" s="64"/>
    </row>
    <row r="237" spans="1:8" ht="12.75">
      <c r="A237" s="61"/>
      <c r="B237" s="61"/>
      <c r="D237" s="61"/>
      <c r="E237" s="66"/>
      <c r="F237" s="63"/>
      <c r="G237" s="63"/>
      <c r="H237" s="64"/>
    </row>
    <row r="238" spans="1:8" ht="12.75">
      <c r="A238" s="61"/>
      <c r="B238" s="61"/>
      <c r="D238" s="61"/>
      <c r="E238" s="66"/>
      <c r="F238" s="63"/>
      <c r="G238" s="63"/>
      <c r="H238" s="64"/>
    </row>
    <row r="239" spans="1:8" ht="12.75">
      <c r="A239" s="61"/>
      <c r="B239" s="61"/>
      <c r="D239" s="61"/>
      <c r="E239" s="66"/>
      <c r="F239" s="63"/>
      <c r="G239" s="63"/>
      <c r="H239" s="64"/>
    </row>
    <row r="240" spans="1:8" ht="12.75">
      <c r="A240" s="61"/>
      <c r="B240" s="61"/>
      <c r="D240" s="61"/>
      <c r="E240" s="66"/>
      <c r="F240" s="63"/>
      <c r="G240" s="63"/>
      <c r="H240" s="64"/>
    </row>
    <row r="241" spans="1:8" ht="12.75">
      <c r="A241" s="61"/>
      <c r="B241" s="61"/>
      <c r="D241" s="61"/>
      <c r="E241" s="66"/>
      <c r="F241" s="63"/>
      <c r="G241" s="63"/>
      <c r="H241" s="64"/>
    </row>
    <row r="242" spans="1:8" ht="12.75">
      <c r="A242" s="61"/>
      <c r="B242" s="61"/>
      <c r="D242" s="61"/>
      <c r="E242" s="66"/>
      <c r="F242" s="63"/>
      <c r="G242" s="63"/>
      <c r="H242" s="64"/>
    </row>
    <row r="243" spans="1:8" ht="12.75">
      <c r="A243" s="61"/>
      <c r="B243" s="61"/>
      <c r="D243" s="61"/>
      <c r="E243" s="66"/>
      <c r="F243" s="63"/>
      <c r="G243" s="63"/>
      <c r="H243" s="64"/>
    </row>
    <row r="244" spans="1:8" ht="12.75">
      <c r="A244" s="61"/>
      <c r="B244" s="61"/>
      <c r="D244" s="61"/>
      <c r="E244" s="66"/>
      <c r="F244" s="63"/>
      <c r="G244" s="63"/>
      <c r="H244" s="64"/>
    </row>
    <row r="245" spans="1:8" ht="12.75">
      <c r="A245" s="61"/>
      <c r="B245" s="61"/>
      <c r="D245" s="61"/>
      <c r="E245" s="66"/>
      <c r="F245" s="63"/>
      <c r="G245" s="63"/>
      <c r="H245" s="64"/>
    </row>
    <row r="246" spans="1:8" ht="12.75">
      <c r="A246" s="61"/>
      <c r="B246" s="61"/>
      <c r="D246" s="61"/>
      <c r="E246" s="66"/>
      <c r="F246" s="63"/>
      <c r="G246" s="63"/>
      <c r="H246" s="64"/>
    </row>
    <row r="247" spans="1:8" ht="12.75">
      <c r="A247" s="61"/>
      <c r="B247" s="61"/>
      <c r="D247" s="61"/>
      <c r="E247" s="66"/>
      <c r="F247" s="63"/>
      <c r="G247" s="63"/>
      <c r="H247" s="64"/>
    </row>
    <row r="248" spans="1:8" ht="12.75">
      <c r="A248" s="61"/>
      <c r="B248" s="61"/>
      <c r="D248" s="61"/>
      <c r="E248" s="66"/>
      <c r="F248" s="63"/>
      <c r="G248" s="63"/>
      <c r="H248" s="64"/>
    </row>
    <row r="249" spans="1:8" ht="12.75">
      <c r="A249" s="61"/>
      <c r="B249" s="61"/>
      <c r="D249" s="61"/>
      <c r="E249" s="66"/>
      <c r="F249" s="63"/>
      <c r="G249" s="63"/>
      <c r="H249" s="64"/>
    </row>
    <row r="250" spans="1:8" ht="12.75">
      <c r="A250" s="61"/>
      <c r="B250" s="61"/>
      <c r="D250" s="61"/>
      <c r="E250" s="66"/>
      <c r="F250" s="63"/>
      <c r="G250" s="63"/>
      <c r="H250" s="64"/>
    </row>
    <row r="251" spans="1:8" ht="12.75">
      <c r="A251" s="61"/>
      <c r="B251" s="61"/>
      <c r="D251" s="61"/>
      <c r="E251" s="66"/>
      <c r="F251" s="63"/>
      <c r="G251" s="63"/>
      <c r="H251" s="64"/>
    </row>
    <row r="252" spans="1:8" ht="12.75">
      <c r="A252" s="61"/>
      <c r="B252" s="61"/>
      <c r="D252" s="61"/>
      <c r="E252" s="66"/>
      <c r="F252" s="63"/>
      <c r="G252" s="63"/>
      <c r="H252" s="64"/>
    </row>
    <row r="253" spans="1:8" ht="12.75">
      <c r="A253" s="61"/>
      <c r="B253" s="61"/>
      <c r="D253" s="61"/>
      <c r="E253" s="66"/>
      <c r="F253" s="63"/>
      <c r="G253" s="63"/>
      <c r="H253" s="64"/>
    </row>
    <row r="254" spans="1:8" ht="12.75">
      <c r="A254" s="61"/>
      <c r="B254" s="61"/>
      <c r="D254" s="61"/>
      <c r="E254" s="66"/>
      <c r="F254" s="63"/>
      <c r="G254" s="63"/>
      <c r="H254" s="64"/>
    </row>
    <row r="255" spans="1:8" ht="12.75">
      <c r="A255" s="61"/>
      <c r="B255" s="61"/>
      <c r="D255" s="61"/>
      <c r="E255" s="66"/>
      <c r="F255" s="63"/>
      <c r="G255" s="63"/>
      <c r="H255" s="64"/>
    </row>
    <row r="256" spans="1:8" ht="12.75">
      <c r="A256" s="61"/>
      <c r="B256" s="61"/>
      <c r="D256" s="61"/>
      <c r="E256" s="66"/>
      <c r="F256" s="63"/>
      <c r="G256" s="63"/>
      <c r="H256" s="64"/>
    </row>
    <row r="257" spans="1:8" ht="12.75">
      <c r="A257" s="61"/>
      <c r="B257" s="61"/>
      <c r="D257" s="61"/>
      <c r="E257" s="66"/>
      <c r="F257" s="63"/>
      <c r="G257" s="63"/>
      <c r="H257" s="64"/>
    </row>
    <row r="258" spans="1:8" ht="12.75">
      <c r="A258" s="61"/>
      <c r="B258" s="61"/>
      <c r="D258" s="61"/>
      <c r="E258" s="66"/>
      <c r="F258" s="63"/>
      <c r="G258" s="63"/>
      <c r="H258" s="64"/>
    </row>
    <row r="259" spans="1:8" ht="12.75">
      <c r="A259" s="61"/>
      <c r="B259" s="61"/>
      <c r="D259" s="61"/>
      <c r="E259" s="66"/>
      <c r="F259" s="63"/>
      <c r="G259" s="63"/>
      <c r="H259" s="64"/>
    </row>
    <row r="260" spans="1:8" ht="12.75">
      <c r="A260" s="61"/>
      <c r="B260" s="61"/>
      <c r="D260" s="61"/>
      <c r="E260" s="66"/>
      <c r="F260" s="63"/>
      <c r="G260" s="63"/>
      <c r="H260" s="64"/>
    </row>
    <row r="261" spans="1:8" ht="12.75">
      <c r="A261" s="61"/>
      <c r="B261" s="61"/>
      <c r="D261" s="61"/>
      <c r="E261" s="66"/>
      <c r="F261" s="63"/>
      <c r="G261" s="63"/>
      <c r="H261" s="64"/>
    </row>
    <row r="262" spans="1:8" ht="12.75">
      <c r="A262" s="61"/>
      <c r="B262" s="61"/>
      <c r="D262" s="61"/>
      <c r="E262" s="66"/>
      <c r="F262" s="63"/>
      <c r="G262" s="63"/>
      <c r="H262" s="64"/>
    </row>
    <row r="263" spans="1:8" ht="12.75">
      <c r="A263" s="61"/>
      <c r="B263" s="61"/>
      <c r="D263" s="61"/>
      <c r="E263" s="66"/>
      <c r="F263" s="63"/>
      <c r="G263" s="63"/>
      <c r="H263" s="64"/>
    </row>
    <row r="264" spans="1:8" ht="12.75">
      <c r="A264" s="61"/>
      <c r="B264" s="61"/>
      <c r="D264" s="61"/>
      <c r="E264" s="66"/>
      <c r="F264" s="63"/>
      <c r="G264" s="63"/>
      <c r="H264" s="64"/>
    </row>
    <row r="265" spans="1:8" ht="12.75">
      <c r="A265" s="61"/>
      <c r="B265" s="61"/>
      <c r="D265" s="61"/>
      <c r="E265" s="66"/>
      <c r="F265" s="63"/>
      <c r="G265" s="63"/>
      <c r="H265" s="64"/>
    </row>
    <row r="266" spans="1:8" ht="12.75">
      <c r="A266" s="61"/>
      <c r="B266" s="61"/>
      <c r="D266" s="61"/>
      <c r="E266" s="66"/>
      <c r="F266" s="63"/>
      <c r="G266" s="63"/>
      <c r="H266" s="64"/>
    </row>
    <row r="267" spans="1:8" ht="12.75">
      <c r="A267" s="61"/>
      <c r="B267" s="61"/>
      <c r="D267" s="61"/>
      <c r="E267" s="66"/>
      <c r="F267" s="63"/>
      <c r="G267" s="63"/>
      <c r="H267" s="64"/>
    </row>
    <row r="268" spans="1:8" ht="12.75">
      <c r="A268" s="61"/>
      <c r="B268" s="61"/>
      <c r="D268" s="61"/>
      <c r="E268" s="66"/>
      <c r="F268" s="63"/>
      <c r="G268" s="63"/>
      <c r="H268" s="64"/>
    </row>
    <row r="269" spans="1:8" ht="12.75">
      <c r="A269" s="61"/>
      <c r="B269" s="61"/>
      <c r="D269" s="61"/>
      <c r="E269" s="66"/>
      <c r="F269" s="63"/>
      <c r="G269" s="63"/>
      <c r="H269" s="64"/>
    </row>
    <row r="270" spans="1:8" ht="12.75">
      <c r="A270" s="61"/>
      <c r="B270" s="61"/>
      <c r="D270" s="61"/>
      <c r="E270" s="66"/>
      <c r="F270" s="63"/>
      <c r="G270" s="63"/>
      <c r="H270" s="64"/>
    </row>
    <row r="271" spans="1:8" ht="12.75">
      <c r="A271" s="61"/>
      <c r="B271" s="61"/>
      <c r="D271" s="61"/>
      <c r="E271" s="66"/>
      <c r="F271" s="63"/>
      <c r="G271" s="63"/>
      <c r="H271" s="64"/>
    </row>
    <row r="272" spans="1:8" ht="12.75">
      <c r="A272" s="61"/>
      <c r="B272" s="61"/>
      <c r="D272" s="61"/>
      <c r="E272" s="66"/>
      <c r="F272" s="63"/>
      <c r="G272" s="63"/>
      <c r="H272" s="64"/>
    </row>
    <row r="273" spans="1:8" ht="12.75">
      <c r="A273" s="61"/>
      <c r="B273" s="61"/>
      <c r="D273" s="61"/>
      <c r="E273" s="66"/>
      <c r="F273" s="63"/>
      <c r="G273" s="63"/>
      <c r="H273" s="64"/>
    </row>
    <row r="274" spans="1:8" ht="12.75">
      <c r="A274" s="61"/>
      <c r="B274" s="61"/>
      <c r="D274" s="61"/>
      <c r="E274" s="66"/>
      <c r="F274" s="63"/>
      <c r="G274" s="63"/>
      <c r="H274" s="64"/>
    </row>
    <row r="275" spans="1:8" ht="12.75">
      <c r="A275" s="61"/>
      <c r="B275" s="61"/>
      <c r="D275" s="61"/>
      <c r="E275" s="66"/>
      <c r="F275" s="63"/>
      <c r="G275" s="63"/>
      <c r="H275" s="64"/>
    </row>
    <row r="276" spans="1:8" ht="12.75">
      <c r="A276" s="61"/>
      <c r="B276" s="61"/>
      <c r="D276" s="61"/>
      <c r="E276" s="66"/>
      <c r="F276" s="63"/>
      <c r="G276" s="63"/>
      <c r="H276" s="64"/>
    </row>
    <row r="277" spans="1:8" ht="12.75">
      <c r="A277" s="61"/>
      <c r="B277" s="61"/>
      <c r="D277" s="61"/>
      <c r="E277" s="66"/>
      <c r="F277" s="63"/>
      <c r="G277" s="63"/>
      <c r="H277" s="64"/>
    </row>
    <row r="278" spans="1:8" ht="12.75">
      <c r="A278" s="61"/>
      <c r="B278" s="61"/>
      <c r="D278" s="61"/>
      <c r="E278" s="66"/>
      <c r="F278" s="63"/>
      <c r="G278" s="63"/>
      <c r="H278" s="64"/>
    </row>
    <row r="279" spans="1:8" ht="12.75">
      <c r="A279" s="61"/>
      <c r="B279" s="61"/>
      <c r="D279" s="61"/>
      <c r="E279" s="66"/>
      <c r="F279" s="63"/>
      <c r="G279" s="63"/>
      <c r="H279" s="64"/>
    </row>
    <row r="280" spans="1:8" ht="12.75">
      <c r="A280" s="61"/>
      <c r="B280" s="61"/>
      <c r="D280" s="61"/>
      <c r="E280" s="66"/>
      <c r="F280" s="63"/>
      <c r="G280" s="63"/>
      <c r="H280" s="64"/>
    </row>
    <row r="281" spans="1:8" ht="12.75">
      <c r="A281" s="61"/>
      <c r="B281" s="61"/>
      <c r="D281" s="61"/>
      <c r="E281" s="66"/>
      <c r="F281" s="63"/>
      <c r="G281" s="63"/>
      <c r="H281" s="64"/>
    </row>
    <row r="282" spans="1:8" ht="12.75">
      <c r="A282" s="61"/>
      <c r="B282" s="61"/>
      <c r="D282" s="61"/>
      <c r="E282" s="66"/>
      <c r="F282" s="63"/>
      <c r="G282" s="63"/>
      <c r="H282" s="64"/>
    </row>
    <row r="283" spans="1:8" ht="12.75">
      <c r="A283" s="61"/>
      <c r="B283" s="61"/>
      <c r="D283" s="61"/>
      <c r="E283" s="66"/>
      <c r="F283" s="63"/>
      <c r="G283" s="63"/>
      <c r="H283" s="64"/>
    </row>
    <row r="284" spans="1:8" ht="12.75">
      <c r="A284" s="61"/>
      <c r="B284" s="61"/>
      <c r="D284" s="61"/>
      <c r="E284" s="66"/>
      <c r="F284" s="63"/>
      <c r="G284" s="63"/>
      <c r="H284" s="64"/>
    </row>
    <row r="285" spans="1:8" ht="12.75">
      <c r="A285" s="61"/>
      <c r="B285" s="61"/>
      <c r="D285" s="61"/>
      <c r="E285" s="66"/>
      <c r="F285" s="63"/>
      <c r="G285" s="63"/>
      <c r="H285" s="64"/>
    </row>
    <row r="286" spans="1:8" ht="12.75">
      <c r="A286" s="61"/>
      <c r="B286" s="61"/>
      <c r="D286" s="61"/>
      <c r="E286" s="66"/>
      <c r="F286" s="63"/>
      <c r="G286" s="63"/>
      <c r="H286" s="64"/>
    </row>
    <row r="287" spans="1:8" ht="12.75">
      <c r="A287" s="61"/>
      <c r="B287" s="61"/>
      <c r="D287" s="61"/>
      <c r="E287" s="66"/>
      <c r="F287" s="63"/>
      <c r="G287" s="63"/>
      <c r="H287" s="64"/>
    </row>
    <row r="288" spans="1:8" ht="12.75">
      <c r="A288" s="61"/>
      <c r="B288" s="61"/>
      <c r="D288" s="61"/>
      <c r="E288" s="66"/>
      <c r="F288" s="63"/>
      <c r="G288" s="63"/>
      <c r="H288" s="64"/>
    </row>
    <row r="289" spans="1:8" ht="12.75">
      <c r="A289" s="61"/>
      <c r="B289" s="61"/>
      <c r="D289" s="61"/>
      <c r="E289" s="66"/>
      <c r="F289" s="63"/>
      <c r="G289" s="63"/>
      <c r="H289" s="64"/>
    </row>
    <row r="290" spans="1:8" ht="12.75">
      <c r="A290" s="61"/>
      <c r="B290" s="61"/>
      <c r="D290" s="61"/>
      <c r="E290" s="66"/>
      <c r="F290" s="63"/>
      <c r="G290" s="63"/>
      <c r="H290" s="64"/>
    </row>
    <row r="291" spans="1:8" ht="12.75">
      <c r="A291" s="61"/>
      <c r="B291" s="61"/>
      <c r="D291" s="61"/>
      <c r="E291" s="66"/>
      <c r="F291" s="63"/>
      <c r="G291" s="63"/>
      <c r="H291" s="64"/>
    </row>
    <row r="292" spans="1:8" ht="12.75">
      <c r="A292" s="61"/>
      <c r="B292" s="61"/>
      <c r="D292" s="61"/>
      <c r="E292" s="66"/>
      <c r="F292" s="63"/>
      <c r="G292" s="63"/>
      <c r="H292" s="64"/>
    </row>
    <row r="293" spans="1:8" ht="12.75">
      <c r="A293" s="61"/>
      <c r="B293" s="61"/>
      <c r="D293" s="61"/>
      <c r="E293" s="66"/>
      <c r="F293" s="63"/>
      <c r="G293" s="63"/>
      <c r="H293" s="64"/>
    </row>
    <row r="294" spans="1:8" ht="12.75">
      <c r="A294" s="61"/>
      <c r="B294" s="61"/>
      <c r="D294" s="61"/>
      <c r="E294" s="66"/>
      <c r="F294" s="63"/>
      <c r="G294" s="63"/>
      <c r="H294" s="64"/>
    </row>
    <row r="295" spans="1:8" ht="12.75">
      <c r="A295" s="61"/>
      <c r="B295" s="61"/>
      <c r="D295" s="61"/>
      <c r="E295" s="66"/>
      <c r="F295" s="63"/>
      <c r="G295" s="63"/>
      <c r="H295" s="64"/>
    </row>
    <row r="296" spans="1:8" ht="12.75">
      <c r="A296" s="61"/>
      <c r="B296" s="61"/>
      <c r="D296" s="61"/>
      <c r="E296" s="66"/>
      <c r="F296" s="63"/>
      <c r="G296" s="63"/>
      <c r="H296" s="64"/>
    </row>
    <row r="297" spans="1:8" ht="12.75">
      <c r="A297" s="61"/>
      <c r="B297" s="61"/>
      <c r="D297" s="61"/>
      <c r="E297" s="66"/>
      <c r="F297" s="63"/>
      <c r="G297" s="63"/>
      <c r="H297" s="64"/>
    </row>
    <row r="298" spans="1:8" ht="12.75">
      <c r="A298" s="61"/>
      <c r="B298" s="61"/>
      <c r="D298" s="61"/>
      <c r="E298" s="66"/>
      <c r="F298" s="63"/>
      <c r="G298" s="63"/>
      <c r="H298" s="64"/>
    </row>
    <row r="299" spans="1:8" ht="12.75">
      <c r="A299" s="61"/>
      <c r="B299" s="61"/>
      <c r="D299" s="61"/>
      <c r="E299" s="66"/>
      <c r="F299" s="63"/>
      <c r="G299" s="63"/>
      <c r="H299" s="64"/>
    </row>
    <row r="300" spans="1:8" ht="12.75">
      <c r="A300" s="61"/>
      <c r="B300" s="61"/>
      <c r="D300" s="61"/>
      <c r="E300" s="66"/>
      <c r="F300" s="63"/>
      <c r="G300" s="63"/>
      <c r="H300" s="64"/>
    </row>
    <row r="301" spans="1:8" ht="12.75">
      <c r="A301" s="61"/>
      <c r="B301" s="61"/>
      <c r="D301" s="61"/>
      <c r="E301" s="66"/>
      <c r="F301" s="63"/>
      <c r="G301" s="63"/>
      <c r="H301" s="64"/>
    </row>
    <row r="302" spans="1:8" ht="12.75">
      <c r="A302" s="61"/>
      <c r="B302" s="61"/>
      <c r="D302" s="61"/>
      <c r="E302" s="66"/>
      <c r="F302" s="63"/>
      <c r="G302" s="63"/>
      <c r="H302" s="64"/>
    </row>
    <row r="303" spans="1:8" ht="12.75">
      <c r="A303" s="61"/>
      <c r="B303" s="61"/>
      <c r="D303" s="61"/>
      <c r="E303" s="66"/>
      <c r="F303" s="63"/>
      <c r="G303" s="63"/>
      <c r="H303" s="64"/>
    </row>
    <row r="304" spans="1:8" ht="12.75">
      <c r="A304" s="61"/>
      <c r="B304" s="61"/>
      <c r="D304" s="61"/>
      <c r="E304" s="66"/>
      <c r="F304" s="63"/>
      <c r="G304" s="63"/>
      <c r="H304" s="64"/>
    </row>
    <row r="305" spans="1:8" ht="12.75">
      <c r="A305" s="61"/>
      <c r="B305" s="61"/>
      <c r="D305" s="61"/>
      <c r="E305" s="66"/>
      <c r="F305" s="63"/>
      <c r="G305" s="63"/>
      <c r="H305" s="64"/>
    </row>
    <row r="306" spans="1:8" ht="12.75">
      <c r="A306" s="61"/>
      <c r="B306" s="61"/>
      <c r="D306" s="61"/>
      <c r="E306" s="66"/>
      <c r="F306" s="63"/>
      <c r="G306" s="63"/>
      <c r="H306" s="64"/>
    </row>
    <row r="307" spans="1:8" ht="12.75">
      <c r="A307" s="61"/>
      <c r="B307" s="61"/>
      <c r="D307" s="61"/>
      <c r="E307" s="66"/>
      <c r="F307" s="63"/>
      <c r="G307" s="63"/>
      <c r="H307" s="64"/>
    </row>
    <row r="308" spans="1:8" ht="12.75">
      <c r="A308" s="61"/>
      <c r="B308" s="61"/>
      <c r="D308" s="61"/>
      <c r="E308" s="66"/>
      <c r="F308" s="63"/>
      <c r="G308" s="63"/>
      <c r="H308" s="64"/>
    </row>
    <row r="309" spans="1:8" ht="12.75">
      <c r="A309" s="61"/>
      <c r="B309" s="61"/>
      <c r="D309" s="61"/>
      <c r="E309" s="66"/>
      <c r="F309" s="63"/>
      <c r="G309" s="63"/>
      <c r="H309" s="64"/>
    </row>
    <row r="310" spans="1:8" ht="12.75">
      <c r="A310" s="61"/>
      <c r="B310" s="61"/>
      <c r="D310" s="61"/>
      <c r="E310" s="66"/>
      <c r="F310" s="63"/>
      <c r="G310" s="63"/>
      <c r="H310" s="64"/>
    </row>
    <row r="311" spans="1:8" ht="12.75">
      <c r="A311" s="61"/>
      <c r="B311" s="61"/>
      <c r="D311" s="61"/>
      <c r="E311" s="66"/>
      <c r="F311" s="63"/>
      <c r="G311" s="63"/>
      <c r="H311" s="64"/>
    </row>
    <row r="312" spans="1:8" ht="12.75">
      <c r="A312" s="61"/>
      <c r="B312" s="61"/>
      <c r="D312" s="61"/>
      <c r="E312" s="66"/>
      <c r="F312" s="63"/>
      <c r="G312" s="63"/>
      <c r="H312" s="64"/>
    </row>
    <row r="313" spans="1:8" ht="12.75">
      <c r="A313" s="61"/>
      <c r="B313" s="61"/>
      <c r="D313" s="61"/>
      <c r="E313" s="66"/>
      <c r="F313" s="63"/>
      <c r="G313" s="63"/>
      <c r="H313" s="64"/>
    </row>
    <row r="314" spans="1:8" ht="12.75">
      <c r="A314" s="61"/>
      <c r="B314" s="61"/>
      <c r="D314" s="61"/>
      <c r="E314" s="66"/>
      <c r="F314" s="63"/>
      <c r="G314" s="63"/>
      <c r="H314" s="64"/>
    </row>
    <row r="315" spans="1:8" ht="12.75">
      <c r="A315" s="61"/>
      <c r="B315" s="61"/>
      <c r="D315" s="61"/>
      <c r="E315" s="66"/>
      <c r="F315" s="63"/>
      <c r="G315" s="63"/>
      <c r="H315" s="64"/>
    </row>
    <row r="316" spans="1:8" ht="12.75">
      <c r="A316" s="61"/>
      <c r="B316" s="61"/>
      <c r="D316" s="61"/>
      <c r="E316" s="66"/>
      <c r="F316" s="63"/>
      <c r="G316" s="63"/>
      <c r="H316" s="64"/>
    </row>
    <row r="317" spans="1:8" ht="12.75">
      <c r="A317" s="61"/>
      <c r="B317" s="61"/>
      <c r="D317" s="61"/>
      <c r="E317" s="66"/>
      <c r="F317" s="63"/>
      <c r="G317" s="63"/>
      <c r="H317" s="64"/>
    </row>
    <row r="318" spans="1:8" ht="12.75">
      <c r="A318" s="61"/>
      <c r="B318" s="61"/>
      <c r="D318" s="61"/>
      <c r="E318" s="66"/>
      <c r="F318" s="63"/>
      <c r="G318" s="63"/>
      <c r="H318" s="64"/>
    </row>
    <row r="319" spans="1:8" ht="12.75">
      <c r="A319" s="61"/>
      <c r="B319" s="61"/>
      <c r="D319" s="61"/>
      <c r="E319" s="66"/>
      <c r="F319" s="63"/>
      <c r="G319" s="63"/>
      <c r="H319" s="64"/>
    </row>
    <row r="320" spans="1:8" ht="12.75">
      <c r="A320" s="61"/>
      <c r="B320" s="61"/>
      <c r="D320" s="61"/>
      <c r="E320" s="66"/>
      <c r="F320" s="63"/>
      <c r="G320" s="63"/>
      <c r="H320" s="64"/>
    </row>
    <row r="321" spans="1:8" ht="12.75">
      <c r="A321" s="61"/>
      <c r="B321" s="61"/>
      <c r="D321" s="61"/>
      <c r="E321" s="66"/>
      <c r="F321" s="63"/>
      <c r="G321" s="63"/>
      <c r="H321" s="64"/>
    </row>
    <row r="322" spans="1:8" ht="12.75">
      <c r="A322" s="61"/>
      <c r="B322" s="61"/>
      <c r="D322" s="61"/>
      <c r="E322" s="66"/>
      <c r="F322" s="63"/>
      <c r="G322" s="63"/>
      <c r="H322" s="64"/>
    </row>
    <row r="323" spans="1:8" ht="12.75">
      <c r="A323" s="61"/>
      <c r="B323" s="61"/>
      <c r="D323" s="61"/>
      <c r="E323" s="66"/>
      <c r="F323" s="63"/>
      <c r="G323" s="63"/>
      <c r="H323" s="64"/>
    </row>
    <row r="324" spans="1:8" ht="12.75">
      <c r="A324" s="61"/>
      <c r="B324" s="61"/>
      <c r="D324" s="61"/>
      <c r="E324" s="66"/>
      <c r="F324" s="63"/>
      <c r="G324" s="63"/>
      <c r="H324" s="64"/>
    </row>
    <row r="325" spans="1:8" ht="12.75">
      <c r="A325" s="61"/>
      <c r="B325" s="61"/>
      <c r="D325" s="61"/>
      <c r="E325" s="66"/>
      <c r="F325" s="63"/>
      <c r="G325" s="63"/>
      <c r="H325" s="64"/>
    </row>
    <row r="326" spans="1:8" ht="12.75">
      <c r="A326" s="61"/>
      <c r="B326" s="61"/>
      <c r="D326" s="61"/>
      <c r="E326" s="66"/>
      <c r="F326" s="63"/>
      <c r="G326" s="63"/>
      <c r="H326" s="64"/>
    </row>
    <row r="327" spans="1:8" ht="12.75">
      <c r="A327" s="61"/>
      <c r="B327" s="61"/>
      <c r="D327" s="61"/>
      <c r="E327" s="66"/>
      <c r="F327" s="63"/>
      <c r="G327" s="63"/>
      <c r="H327" s="64"/>
    </row>
    <row r="328" spans="1:8" ht="12.75">
      <c r="A328" s="61"/>
      <c r="B328" s="61"/>
      <c r="D328" s="61"/>
      <c r="E328" s="66"/>
      <c r="F328" s="63"/>
      <c r="G328" s="63"/>
      <c r="H328" s="64"/>
    </row>
    <row r="329" spans="1:8" ht="12.75">
      <c r="A329" s="61"/>
      <c r="B329" s="61"/>
      <c r="D329" s="61"/>
      <c r="E329" s="66"/>
      <c r="F329" s="63"/>
      <c r="G329" s="63"/>
      <c r="H329" s="64"/>
    </row>
    <row r="330" spans="1:8" ht="12.75">
      <c r="A330" s="61"/>
      <c r="B330" s="61"/>
      <c r="D330" s="61"/>
      <c r="E330" s="66"/>
      <c r="F330" s="63"/>
      <c r="G330" s="63"/>
      <c r="H330" s="64"/>
    </row>
    <row r="331" spans="1:8" ht="12.75">
      <c r="A331" s="61"/>
      <c r="B331" s="61"/>
      <c r="D331" s="61"/>
      <c r="E331" s="66"/>
      <c r="F331" s="63"/>
      <c r="G331" s="63"/>
      <c r="H331" s="64"/>
    </row>
    <row r="332" spans="1:8" ht="12.75">
      <c r="A332" s="61"/>
      <c r="B332" s="61"/>
      <c r="D332" s="61"/>
      <c r="E332" s="66"/>
      <c r="F332" s="63"/>
      <c r="G332" s="63"/>
      <c r="H332" s="64"/>
    </row>
    <row r="333" spans="1:8" ht="12.75">
      <c r="A333" s="61"/>
      <c r="B333" s="61"/>
      <c r="D333" s="61"/>
      <c r="E333" s="66"/>
      <c r="F333" s="63"/>
      <c r="G333" s="63"/>
      <c r="H333" s="64"/>
    </row>
    <row r="334" spans="1:8" ht="12.75">
      <c r="A334" s="61"/>
      <c r="B334" s="61"/>
      <c r="D334" s="61"/>
      <c r="E334" s="66"/>
      <c r="F334" s="63"/>
      <c r="G334" s="63"/>
      <c r="H334" s="64"/>
    </row>
    <row r="335" spans="1:8" ht="12.75">
      <c r="A335" s="61"/>
      <c r="B335" s="61"/>
      <c r="D335" s="61"/>
      <c r="E335" s="66"/>
      <c r="F335" s="63"/>
      <c r="G335" s="63"/>
      <c r="H335" s="64"/>
    </row>
    <row r="336" spans="1:8" ht="12.75">
      <c r="A336" s="61"/>
      <c r="B336" s="61"/>
      <c r="D336" s="61"/>
      <c r="E336" s="66"/>
      <c r="F336" s="63"/>
      <c r="G336" s="63"/>
      <c r="H336" s="64"/>
    </row>
    <row r="337" spans="1:8" ht="12.75">
      <c r="A337" s="61"/>
      <c r="B337" s="61"/>
      <c r="D337" s="61"/>
      <c r="E337" s="66"/>
      <c r="F337" s="63"/>
      <c r="G337" s="63"/>
      <c r="H337" s="64"/>
    </row>
    <row r="338" spans="1:8" ht="12.75">
      <c r="A338" s="61"/>
      <c r="B338" s="61"/>
      <c r="D338" s="61"/>
      <c r="E338" s="66"/>
      <c r="F338" s="63"/>
      <c r="G338" s="63"/>
      <c r="H338" s="64"/>
    </row>
    <row r="339" spans="1:8" ht="12.75">
      <c r="A339" s="61"/>
      <c r="B339" s="61"/>
      <c r="D339" s="61"/>
      <c r="E339" s="66"/>
      <c r="F339" s="63"/>
      <c r="G339" s="63"/>
      <c r="H339" s="64"/>
    </row>
    <row r="340" spans="1:8" ht="12.75">
      <c r="A340" s="61"/>
      <c r="B340" s="61"/>
      <c r="D340" s="61"/>
      <c r="E340" s="66"/>
      <c r="F340" s="63"/>
      <c r="G340" s="63"/>
      <c r="H340" s="64"/>
    </row>
    <row r="341" spans="1:8" ht="12.75">
      <c r="A341" s="61"/>
      <c r="B341" s="61"/>
      <c r="D341" s="61"/>
      <c r="E341" s="66"/>
      <c r="F341" s="63"/>
      <c r="G341" s="63"/>
      <c r="H341" s="64"/>
    </row>
    <row r="342" spans="1:8" ht="12.75">
      <c r="A342" s="61"/>
      <c r="B342" s="61"/>
      <c r="D342" s="61"/>
      <c r="E342" s="66"/>
      <c r="F342" s="63"/>
      <c r="G342" s="63"/>
      <c r="H342" s="64"/>
    </row>
    <row r="343" spans="1:8" ht="12.75">
      <c r="A343" s="61"/>
      <c r="B343" s="61"/>
      <c r="D343" s="61"/>
      <c r="E343" s="66"/>
      <c r="F343" s="63"/>
      <c r="G343" s="63"/>
      <c r="H343" s="64"/>
    </row>
    <row r="344" spans="1:8" ht="12.75">
      <c r="A344" s="61"/>
      <c r="B344" s="61"/>
      <c r="D344" s="61"/>
      <c r="E344" s="66"/>
      <c r="F344" s="63"/>
      <c r="G344" s="63"/>
      <c r="H344" s="64"/>
    </row>
    <row r="345" spans="1:8" ht="12.75">
      <c r="A345" s="61"/>
      <c r="B345" s="61"/>
      <c r="D345" s="61"/>
      <c r="E345" s="66"/>
      <c r="F345" s="63"/>
      <c r="G345" s="63"/>
      <c r="H345" s="64"/>
    </row>
    <row r="346" spans="1:8" ht="12.75">
      <c r="A346" s="61"/>
      <c r="B346" s="61"/>
      <c r="D346" s="61"/>
      <c r="E346" s="66"/>
      <c r="F346" s="63"/>
      <c r="G346" s="63"/>
      <c r="H346" s="64"/>
    </row>
    <row r="347" spans="1:8" ht="12.75">
      <c r="A347" s="61"/>
      <c r="B347" s="61"/>
      <c r="D347" s="61"/>
      <c r="E347" s="66"/>
      <c r="F347" s="63"/>
      <c r="G347" s="63"/>
      <c r="H347" s="64"/>
    </row>
    <row r="348" spans="1:8" ht="12.75">
      <c r="A348" s="61"/>
      <c r="B348" s="61"/>
      <c r="D348" s="61"/>
      <c r="E348" s="66"/>
      <c r="F348" s="63"/>
      <c r="G348" s="63"/>
      <c r="H348" s="64"/>
    </row>
    <row r="349" spans="1:8" ht="12.75">
      <c r="A349" s="61"/>
      <c r="B349" s="61"/>
      <c r="D349" s="61"/>
      <c r="E349" s="66"/>
      <c r="F349" s="63"/>
      <c r="G349" s="63"/>
      <c r="H349" s="64"/>
    </row>
    <row r="350" spans="1:8" ht="12.75">
      <c r="A350" s="61"/>
      <c r="B350" s="61"/>
      <c r="D350" s="61"/>
      <c r="E350" s="66"/>
      <c r="F350" s="63"/>
      <c r="G350" s="63"/>
      <c r="H350" s="64"/>
    </row>
    <row r="351" spans="1:8" ht="12.75">
      <c r="A351" s="61"/>
      <c r="B351" s="61"/>
      <c r="D351" s="61"/>
      <c r="E351" s="66"/>
      <c r="F351" s="63"/>
      <c r="G351" s="63"/>
      <c r="H351" s="64"/>
    </row>
    <row r="352" spans="1:8" ht="12.75">
      <c r="A352" s="61"/>
      <c r="B352" s="61"/>
      <c r="D352" s="61"/>
      <c r="E352" s="66"/>
      <c r="F352" s="63"/>
      <c r="G352" s="63"/>
      <c r="H352" s="64"/>
    </row>
    <row r="353" spans="1:8" ht="12.75">
      <c r="A353" s="61"/>
      <c r="B353" s="61"/>
      <c r="D353" s="61"/>
      <c r="E353" s="66"/>
      <c r="F353" s="63"/>
      <c r="G353" s="63"/>
      <c r="H353" s="64"/>
    </row>
    <row r="354" spans="1:8" ht="12.75">
      <c r="A354" s="61"/>
      <c r="B354" s="61"/>
      <c r="D354" s="61"/>
      <c r="E354" s="66"/>
      <c r="F354" s="63"/>
      <c r="G354" s="63"/>
      <c r="H354" s="64"/>
    </row>
    <row r="355" spans="1:8" ht="12.75">
      <c r="A355" s="61"/>
      <c r="B355" s="61"/>
      <c r="D355" s="61"/>
      <c r="E355" s="66"/>
      <c r="F355" s="63"/>
      <c r="G355" s="63"/>
      <c r="H355" s="64"/>
    </row>
    <row r="356" spans="1:8" ht="12.75">
      <c r="A356" s="61"/>
      <c r="B356" s="61"/>
      <c r="D356" s="61"/>
      <c r="E356" s="66"/>
      <c r="F356" s="63"/>
      <c r="G356" s="63"/>
      <c r="H356" s="64"/>
    </row>
    <row r="357" spans="1:8" ht="12.75">
      <c r="A357" s="61"/>
      <c r="B357" s="61"/>
      <c r="D357" s="61"/>
      <c r="E357" s="66"/>
      <c r="F357" s="63"/>
      <c r="G357" s="63"/>
      <c r="H357" s="64"/>
    </row>
    <row r="358" spans="1:8" ht="12.75">
      <c r="A358" s="61"/>
      <c r="B358" s="61"/>
      <c r="D358" s="61"/>
      <c r="E358" s="66"/>
      <c r="F358" s="63"/>
      <c r="G358" s="63"/>
      <c r="H358" s="64"/>
    </row>
    <row r="359" spans="1:8" ht="12.75">
      <c r="A359" s="61"/>
      <c r="B359" s="61"/>
      <c r="D359" s="61"/>
      <c r="E359" s="66"/>
      <c r="F359" s="63"/>
      <c r="G359" s="63"/>
      <c r="H359" s="64"/>
    </row>
    <row r="360" spans="1:8" ht="12.75">
      <c r="A360" s="61"/>
      <c r="B360" s="61"/>
      <c r="D360" s="61"/>
      <c r="E360" s="66"/>
      <c r="F360" s="63"/>
      <c r="G360" s="63"/>
      <c r="H360" s="64"/>
    </row>
    <row r="361" spans="1:8" ht="12.75">
      <c r="A361" s="61"/>
      <c r="B361" s="61"/>
      <c r="D361" s="61"/>
      <c r="E361" s="66"/>
      <c r="F361" s="63"/>
      <c r="G361" s="63"/>
      <c r="H361" s="64"/>
    </row>
    <row r="362" spans="1:8" ht="12.75">
      <c r="A362" s="61"/>
      <c r="B362" s="61"/>
      <c r="D362" s="61"/>
      <c r="E362" s="66"/>
      <c r="F362" s="63"/>
      <c r="G362" s="63"/>
      <c r="H362" s="64"/>
    </row>
    <row r="363" spans="1:8" ht="12.75">
      <c r="A363" s="61"/>
      <c r="B363" s="61"/>
      <c r="D363" s="61"/>
      <c r="E363" s="66"/>
      <c r="F363" s="63"/>
      <c r="G363" s="63"/>
      <c r="H363" s="64"/>
    </row>
    <row r="364" spans="1:8" ht="12.75">
      <c r="A364" s="61"/>
      <c r="B364" s="61"/>
      <c r="D364" s="61"/>
      <c r="E364" s="66"/>
      <c r="F364" s="63"/>
      <c r="G364" s="63"/>
      <c r="H364" s="64"/>
    </row>
    <row r="365" spans="1:8" ht="12.75">
      <c r="A365" s="61"/>
      <c r="B365" s="61"/>
      <c r="D365" s="61"/>
      <c r="E365" s="66"/>
      <c r="F365" s="63"/>
      <c r="G365" s="63"/>
      <c r="H365" s="64"/>
    </row>
    <row r="366" spans="1:8" ht="12.75">
      <c r="A366" s="61"/>
      <c r="B366" s="61"/>
      <c r="D366" s="61"/>
      <c r="E366" s="66"/>
      <c r="F366" s="63"/>
      <c r="G366" s="63"/>
      <c r="H366" s="64"/>
    </row>
    <row r="367" spans="1:8" ht="12.75">
      <c r="A367" s="61"/>
      <c r="B367" s="61"/>
      <c r="D367" s="61"/>
      <c r="E367" s="66"/>
      <c r="F367" s="63"/>
      <c r="G367" s="63"/>
      <c r="H367" s="64"/>
    </row>
    <row r="368" spans="1:8" ht="12.75">
      <c r="A368" s="61"/>
      <c r="B368" s="61"/>
      <c r="D368" s="61"/>
      <c r="E368" s="66"/>
      <c r="F368" s="63"/>
      <c r="G368" s="63"/>
      <c r="H368" s="64"/>
    </row>
    <row r="369" spans="1:8" ht="12.75">
      <c r="A369" s="61"/>
      <c r="B369" s="61"/>
      <c r="D369" s="61"/>
      <c r="E369" s="66"/>
      <c r="F369" s="63"/>
      <c r="G369" s="63"/>
      <c r="H369" s="64"/>
    </row>
    <row r="370" spans="1:8" ht="12.75">
      <c r="A370" s="61"/>
      <c r="B370" s="61"/>
      <c r="D370" s="61"/>
      <c r="E370" s="66"/>
      <c r="F370" s="63"/>
      <c r="G370" s="63"/>
      <c r="H370" s="64"/>
    </row>
    <row r="371" spans="1:8" ht="12.75">
      <c r="A371" s="61"/>
      <c r="B371" s="61"/>
      <c r="D371" s="61"/>
      <c r="E371" s="66"/>
      <c r="F371" s="63"/>
      <c r="G371" s="63"/>
      <c r="H371" s="64"/>
    </row>
    <row r="372" spans="1:8" ht="12.75">
      <c r="A372" s="61"/>
      <c r="B372" s="61"/>
      <c r="D372" s="61"/>
      <c r="E372" s="66"/>
      <c r="F372" s="63"/>
      <c r="G372" s="63"/>
      <c r="H372" s="64"/>
    </row>
    <row r="373" spans="1:8" ht="12.75">
      <c r="A373" s="61"/>
      <c r="B373" s="61"/>
      <c r="D373" s="61"/>
      <c r="E373" s="66"/>
      <c r="F373" s="63"/>
      <c r="G373" s="63"/>
      <c r="H373" s="64"/>
    </row>
    <row r="374" spans="1:8" ht="12.75">
      <c r="A374" s="61"/>
      <c r="B374" s="61"/>
      <c r="D374" s="61"/>
      <c r="E374" s="66"/>
      <c r="F374" s="63"/>
      <c r="G374" s="63"/>
      <c r="H374" s="64"/>
    </row>
    <row r="375" spans="1:8" ht="12.75">
      <c r="A375" s="61"/>
      <c r="B375" s="61"/>
      <c r="D375" s="61"/>
      <c r="E375" s="66"/>
      <c r="F375" s="63"/>
      <c r="G375" s="63"/>
      <c r="H375" s="64"/>
    </row>
    <row r="376" spans="1:8" ht="12.75">
      <c r="A376" s="61"/>
      <c r="B376" s="61"/>
      <c r="D376" s="61"/>
      <c r="E376" s="66"/>
      <c r="F376" s="63"/>
      <c r="G376" s="63"/>
      <c r="H376" s="64"/>
    </row>
    <row r="377" spans="1:8" ht="12.75">
      <c r="A377" s="61"/>
      <c r="B377" s="61"/>
      <c r="D377" s="61"/>
      <c r="E377" s="66"/>
      <c r="F377" s="63"/>
      <c r="G377" s="63"/>
      <c r="H377" s="64"/>
    </row>
    <row r="378" spans="1:8" ht="12.75">
      <c r="A378" s="61"/>
      <c r="B378" s="61"/>
      <c r="D378" s="61"/>
      <c r="E378" s="66"/>
      <c r="F378" s="63"/>
      <c r="G378" s="63"/>
      <c r="H378" s="64"/>
    </row>
    <row r="379" spans="1:8" ht="12.75">
      <c r="A379" s="61"/>
      <c r="B379" s="61"/>
      <c r="D379" s="61"/>
      <c r="E379" s="66"/>
      <c r="F379" s="63"/>
      <c r="G379" s="63"/>
      <c r="H379" s="64"/>
    </row>
    <row r="380" spans="1:8" ht="12.75">
      <c r="A380" s="61"/>
      <c r="B380" s="61"/>
      <c r="D380" s="61"/>
      <c r="E380" s="66"/>
      <c r="F380" s="63"/>
      <c r="G380" s="63"/>
      <c r="H380" s="64"/>
    </row>
    <row r="381" spans="1:8" ht="12.75">
      <c r="A381" s="61"/>
      <c r="B381" s="61"/>
      <c r="D381" s="61"/>
      <c r="E381" s="66"/>
      <c r="F381" s="63"/>
      <c r="G381" s="63"/>
      <c r="H381" s="64"/>
    </row>
    <row r="382" spans="1:8" ht="12.75">
      <c r="A382" s="61"/>
      <c r="B382" s="61"/>
      <c r="D382" s="61"/>
      <c r="E382" s="66"/>
      <c r="F382" s="63"/>
      <c r="G382" s="63"/>
      <c r="H382" s="64"/>
    </row>
    <row r="383" spans="1:8" ht="12.75">
      <c r="A383" s="61"/>
      <c r="B383" s="61"/>
      <c r="D383" s="61"/>
      <c r="E383" s="66"/>
      <c r="F383" s="63"/>
      <c r="G383" s="63"/>
      <c r="H383" s="64"/>
    </row>
    <row r="384" spans="1:8" ht="12.75">
      <c r="A384" s="61"/>
      <c r="B384" s="61"/>
      <c r="D384" s="61"/>
      <c r="E384" s="66"/>
      <c r="F384" s="63"/>
      <c r="G384" s="63"/>
      <c r="H384" s="64"/>
    </row>
    <row r="385" spans="1:8" ht="12.75">
      <c r="A385" s="61"/>
      <c r="B385" s="61"/>
      <c r="D385" s="61"/>
      <c r="E385" s="66"/>
      <c r="F385" s="63"/>
      <c r="G385" s="63"/>
      <c r="H385" s="64"/>
    </row>
    <row r="386" spans="1:8" ht="12.75">
      <c r="A386" s="61"/>
      <c r="B386" s="61"/>
      <c r="D386" s="61"/>
      <c r="E386" s="66"/>
      <c r="F386" s="63"/>
      <c r="G386" s="63"/>
      <c r="H386" s="64"/>
    </row>
    <row r="387" spans="1:8" ht="12.75">
      <c r="A387" s="61"/>
      <c r="B387" s="61"/>
      <c r="D387" s="61"/>
      <c r="E387" s="66"/>
      <c r="F387" s="63"/>
      <c r="G387" s="63"/>
      <c r="H387" s="64"/>
    </row>
    <row r="388" spans="1:8" ht="12.75">
      <c r="A388" s="61"/>
      <c r="B388" s="61"/>
      <c r="D388" s="61"/>
      <c r="E388" s="66"/>
      <c r="F388" s="63"/>
      <c r="G388" s="63"/>
      <c r="H388" s="64"/>
    </row>
    <row r="389" spans="1:8" ht="12.75">
      <c r="A389" s="61"/>
      <c r="B389" s="61"/>
      <c r="D389" s="61"/>
      <c r="E389" s="66"/>
      <c r="F389" s="63"/>
      <c r="G389" s="63"/>
      <c r="H389" s="64"/>
    </row>
    <row r="390" spans="1:8" ht="12.75">
      <c r="A390" s="61"/>
      <c r="B390" s="61"/>
      <c r="D390" s="61"/>
      <c r="E390" s="66"/>
      <c r="F390" s="63"/>
      <c r="G390" s="63"/>
      <c r="H390" s="64"/>
    </row>
    <row r="391" spans="1:8" ht="12.75">
      <c r="A391" s="61"/>
      <c r="B391" s="61"/>
      <c r="D391" s="61"/>
      <c r="E391" s="66"/>
      <c r="F391" s="63"/>
      <c r="G391" s="63"/>
      <c r="H391" s="64"/>
    </row>
    <row r="392" spans="1:8" ht="12.75">
      <c r="A392" s="61"/>
      <c r="B392" s="61"/>
      <c r="D392" s="61"/>
      <c r="E392" s="66"/>
      <c r="F392" s="63"/>
      <c r="G392" s="63"/>
      <c r="H392" s="64"/>
    </row>
    <row r="393" spans="1:8" ht="12.75">
      <c r="A393" s="61"/>
      <c r="B393" s="61"/>
      <c r="D393" s="61"/>
      <c r="E393" s="66"/>
      <c r="F393" s="63"/>
      <c r="G393" s="63"/>
      <c r="H393" s="64"/>
    </row>
    <row r="394" spans="1:8" ht="12.75">
      <c r="A394" s="61"/>
      <c r="B394" s="61"/>
      <c r="D394" s="61"/>
      <c r="E394" s="66"/>
      <c r="F394" s="63"/>
      <c r="G394" s="63"/>
      <c r="H394" s="64"/>
    </row>
    <row r="395" spans="1:8" ht="12.75">
      <c r="A395" s="61"/>
      <c r="B395" s="61"/>
      <c r="D395" s="61"/>
      <c r="E395" s="66"/>
      <c r="F395" s="63"/>
      <c r="G395" s="63"/>
      <c r="H395" s="64"/>
    </row>
    <row r="396" spans="1:8" ht="12.75">
      <c r="A396" s="61"/>
      <c r="B396" s="61"/>
      <c r="D396" s="61"/>
      <c r="E396" s="66"/>
      <c r="F396" s="63"/>
      <c r="G396" s="63"/>
      <c r="H396" s="64"/>
    </row>
    <row r="397" spans="1:8" ht="12.75">
      <c r="A397" s="61"/>
      <c r="B397" s="61"/>
      <c r="D397" s="61"/>
      <c r="E397" s="66"/>
      <c r="F397" s="63"/>
      <c r="G397" s="63"/>
      <c r="H397" s="64"/>
    </row>
    <row r="398" spans="1:8" ht="12.75">
      <c r="A398" s="61"/>
      <c r="B398" s="61"/>
      <c r="D398" s="61"/>
      <c r="E398" s="66"/>
      <c r="F398" s="63"/>
      <c r="G398" s="63"/>
      <c r="H398" s="64"/>
    </row>
    <row r="399" spans="1:8" ht="12.75">
      <c r="A399" s="61"/>
      <c r="B399" s="61"/>
      <c r="D399" s="61"/>
      <c r="E399" s="66"/>
      <c r="F399" s="63"/>
      <c r="G399" s="63"/>
      <c r="H399" s="64"/>
    </row>
    <row r="400" spans="1:8" ht="12.75">
      <c r="A400" s="61"/>
      <c r="B400" s="61"/>
      <c r="D400" s="61"/>
      <c r="E400" s="66"/>
      <c r="F400" s="63"/>
      <c r="G400" s="63"/>
      <c r="H400" s="64"/>
    </row>
    <row r="401" spans="1:8" ht="12.75">
      <c r="A401" s="61"/>
      <c r="B401" s="61"/>
      <c r="D401" s="61"/>
      <c r="E401" s="66"/>
      <c r="F401" s="63"/>
      <c r="G401" s="63"/>
      <c r="H401" s="64"/>
    </row>
    <row r="402" spans="1:8" ht="12.75">
      <c r="A402" s="61"/>
      <c r="B402" s="61"/>
      <c r="D402" s="61"/>
      <c r="E402" s="66"/>
      <c r="F402" s="63"/>
      <c r="G402" s="63"/>
      <c r="H402" s="64"/>
    </row>
    <row r="403" spans="1:8" ht="12.75">
      <c r="A403" s="61"/>
      <c r="B403" s="61"/>
      <c r="D403" s="61"/>
      <c r="E403" s="66"/>
      <c r="F403" s="63"/>
      <c r="G403" s="63"/>
      <c r="H403" s="64"/>
    </row>
    <row r="404" spans="1:8" ht="12.75">
      <c r="A404" s="61"/>
      <c r="B404" s="61"/>
      <c r="D404" s="61"/>
      <c r="E404" s="66"/>
      <c r="F404" s="63"/>
      <c r="G404" s="63"/>
      <c r="H404" s="64"/>
    </row>
    <row r="405" spans="1:8" ht="12.75">
      <c r="A405" s="61"/>
      <c r="B405" s="61"/>
      <c r="D405" s="61"/>
      <c r="E405" s="66"/>
      <c r="F405" s="63"/>
      <c r="G405" s="63"/>
      <c r="H405" s="64"/>
    </row>
    <row r="406" spans="1:8" ht="12.75">
      <c r="A406" s="61"/>
      <c r="B406" s="61"/>
      <c r="D406" s="61"/>
      <c r="E406" s="66"/>
      <c r="F406" s="63"/>
      <c r="G406" s="63"/>
      <c r="H406" s="64"/>
    </row>
    <row r="407" spans="1:8" ht="12.75">
      <c r="A407" s="61"/>
      <c r="B407" s="61"/>
      <c r="D407" s="61"/>
      <c r="E407" s="66"/>
      <c r="F407" s="63"/>
      <c r="G407" s="63"/>
      <c r="H407" s="64"/>
    </row>
    <row r="408" spans="1:8" ht="12.75">
      <c r="A408" s="61"/>
      <c r="B408" s="61"/>
      <c r="D408" s="61"/>
      <c r="E408" s="66"/>
      <c r="F408" s="63"/>
      <c r="G408" s="63"/>
      <c r="H408" s="64"/>
    </row>
    <row r="409" spans="1:8" ht="12.75">
      <c r="A409" s="61"/>
      <c r="B409" s="61"/>
      <c r="D409" s="61"/>
      <c r="E409" s="66"/>
      <c r="F409" s="63"/>
      <c r="G409" s="63"/>
      <c r="H409" s="64"/>
    </row>
    <row r="410" spans="1:8" ht="12.75">
      <c r="A410" s="61"/>
      <c r="B410" s="61"/>
      <c r="D410" s="61"/>
      <c r="E410" s="66"/>
      <c r="F410" s="63"/>
      <c r="G410" s="63"/>
      <c r="H410" s="64"/>
    </row>
    <row r="411" spans="1:8" ht="12.75">
      <c r="A411" s="61"/>
      <c r="B411" s="61"/>
      <c r="D411" s="61"/>
      <c r="E411" s="66"/>
      <c r="F411" s="63"/>
      <c r="G411" s="63"/>
      <c r="H411" s="64"/>
    </row>
    <row r="412" spans="1:8" ht="12.75">
      <c r="A412" s="61"/>
      <c r="B412" s="61"/>
      <c r="D412" s="61"/>
      <c r="E412" s="66"/>
      <c r="F412" s="63"/>
      <c r="G412" s="63"/>
      <c r="H412" s="64"/>
    </row>
    <row r="413" spans="1:8" ht="12.75">
      <c r="A413" s="61"/>
      <c r="B413" s="61"/>
      <c r="D413" s="61"/>
      <c r="E413" s="66"/>
      <c r="F413" s="63"/>
      <c r="G413" s="63"/>
      <c r="H413" s="64"/>
    </row>
    <row r="414" spans="1:8" ht="12.75">
      <c r="A414" s="61"/>
      <c r="B414" s="61"/>
      <c r="D414" s="61"/>
      <c r="E414" s="66"/>
      <c r="F414" s="63"/>
      <c r="G414" s="63"/>
      <c r="H414" s="64"/>
    </row>
    <row r="415" spans="1:8" ht="12.75">
      <c r="A415" s="61"/>
      <c r="B415" s="61"/>
      <c r="D415" s="61"/>
      <c r="E415" s="66"/>
      <c r="F415" s="63"/>
      <c r="G415" s="63"/>
      <c r="H415" s="64"/>
    </row>
    <row r="416" spans="1:8" ht="12.75">
      <c r="A416" s="61"/>
      <c r="B416" s="61"/>
      <c r="D416" s="61"/>
      <c r="E416" s="66"/>
      <c r="F416" s="63"/>
      <c r="G416" s="63"/>
      <c r="H416" s="64"/>
    </row>
    <row r="417" spans="1:8" ht="12.75">
      <c r="A417" s="61"/>
      <c r="B417" s="61"/>
      <c r="D417" s="61"/>
      <c r="E417" s="66"/>
      <c r="F417" s="63"/>
      <c r="G417" s="63"/>
      <c r="H417" s="64"/>
    </row>
    <row r="418" spans="1:8" ht="12.75">
      <c r="A418" s="61"/>
      <c r="B418" s="61"/>
      <c r="D418" s="61"/>
      <c r="E418" s="66"/>
      <c r="F418" s="63"/>
      <c r="G418" s="63"/>
      <c r="H418" s="64"/>
    </row>
    <row r="419" spans="1:8" ht="12.75">
      <c r="A419" s="61"/>
      <c r="B419" s="61"/>
      <c r="D419" s="61"/>
      <c r="E419" s="66"/>
      <c r="F419" s="63"/>
      <c r="G419" s="63"/>
      <c r="H419" s="64"/>
    </row>
    <row r="420" spans="1:8" ht="12.75">
      <c r="A420" s="61"/>
      <c r="B420" s="61"/>
      <c r="D420" s="61"/>
      <c r="E420" s="66"/>
      <c r="F420" s="63"/>
      <c r="G420" s="63"/>
      <c r="H420" s="64"/>
    </row>
    <row r="421" spans="1:8" ht="12.75">
      <c r="A421" s="61"/>
      <c r="B421" s="61"/>
      <c r="D421" s="61"/>
      <c r="E421" s="66"/>
      <c r="F421" s="63"/>
      <c r="G421" s="63"/>
      <c r="H421" s="64"/>
    </row>
    <row r="422" spans="1:8" ht="12.75">
      <c r="A422" s="61"/>
      <c r="B422" s="61"/>
      <c r="D422" s="61"/>
      <c r="E422" s="66"/>
      <c r="F422" s="63"/>
      <c r="G422" s="63"/>
      <c r="H422" s="64"/>
    </row>
    <row r="423" spans="1:8" ht="12.75">
      <c r="A423" s="61"/>
      <c r="B423" s="61"/>
      <c r="D423" s="61"/>
      <c r="E423" s="66"/>
      <c r="F423" s="63"/>
      <c r="G423" s="63"/>
      <c r="H423" s="64"/>
    </row>
    <row r="424" spans="1:8" ht="12.75">
      <c r="A424" s="61"/>
      <c r="B424" s="61"/>
      <c r="D424" s="61"/>
      <c r="E424" s="66"/>
      <c r="F424" s="63"/>
      <c r="G424" s="63"/>
      <c r="H424" s="64"/>
    </row>
    <row r="425" spans="1:8" ht="12.75">
      <c r="A425" s="61"/>
      <c r="B425" s="61"/>
      <c r="D425" s="61"/>
      <c r="E425" s="66"/>
      <c r="F425" s="63"/>
      <c r="G425" s="63"/>
      <c r="H425" s="64"/>
    </row>
    <row r="426" spans="1:8" ht="12.75">
      <c r="A426" s="61"/>
      <c r="B426" s="61"/>
      <c r="D426" s="61"/>
      <c r="E426" s="66"/>
      <c r="F426" s="63"/>
      <c r="G426" s="63"/>
      <c r="H426" s="64"/>
    </row>
    <row r="427" spans="1:8" ht="12.75">
      <c r="A427" s="61"/>
      <c r="B427" s="61"/>
      <c r="D427" s="61"/>
      <c r="E427" s="66"/>
      <c r="F427" s="63"/>
      <c r="G427" s="63"/>
      <c r="H427" s="64"/>
    </row>
    <row r="428" spans="1:8" ht="12.75">
      <c r="A428" s="61"/>
      <c r="B428" s="61"/>
      <c r="D428" s="61"/>
      <c r="E428" s="66"/>
      <c r="F428" s="63"/>
      <c r="G428" s="63"/>
      <c r="H428" s="64"/>
    </row>
    <row r="429" spans="1:8" ht="12.75">
      <c r="A429" s="61"/>
      <c r="B429" s="61"/>
      <c r="D429" s="61"/>
      <c r="E429" s="66"/>
      <c r="F429" s="63"/>
      <c r="G429" s="63"/>
      <c r="H429" s="64"/>
    </row>
    <row r="430" spans="1:8" ht="12.75">
      <c r="A430" s="61"/>
      <c r="B430" s="61"/>
      <c r="D430" s="61"/>
      <c r="E430" s="66"/>
      <c r="F430" s="63"/>
      <c r="G430" s="63"/>
      <c r="H430" s="64"/>
    </row>
    <row r="431" spans="1:8" ht="12.75">
      <c r="A431" s="61"/>
      <c r="B431" s="61"/>
      <c r="D431" s="61"/>
      <c r="E431" s="66"/>
      <c r="F431" s="63"/>
      <c r="G431" s="63"/>
      <c r="H431" s="64"/>
    </row>
    <row r="432" spans="1:8" ht="12.75">
      <c r="A432" s="61"/>
      <c r="B432" s="61"/>
      <c r="D432" s="61"/>
      <c r="E432" s="66"/>
      <c r="F432" s="63"/>
      <c r="G432" s="63"/>
      <c r="H432" s="64"/>
    </row>
    <row r="433" spans="1:8" ht="12.75">
      <c r="A433" s="61"/>
      <c r="B433" s="61"/>
      <c r="D433" s="61"/>
      <c r="E433" s="66"/>
      <c r="F433" s="63"/>
      <c r="G433" s="63"/>
      <c r="H433" s="64"/>
    </row>
    <row r="434" spans="1:8" ht="12.75">
      <c r="A434" s="61"/>
      <c r="B434" s="61"/>
      <c r="D434" s="61"/>
      <c r="E434" s="66"/>
      <c r="F434" s="63"/>
      <c r="G434" s="63"/>
      <c r="H434" s="64"/>
    </row>
    <row r="435" spans="1:8" ht="12.75">
      <c r="A435" s="61"/>
      <c r="B435" s="61"/>
      <c r="D435" s="61"/>
      <c r="E435" s="66"/>
      <c r="F435" s="63"/>
      <c r="G435" s="63"/>
      <c r="H435" s="64"/>
    </row>
    <row r="436" spans="1:8" ht="12.75">
      <c r="A436" s="61"/>
      <c r="B436" s="61"/>
      <c r="D436" s="61"/>
      <c r="E436" s="66"/>
      <c r="F436" s="63"/>
      <c r="G436" s="63"/>
      <c r="H436" s="64"/>
    </row>
    <row r="437" spans="1:8" ht="12.75">
      <c r="A437" s="61"/>
      <c r="B437" s="61"/>
      <c r="D437" s="61"/>
      <c r="E437" s="66"/>
      <c r="F437" s="63"/>
      <c r="G437" s="63"/>
      <c r="H437" s="64"/>
    </row>
    <row r="438" spans="1:8" ht="12.75">
      <c r="A438" s="61"/>
      <c r="B438" s="61"/>
      <c r="D438" s="61"/>
      <c r="E438" s="66"/>
      <c r="F438" s="63"/>
      <c r="G438" s="63"/>
      <c r="H438" s="64"/>
    </row>
    <row r="439" spans="1:8" ht="12.75">
      <c r="A439" s="61"/>
      <c r="B439" s="61"/>
      <c r="D439" s="61"/>
      <c r="E439" s="66"/>
      <c r="F439" s="63"/>
      <c r="G439" s="63"/>
      <c r="H439" s="64"/>
    </row>
    <row r="440" spans="1:8" ht="12.75">
      <c r="A440" s="61"/>
      <c r="B440" s="61"/>
      <c r="D440" s="61"/>
      <c r="E440" s="66"/>
      <c r="F440" s="63"/>
      <c r="G440" s="63"/>
      <c r="H440" s="64"/>
    </row>
    <row r="441" spans="1:8" ht="12.75">
      <c r="A441" s="61"/>
      <c r="B441" s="61"/>
      <c r="D441" s="61"/>
      <c r="E441" s="66"/>
      <c r="F441" s="63"/>
      <c r="G441" s="63"/>
      <c r="H441" s="64"/>
    </row>
    <row r="442" spans="1:8" ht="12.75">
      <c r="A442" s="61"/>
      <c r="B442" s="61"/>
      <c r="D442" s="61"/>
      <c r="E442" s="66"/>
      <c r="F442" s="63"/>
      <c r="G442" s="63"/>
      <c r="H442" s="64"/>
    </row>
    <row r="443" spans="1:8" ht="12.75">
      <c r="A443" s="61"/>
      <c r="B443" s="61"/>
      <c r="D443" s="61"/>
      <c r="E443" s="66"/>
      <c r="F443" s="63"/>
      <c r="G443" s="63"/>
      <c r="H443" s="64"/>
    </row>
    <row r="444" spans="1:8" ht="12.75">
      <c r="A444" s="61"/>
      <c r="B444" s="61"/>
      <c r="D444" s="61"/>
      <c r="E444" s="66"/>
      <c r="F444" s="63"/>
      <c r="G444" s="63"/>
      <c r="H444" s="64"/>
    </row>
    <row r="445" spans="1:8" ht="12.75">
      <c r="A445" s="61"/>
      <c r="B445" s="61"/>
      <c r="D445" s="61"/>
      <c r="E445" s="66"/>
      <c r="F445" s="63"/>
      <c r="G445" s="63"/>
      <c r="H445" s="64"/>
    </row>
    <row r="446" spans="1:8" ht="12.75">
      <c r="A446" s="61"/>
      <c r="B446" s="61"/>
      <c r="D446" s="61"/>
      <c r="E446" s="66"/>
      <c r="F446" s="63"/>
      <c r="G446" s="63"/>
      <c r="H446" s="64"/>
    </row>
    <row r="447" spans="1:8" ht="12.75">
      <c r="A447" s="61"/>
      <c r="B447" s="61"/>
      <c r="D447" s="61"/>
      <c r="E447" s="66"/>
      <c r="F447" s="63"/>
      <c r="G447" s="63"/>
      <c r="H447" s="64"/>
    </row>
    <row r="448" spans="1:8" ht="12.75">
      <c r="A448" s="61"/>
      <c r="B448" s="61"/>
      <c r="D448" s="61"/>
      <c r="E448" s="66"/>
      <c r="F448" s="63"/>
      <c r="G448" s="63"/>
      <c r="H448" s="64"/>
    </row>
    <row r="449" spans="1:8" ht="12.75">
      <c r="A449" s="61"/>
      <c r="B449" s="61"/>
      <c r="D449" s="61"/>
      <c r="E449" s="66"/>
      <c r="F449" s="63"/>
      <c r="G449" s="63"/>
      <c r="H449" s="64"/>
    </row>
    <row r="450" spans="1:8" ht="12.75">
      <c r="A450" s="61"/>
      <c r="B450" s="61"/>
      <c r="D450" s="61"/>
      <c r="E450" s="66"/>
      <c r="F450" s="63"/>
      <c r="G450" s="63"/>
      <c r="H450" s="64"/>
    </row>
    <row r="451" spans="1:8" ht="12.75">
      <c r="A451" s="61"/>
      <c r="B451" s="61"/>
      <c r="D451" s="61"/>
      <c r="E451" s="66"/>
      <c r="F451" s="63"/>
      <c r="G451" s="63"/>
      <c r="H451" s="64"/>
    </row>
    <row r="452" spans="1:8" ht="12.75">
      <c r="A452" s="61"/>
      <c r="B452" s="61"/>
      <c r="D452" s="61"/>
      <c r="E452" s="66"/>
      <c r="F452" s="63"/>
      <c r="G452" s="63"/>
      <c r="H452" s="64"/>
    </row>
    <row r="453" spans="1:8" ht="12.75">
      <c r="A453" s="61"/>
      <c r="B453" s="61"/>
      <c r="D453" s="61"/>
      <c r="E453" s="66"/>
      <c r="F453" s="63"/>
      <c r="G453" s="63"/>
      <c r="H453" s="64"/>
    </row>
    <row r="454" spans="1:8" ht="12.75">
      <c r="A454" s="61"/>
      <c r="B454" s="61"/>
      <c r="D454" s="61"/>
      <c r="E454" s="66"/>
      <c r="F454" s="63"/>
      <c r="G454" s="63"/>
      <c r="H454" s="64"/>
    </row>
    <row r="455" spans="1:8" ht="12.75">
      <c r="A455" s="61"/>
      <c r="B455" s="61"/>
      <c r="D455" s="61"/>
      <c r="E455" s="66"/>
      <c r="F455" s="63"/>
      <c r="G455" s="63"/>
      <c r="H455" s="64"/>
    </row>
    <row r="456" spans="1:8" ht="12.75">
      <c r="A456" s="61"/>
      <c r="B456" s="61"/>
      <c r="D456" s="61"/>
      <c r="E456" s="66"/>
      <c r="F456" s="63"/>
      <c r="G456" s="63"/>
      <c r="H456" s="64"/>
    </row>
    <row r="457" spans="1:8" ht="12.75">
      <c r="A457" s="61"/>
      <c r="B457" s="61"/>
      <c r="D457" s="61"/>
      <c r="E457" s="66"/>
      <c r="F457" s="63"/>
      <c r="G457" s="63"/>
      <c r="H457" s="64"/>
    </row>
    <row r="458" spans="1:8" ht="12.75">
      <c r="A458" s="61"/>
      <c r="B458" s="61"/>
      <c r="D458" s="61"/>
      <c r="E458" s="66"/>
      <c r="F458" s="63"/>
      <c r="G458" s="63"/>
      <c r="H458" s="64"/>
    </row>
    <row r="459" spans="1:8" ht="12.75">
      <c r="A459" s="61"/>
      <c r="B459" s="61"/>
      <c r="D459" s="61"/>
      <c r="E459" s="66"/>
      <c r="F459" s="63"/>
      <c r="G459" s="63"/>
      <c r="H459" s="64"/>
    </row>
    <row r="460" spans="1:8" ht="12.75">
      <c r="A460" s="61"/>
      <c r="B460" s="61"/>
      <c r="D460" s="61"/>
      <c r="E460" s="66"/>
      <c r="F460" s="63"/>
      <c r="G460" s="63"/>
      <c r="H460" s="64"/>
    </row>
    <row r="461" spans="1:8" ht="12.75">
      <c r="A461" s="61"/>
      <c r="B461" s="61"/>
      <c r="D461" s="61"/>
      <c r="E461" s="66"/>
      <c r="F461" s="63"/>
      <c r="G461" s="63"/>
      <c r="H461" s="64"/>
    </row>
    <row r="462" spans="1:8" ht="12.75">
      <c r="A462" s="61"/>
      <c r="B462" s="61"/>
      <c r="D462" s="61"/>
      <c r="E462" s="66"/>
      <c r="F462" s="63"/>
      <c r="G462" s="63"/>
      <c r="H462" s="64"/>
    </row>
    <row r="463" spans="1:8" ht="12.75">
      <c r="A463" s="61"/>
      <c r="B463" s="61"/>
      <c r="D463" s="61"/>
      <c r="E463" s="66"/>
      <c r="F463" s="63"/>
      <c r="G463" s="63"/>
      <c r="H463" s="64"/>
    </row>
    <row r="464" spans="1:8" ht="12.75">
      <c r="A464" s="61"/>
      <c r="B464" s="61"/>
      <c r="D464" s="61"/>
      <c r="E464" s="66"/>
      <c r="F464" s="63"/>
      <c r="G464" s="63"/>
      <c r="H464" s="64"/>
    </row>
    <row r="465" spans="1:8" ht="12.75">
      <c r="A465" s="61"/>
      <c r="B465" s="61"/>
      <c r="D465" s="61"/>
      <c r="E465" s="66"/>
      <c r="F465" s="63"/>
      <c r="G465" s="63"/>
      <c r="H465" s="64"/>
    </row>
    <row r="466" spans="1:8" ht="12.75">
      <c r="A466" s="61"/>
      <c r="B466" s="61"/>
      <c r="D466" s="61"/>
      <c r="E466" s="66"/>
      <c r="F466" s="63"/>
      <c r="G466" s="63"/>
      <c r="H466" s="64"/>
    </row>
    <row r="467" spans="1:8" ht="12.75">
      <c r="A467" s="61"/>
      <c r="B467" s="61"/>
      <c r="D467" s="61"/>
      <c r="E467" s="66"/>
      <c r="F467" s="63"/>
      <c r="G467" s="63"/>
      <c r="H467" s="64"/>
    </row>
    <row r="468" spans="1:8" ht="12.75">
      <c r="A468" s="61"/>
      <c r="B468" s="61"/>
      <c r="D468" s="61"/>
      <c r="E468" s="66"/>
      <c r="F468" s="63"/>
      <c r="G468" s="63"/>
      <c r="H468" s="64"/>
    </row>
    <row r="469" spans="1:8" ht="12.75">
      <c r="A469" s="61"/>
      <c r="B469" s="61"/>
      <c r="D469" s="61"/>
      <c r="E469" s="66"/>
      <c r="F469" s="63"/>
      <c r="G469" s="63"/>
      <c r="H469" s="64"/>
    </row>
    <row r="470" spans="1:8" ht="12.75">
      <c r="A470" s="61"/>
      <c r="B470" s="61"/>
      <c r="D470" s="61"/>
      <c r="E470" s="66"/>
      <c r="F470" s="63"/>
      <c r="G470" s="63"/>
      <c r="H470" s="64"/>
    </row>
    <row r="471" spans="1:8" ht="12.75">
      <c r="A471" s="61"/>
      <c r="B471" s="61"/>
      <c r="D471" s="61"/>
      <c r="E471" s="66"/>
      <c r="F471" s="63"/>
      <c r="G471" s="63"/>
      <c r="H471" s="64"/>
    </row>
    <row r="472" spans="1:8" ht="12.75">
      <c r="A472" s="61"/>
      <c r="B472" s="61"/>
      <c r="D472" s="61"/>
      <c r="E472" s="66"/>
      <c r="F472" s="63"/>
      <c r="G472" s="63"/>
      <c r="H472" s="64"/>
    </row>
    <row r="473" spans="1:8" ht="12.75">
      <c r="A473" s="61"/>
      <c r="B473" s="61"/>
      <c r="D473" s="61"/>
      <c r="E473" s="66"/>
      <c r="F473" s="63"/>
      <c r="G473" s="63"/>
      <c r="H473" s="64"/>
    </row>
    <row r="474" spans="1:8" ht="12.75">
      <c r="A474" s="61"/>
      <c r="B474" s="61"/>
      <c r="D474" s="61"/>
      <c r="E474" s="66"/>
      <c r="F474" s="63"/>
      <c r="G474" s="63"/>
      <c r="H474" s="64"/>
    </row>
    <row r="475" spans="1:8" ht="12.75">
      <c r="A475" s="61"/>
      <c r="B475" s="61"/>
      <c r="D475" s="61"/>
      <c r="E475" s="66"/>
      <c r="F475" s="63"/>
      <c r="G475" s="63"/>
      <c r="H475" s="64"/>
    </row>
    <row r="476" spans="1:8" ht="12.75">
      <c r="A476" s="61"/>
      <c r="B476" s="61"/>
      <c r="D476" s="61"/>
      <c r="E476" s="66"/>
      <c r="F476" s="63"/>
      <c r="G476" s="63"/>
      <c r="H476" s="64"/>
    </row>
    <row r="477" spans="1:8" ht="12.75">
      <c r="A477" s="61"/>
      <c r="B477" s="61"/>
      <c r="D477" s="61"/>
      <c r="E477" s="66"/>
      <c r="F477" s="63"/>
      <c r="G477" s="63"/>
      <c r="H477" s="64"/>
    </row>
    <row r="478" spans="1:8" ht="12.75">
      <c r="A478" s="61"/>
      <c r="B478" s="61"/>
      <c r="D478" s="61"/>
      <c r="E478" s="66"/>
      <c r="F478" s="63"/>
      <c r="G478" s="63"/>
      <c r="H478" s="64"/>
    </row>
    <row r="479" spans="1:8" ht="12.75">
      <c r="A479" s="61"/>
      <c r="B479" s="61"/>
      <c r="D479" s="61"/>
      <c r="E479" s="66"/>
      <c r="F479" s="63"/>
      <c r="G479" s="63"/>
      <c r="H479" s="64"/>
    </row>
    <row r="480" spans="1:8" ht="12.75">
      <c r="A480" s="61"/>
      <c r="B480" s="61"/>
      <c r="D480" s="61"/>
      <c r="E480" s="66"/>
      <c r="F480" s="63"/>
      <c r="G480" s="63"/>
      <c r="H480" s="64"/>
    </row>
    <row r="481" spans="1:8" ht="12.75">
      <c r="A481" s="61"/>
      <c r="B481" s="61"/>
      <c r="D481" s="61"/>
      <c r="E481" s="66"/>
      <c r="F481" s="63"/>
      <c r="G481" s="63"/>
      <c r="H481" s="64"/>
    </row>
    <row r="482" spans="1:8" ht="12.75">
      <c r="A482" s="61"/>
      <c r="B482" s="61"/>
      <c r="D482" s="61"/>
      <c r="E482" s="66"/>
      <c r="F482" s="63"/>
      <c r="G482" s="63"/>
      <c r="H482" s="64"/>
    </row>
    <row r="483" spans="1:8" ht="12.75">
      <c r="A483" s="61"/>
      <c r="B483" s="61"/>
      <c r="D483" s="61"/>
      <c r="E483" s="66"/>
      <c r="F483" s="63"/>
      <c r="G483" s="63"/>
      <c r="H483" s="64"/>
    </row>
    <row r="484" spans="1:8" ht="12.75">
      <c r="A484" s="61"/>
      <c r="B484" s="61"/>
      <c r="D484" s="61"/>
      <c r="E484" s="66"/>
      <c r="F484" s="63"/>
      <c r="G484" s="63"/>
      <c r="H484" s="64"/>
    </row>
    <row r="485" spans="1:8" ht="12.75">
      <c r="A485" s="61"/>
      <c r="B485" s="61"/>
      <c r="D485" s="61"/>
      <c r="E485" s="66"/>
      <c r="F485" s="63"/>
      <c r="G485" s="63"/>
      <c r="H485" s="64"/>
    </row>
    <row r="486" spans="1:8" ht="12.75">
      <c r="A486" s="61"/>
      <c r="B486" s="61"/>
      <c r="D486" s="61"/>
      <c r="E486" s="66"/>
      <c r="F486" s="63"/>
      <c r="G486" s="63"/>
      <c r="H486" s="64"/>
    </row>
    <row r="487" spans="1:8" ht="12.75">
      <c r="A487" s="61"/>
      <c r="B487" s="61"/>
      <c r="D487" s="61"/>
      <c r="E487" s="66"/>
      <c r="F487" s="63"/>
      <c r="G487" s="63"/>
      <c r="H487" s="64"/>
    </row>
    <row r="488" spans="1:8" ht="12.75">
      <c r="A488" s="61"/>
      <c r="B488" s="61"/>
      <c r="D488" s="61"/>
      <c r="E488" s="66"/>
      <c r="F488" s="63"/>
      <c r="G488" s="63"/>
      <c r="H488" s="64"/>
    </row>
    <row r="489" spans="1:8" ht="12.75">
      <c r="A489" s="61"/>
      <c r="B489" s="61"/>
      <c r="D489" s="61"/>
      <c r="E489" s="66"/>
      <c r="F489" s="63"/>
      <c r="G489" s="63"/>
      <c r="H489" s="64"/>
    </row>
    <row r="490" spans="1:8" ht="12.75">
      <c r="A490" s="61"/>
      <c r="B490" s="61"/>
      <c r="D490" s="61"/>
      <c r="E490" s="66"/>
      <c r="F490" s="63"/>
      <c r="G490" s="63"/>
      <c r="H490" s="64"/>
    </row>
    <row r="491" spans="1:8" ht="12.75">
      <c r="A491" s="61"/>
      <c r="B491" s="61"/>
      <c r="D491" s="61"/>
      <c r="E491" s="66"/>
      <c r="F491" s="63"/>
      <c r="G491" s="63"/>
      <c r="H491" s="64"/>
    </row>
    <row r="492" spans="1:8" ht="12.75">
      <c r="A492" s="61"/>
      <c r="B492" s="61"/>
      <c r="D492" s="61"/>
      <c r="E492" s="66"/>
      <c r="F492" s="63"/>
      <c r="G492" s="63"/>
      <c r="H492" s="64"/>
    </row>
    <row r="493" spans="1:8" ht="12.75">
      <c r="A493" s="61"/>
      <c r="B493" s="61"/>
      <c r="D493" s="61"/>
      <c r="E493" s="66"/>
      <c r="F493" s="63"/>
      <c r="G493" s="63"/>
      <c r="H493" s="64"/>
    </row>
    <row r="494" spans="1:8" ht="12.75">
      <c r="A494" s="61"/>
      <c r="B494" s="61"/>
      <c r="D494" s="61"/>
      <c r="E494" s="66"/>
      <c r="F494" s="63"/>
      <c r="G494" s="63"/>
      <c r="H494" s="64"/>
    </row>
    <row r="495" spans="1:8" ht="12.75">
      <c r="A495" s="61"/>
      <c r="B495" s="61"/>
      <c r="D495" s="61"/>
      <c r="E495" s="66"/>
      <c r="F495" s="63"/>
      <c r="G495" s="63"/>
      <c r="H495" s="64"/>
    </row>
    <row r="496" spans="1:8" ht="12.75">
      <c r="A496" s="61"/>
      <c r="B496" s="61"/>
      <c r="D496" s="61"/>
      <c r="E496" s="66"/>
      <c r="F496" s="63"/>
      <c r="G496" s="63"/>
      <c r="H496" s="64"/>
    </row>
    <row r="497" spans="1:8" ht="12.75">
      <c r="A497" s="61"/>
      <c r="B497" s="61"/>
      <c r="D497" s="61"/>
      <c r="E497" s="66"/>
      <c r="F497" s="63"/>
      <c r="G497" s="63"/>
      <c r="H497" s="64"/>
    </row>
    <row r="498" spans="1:8" ht="12.75">
      <c r="A498" s="61"/>
      <c r="B498" s="61"/>
      <c r="D498" s="61"/>
      <c r="E498" s="66"/>
      <c r="F498" s="63"/>
      <c r="G498" s="63"/>
      <c r="H498" s="64"/>
    </row>
    <row r="499" spans="1:8" ht="12.75">
      <c r="A499" s="61"/>
      <c r="B499" s="61"/>
      <c r="D499" s="61"/>
      <c r="E499" s="66"/>
      <c r="F499" s="63"/>
      <c r="G499" s="63"/>
      <c r="H499" s="64"/>
    </row>
    <row r="500" spans="1:8" ht="12.75">
      <c r="A500" s="61"/>
      <c r="B500" s="61"/>
      <c r="D500" s="61"/>
      <c r="E500" s="66"/>
      <c r="F500" s="63"/>
      <c r="G500" s="63"/>
      <c r="H500" s="64"/>
    </row>
    <row r="501" spans="1:8" ht="12.75">
      <c r="A501" s="61"/>
      <c r="B501" s="61"/>
      <c r="D501" s="61"/>
      <c r="E501" s="66"/>
      <c r="F501" s="63"/>
      <c r="G501" s="63"/>
      <c r="H501" s="64"/>
    </row>
    <row r="502" spans="1:8" ht="12.75">
      <c r="A502" s="61"/>
      <c r="B502" s="61"/>
      <c r="D502" s="61"/>
      <c r="E502" s="66"/>
      <c r="F502" s="63"/>
      <c r="G502" s="63"/>
      <c r="H502" s="64"/>
    </row>
    <row r="503" spans="1:8" ht="12.75">
      <c r="A503" s="61"/>
      <c r="B503" s="61"/>
      <c r="D503" s="61"/>
      <c r="E503" s="66"/>
      <c r="F503" s="63"/>
      <c r="G503" s="63"/>
      <c r="H503" s="64"/>
    </row>
    <row r="504" spans="1:8" ht="12.75">
      <c r="A504" s="61"/>
      <c r="B504" s="61"/>
      <c r="D504" s="61"/>
      <c r="E504" s="66"/>
      <c r="F504" s="63"/>
      <c r="G504" s="63"/>
      <c r="H504" s="64"/>
    </row>
    <row r="505" spans="1:8" ht="12.75">
      <c r="A505" s="61"/>
      <c r="B505" s="61"/>
      <c r="D505" s="61"/>
      <c r="E505" s="66"/>
      <c r="F505" s="63"/>
      <c r="G505" s="63"/>
      <c r="H505" s="64"/>
    </row>
    <row r="506" spans="1:8" ht="12.75">
      <c r="A506" s="61"/>
      <c r="B506" s="61"/>
      <c r="D506" s="61"/>
      <c r="E506" s="66"/>
      <c r="F506" s="63"/>
      <c r="G506" s="63"/>
      <c r="H506" s="64"/>
    </row>
    <row r="507" spans="1:8" ht="12.75">
      <c r="A507" s="61"/>
      <c r="B507" s="61"/>
      <c r="D507" s="61"/>
      <c r="E507" s="66"/>
      <c r="F507" s="63"/>
      <c r="G507" s="63"/>
      <c r="H507" s="64"/>
    </row>
    <row r="508" spans="1:8" ht="12.75">
      <c r="A508" s="61"/>
      <c r="B508" s="61"/>
      <c r="D508" s="61"/>
      <c r="E508" s="66"/>
      <c r="F508" s="63"/>
      <c r="G508" s="63"/>
      <c r="H508" s="64"/>
    </row>
    <row r="509" spans="1:8" ht="12.75">
      <c r="A509" s="61"/>
      <c r="B509" s="61"/>
      <c r="D509" s="61"/>
      <c r="E509" s="66"/>
      <c r="F509" s="63"/>
      <c r="G509" s="63"/>
      <c r="H509" s="64"/>
    </row>
    <row r="510" spans="1:8" ht="12.75">
      <c r="A510" s="61"/>
      <c r="B510" s="61"/>
      <c r="D510" s="61"/>
      <c r="E510" s="66"/>
      <c r="F510" s="63"/>
      <c r="G510" s="63"/>
      <c r="H510" s="64"/>
    </row>
    <row r="511" spans="1:8" ht="12.75">
      <c r="A511" s="61"/>
      <c r="B511" s="61"/>
      <c r="D511" s="61"/>
      <c r="E511" s="66"/>
      <c r="F511" s="63"/>
      <c r="G511" s="63"/>
      <c r="H511" s="64"/>
    </row>
    <row r="512" spans="1:8" ht="12.75">
      <c r="A512" s="61"/>
      <c r="B512" s="61"/>
      <c r="D512" s="61"/>
      <c r="E512" s="66"/>
      <c r="F512" s="63"/>
      <c r="G512" s="63"/>
      <c r="H512" s="64"/>
    </row>
    <row r="513" spans="1:8" ht="12.75">
      <c r="A513" s="61"/>
      <c r="B513" s="61"/>
      <c r="D513" s="61"/>
      <c r="E513" s="66"/>
      <c r="F513" s="63"/>
      <c r="G513" s="63"/>
      <c r="H513" s="64"/>
    </row>
    <row r="514" spans="1:8" ht="12.75">
      <c r="A514" s="61"/>
      <c r="B514" s="61"/>
      <c r="D514" s="61"/>
      <c r="E514" s="66"/>
      <c r="F514" s="63"/>
      <c r="G514" s="63"/>
      <c r="H514" s="64"/>
    </row>
    <row r="515" spans="1:8" ht="12.75">
      <c r="A515" s="61"/>
      <c r="B515" s="61"/>
      <c r="D515" s="61"/>
      <c r="E515" s="66"/>
      <c r="F515" s="63"/>
      <c r="G515" s="63"/>
      <c r="H515" s="64"/>
    </row>
    <row r="516" spans="1:8" ht="12.75">
      <c r="A516" s="61"/>
      <c r="B516" s="61"/>
      <c r="D516" s="61"/>
      <c r="E516" s="66"/>
      <c r="F516" s="63"/>
      <c r="G516" s="63"/>
      <c r="H516" s="64"/>
    </row>
    <row r="517" spans="1:8" ht="12.75">
      <c r="A517" s="61"/>
      <c r="B517" s="61"/>
      <c r="D517" s="61"/>
      <c r="E517" s="66"/>
      <c r="F517" s="63"/>
      <c r="G517" s="63"/>
      <c r="H517" s="64"/>
    </row>
    <row r="518" spans="1:8" ht="12.75">
      <c r="A518" s="61"/>
      <c r="B518" s="61"/>
      <c r="D518" s="61"/>
      <c r="E518" s="66"/>
      <c r="F518" s="63"/>
      <c r="G518" s="63"/>
      <c r="H518" s="64"/>
    </row>
    <row r="519" spans="1:8" ht="12.75">
      <c r="A519" s="61"/>
      <c r="B519" s="61"/>
      <c r="D519" s="61"/>
      <c r="E519" s="66"/>
      <c r="F519" s="63"/>
      <c r="G519" s="63"/>
      <c r="H519" s="64"/>
    </row>
    <row r="520" spans="1:8" ht="12.75">
      <c r="A520" s="61"/>
      <c r="B520" s="61"/>
      <c r="D520" s="61"/>
      <c r="E520" s="66"/>
      <c r="F520" s="63"/>
      <c r="G520" s="63"/>
      <c r="H520" s="64"/>
    </row>
    <row r="521" spans="1:8" ht="12.75">
      <c r="A521" s="61"/>
      <c r="B521" s="61"/>
      <c r="D521" s="61"/>
      <c r="E521" s="66"/>
      <c r="F521" s="63"/>
      <c r="G521" s="63"/>
      <c r="H521" s="64"/>
    </row>
    <row r="522" spans="1:8" ht="12.75">
      <c r="A522" s="61"/>
      <c r="B522" s="61"/>
      <c r="D522" s="61"/>
      <c r="E522" s="66"/>
      <c r="F522" s="63"/>
      <c r="G522" s="63"/>
      <c r="H522" s="64"/>
    </row>
    <row r="523" spans="1:8" ht="12.75">
      <c r="A523" s="61"/>
      <c r="B523" s="61"/>
      <c r="D523" s="61"/>
      <c r="E523" s="66"/>
      <c r="F523" s="63"/>
      <c r="G523" s="63"/>
      <c r="H523" s="64"/>
    </row>
    <row r="524" spans="1:8" ht="12.75">
      <c r="A524" s="61"/>
      <c r="B524" s="61"/>
      <c r="D524" s="61"/>
      <c r="E524" s="66"/>
      <c r="F524" s="63"/>
      <c r="G524" s="63"/>
      <c r="H524" s="64"/>
    </row>
    <row r="525" spans="1:8" ht="12.75">
      <c r="A525" s="61"/>
      <c r="B525" s="61"/>
      <c r="D525" s="61"/>
      <c r="E525" s="66"/>
      <c r="F525" s="63"/>
      <c r="G525" s="63"/>
      <c r="H525" s="64"/>
    </row>
    <row r="526" spans="1:8" ht="12.75">
      <c r="A526" s="61"/>
      <c r="B526" s="61"/>
      <c r="D526" s="61"/>
      <c r="E526" s="66"/>
      <c r="F526" s="63"/>
      <c r="G526" s="63"/>
      <c r="H526" s="64"/>
    </row>
    <row r="527" spans="1:8" ht="12.75">
      <c r="A527" s="61"/>
      <c r="B527" s="61"/>
      <c r="D527" s="61"/>
      <c r="E527" s="66"/>
      <c r="F527" s="63"/>
      <c r="G527" s="63"/>
      <c r="H527" s="64"/>
    </row>
    <row r="528" spans="1:8" ht="12.75">
      <c r="A528" s="61"/>
      <c r="B528" s="61"/>
      <c r="D528" s="61"/>
      <c r="E528" s="66"/>
      <c r="F528" s="63"/>
      <c r="G528" s="63"/>
      <c r="H528" s="64"/>
    </row>
    <row r="529" spans="1:8" ht="12.75">
      <c r="A529" s="61"/>
      <c r="B529" s="61"/>
      <c r="D529" s="61"/>
      <c r="E529" s="66"/>
      <c r="F529" s="63"/>
      <c r="G529" s="63"/>
      <c r="H529" s="64"/>
    </row>
    <row r="530" spans="1:8" ht="12.75">
      <c r="A530" s="61"/>
      <c r="B530" s="61"/>
      <c r="D530" s="61"/>
      <c r="E530" s="66"/>
      <c r="F530" s="63"/>
      <c r="G530" s="63"/>
      <c r="H530" s="64"/>
    </row>
    <row r="531" spans="1:8" ht="12.75">
      <c r="A531" s="61"/>
      <c r="B531" s="61"/>
      <c r="D531" s="61"/>
      <c r="E531" s="66"/>
      <c r="F531" s="63"/>
      <c r="G531" s="63"/>
      <c r="H531" s="64"/>
    </row>
    <row r="532" spans="1:8" ht="12.75">
      <c r="A532" s="61"/>
      <c r="B532" s="61"/>
      <c r="D532" s="61"/>
      <c r="E532" s="66"/>
      <c r="F532" s="63"/>
      <c r="G532" s="63"/>
      <c r="H532" s="64"/>
    </row>
    <row r="533" spans="1:8" ht="12.75">
      <c r="A533" s="61"/>
      <c r="B533" s="61"/>
      <c r="D533" s="61"/>
      <c r="E533" s="66"/>
      <c r="F533" s="63"/>
      <c r="G533" s="63"/>
      <c r="H533" s="64"/>
    </row>
    <row r="534" spans="1:8" ht="12.75">
      <c r="A534" s="61"/>
      <c r="B534" s="61"/>
      <c r="D534" s="61"/>
      <c r="E534" s="66"/>
      <c r="F534" s="63"/>
      <c r="G534" s="63"/>
      <c r="H534" s="64"/>
    </row>
    <row r="535" spans="1:8" ht="12.75">
      <c r="A535" s="61"/>
      <c r="B535" s="61"/>
      <c r="D535" s="61"/>
      <c r="E535" s="66"/>
      <c r="F535" s="63"/>
      <c r="G535" s="63"/>
      <c r="H535" s="64"/>
    </row>
    <row r="536" spans="1:8" ht="12.75">
      <c r="A536" s="61"/>
      <c r="B536" s="61"/>
      <c r="D536" s="61"/>
      <c r="E536" s="66"/>
      <c r="F536" s="63"/>
      <c r="G536" s="63"/>
      <c r="H536" s="64"/>
    </row>
    <row r="537" spans="1:8" ht="12.75">
      <c r="A537" s="61"/>
      <c r="B537" s="61"/>
      <c r="D537" s="61"/>
      <c r="E537" s="66"/>
      <c r="F537" s="63"/>
      <c r="G537" s="63"/>
      <c r="H537" s="64"/>
    </row>
    <row r="538" spans="1:8" ht="12.75">
      <c r="A538" s="61"/>
      <c r="B538" s="61"/>
      <c r="D538" s="61"/>
      <c r="E538" s="66"/>
      <c r="F538" s="63"/>
      <c r="G538" s="63"/>
      <c r="H538" s="64"/>
    </row>
    <row r="539" spans="1:8" ht="12.75">
      <c r="A539" s="61"/>
      <c r="B539" s="61"/>
      <c r="D539" s="61"/>
      <c r="E539" s="66"/>
      <c r="F539" s="63"/>
      <c r="G539" s="63"/>
      <c r="H539" s="64"/>
    </row>
    <row r="540" spans="1:8" ht="12.75">
      <c r="A540" s="61"/>
      <c r="B540" s="61"/>
      <c r="D540" s="61"/>
      <c r="E540" s="66"/>
      <c r="F540" s="63"/>
      <c r="G540" s="63"/>
      <c r="H540" s="64"/>
    </row>
    <row r="541" spans="1:8" ht="12.75">
      <c r="A541" s="61"/>
      <c r="B541" s="61"/>
      <c r="D541" s="61"/>
      <c r="E541" s="66"/>
      <c r="F541" s="63"/>
      <c r="G541" s="63"/>
      <c r="H541" s="64"/>
    </row>
    <row r="542" spans="1:8" ht="12.75">
      <c r="A542" s="61"/>
      <c r="B542" s="61"/>
      <c r="D542" s="61"/>
      <c r="E542" s="66"/>
      <c r="F542" s="63"/>
      <c r="G542" s="63"/>
      <c r="H542" s="64"/>
    </row>
    <row r="543" spans="1:8" ht="12.75">
      <c r="A543" s="61"/>
      <c r="B543" s="61"/>
      <c r="D543" s="61"/>
      <c r="E543" s="66"/>
      <c r="F543" s="63"/>
      <c r="G543" s="63"/>
      <c r="H543" s="64"/>
    </row>
    <row r="544" spans="1:8" ht="12.75">
      <c r="A544" s="61"/>
      <c r="B544" s="61"/>
      <c r="D544" s="61"/>
      <c r="E544" s="66"/>
      <c r="F544" s="63"/>
      <c r="G544" s="63"/>
      <c r="H544" s="64"/>
    </row>
    <row r="545" spans="1:8" ht="12.75">
      <c r="A545" s="61"/>
      <c r="B545" s="61"/>
      <c r="D545" s="61"/>
      <c r="E545" s="66"/>
      <c r="F545" s="63"/>
      <c r="G545" s="63"/>
      <c r="H545" s="64"/>
    </row>
    <row r="546" spans="1:8" ht="12.75">
      <c r="A546" s="61"/>
      <c r="B546" s="61"/>
      <c r="D546" s="61"/>
      <c r="E546" s="66"/>
      <c r="F546" s="63"/>
      <c r="G546" s="63"/>
      <c r="H546" s="64"/>
    </row>
    <row r="547" spans="1:8" ht="12.75">
      <c r="A547" s="61"/>
      <c r="B547" s="61"/>
      <c r="D547" s="61"/>
      <c r="E547" s="66"/>
      <c r="F547" s="63"/>
      <c r="G547" s="63"/>
      <c r="H547" s="64"/>
    </row>
    <row r="548" spans="1:8" ht="12.75">
      <c r="A548" s="61"/>
      <c r="B548" s="61"/>
      <c r="D548" s="61"/>
      <c r="E548" s="66"/>
      <c r="F548" s="63"/>
      <c r="G548" s="63"/>
      <c r="H548" s="64"/>
    </row>
    <row r="549" spans="1:8" ht="12.75">
      <c r="A549" s="61"/>
      <c r="B549" s="61"/>
      <c r="D549" s="61"/>
      <c r="E549" s="66"/>
      <c r="F549" s="63"/>
      <c r="G549" s="63"/>
      <c r="H549" s="64"/>
    </row>
    <row r="550" spans="1:8" ht="12.75">
      <c r="A550" s="61"/>
      <c r="B550" s="61"/>
      <c r="D550" s="61"/>
      <c r="E550" s="66"/>
      <c r="F550" s="63"/>
      <c r="G550" s="63"/>
      <c r="H550" s="64"/>
    </row>
    <row r="551" spans="1:8" ht="12.75">
      <c r="A551" s="61"/>
      <c r="B551" s="61"/>
      <c r="D551" s="61"/>
      <c r="E551" s="66"/>
      <c r="F551" s="63"/>
      <c r="G551" s="63"/>
      <c r="H551" s="64"/>
    </row>
    <row r="552" spans="1:8" ht="12.75">
      <c r="A552" s="61"/>
      <c r="B552" s="61"/>
      <c r="D552" s="61"/>
      <c r="E552" s="66"/>
      <c r="F552" s="63"/>
      <c r="G552" s="63"/>
      <c r="H552" s="64"/>
    </row>
    <row r="553" spans="1:8" ht="12.75">
      <c r="A553" s="61"/>
      <c r="B553" s="61"/>
      <c r="D553" s="61"/>
      <c r="E553" s="66"/>
      <c r="F553" s="63"/>
      <c r="G553" s="63"/>
      <c r="H553" s="64"/>
    </row>
    <row r="554" spans="1:8" ht="12.75">
      <c r="A554" s="61"/>
      <c r="B554" s="61"/>
      <c r="D554" s="61"/>
      <c r="E554" s="66"/>
      <c r="F554" s="63"/>
      <c r="G554" s="63"/>
      <c r="H554" s="64"/>
    </row>
    <row r="555" spans="1:8" ht="12.75">
      <c r="A555" s="61"/>
      <c r="B555" s="61"/>
      <c r="D555" s="61"/>
      <c r="E555" s="66"/>
      <c r="F555" s="63"/>
      <c r="G555" s="63"/>
      <c r="H555" s="64"/>
    </row>
    <row r="556" spans="1:8" ht="12.75">
      <c r="A556" s="61"/>
      <c r="B556" s="61"/>
      <c r="D556" s="61"/>
      <c r="E556" s="66"/>
      <c r="F556" s="63"/>
      <c r="G556" s="63"/>
      <c r="H556" s="64"/>
    </row>
    <row r="557" spans="1:8" ht="12.75">
      <c r="A557" s="61"/>
      <c r="B557" s="61"/>
      <c r="D557" s="61"/>
      <c r="E557" s="66"/>
      <c r="F557" s="63"/>
      <c r="G557" s="63"/>
      <c r="H557" s="64"/>
    </row>
    <row r="558" spans="1:8" ht="12.75">
      <c r="A558" s="61"/>
      <c r="B558" s="61"/>
      <c r="D558" s="61"/>
      <c r="E558" s="66"/>
      <c r="F558" s="63"/>
      <c r="G558" s="63"/>
      <c r="H558" s="64"/>
    </row>
    <row r="559" spans="1:8" ht="12.75">
      <c r="A559" s="61"/>
      <c r="B559" s="61"/>
      <c r="D559" s="61"/>
      <c r="E559" s="66"/>
      <c r="F559" s="63"/>
      <c r="G559" s="63"/>
      <c r="H559" s="64"/>
    </row>
    <row r="560" spans="1:8" ht="12.75">
      <c r="A560" s="61"/>
      <c r="B560" s="61"/>
      <c r="D560" s="61"/>
      <c r="E560" s="66"/>
      <c r="F560" s="63"/>
      <c r="G560" s="63"/>
      <c r="H560" s="64"/>
    </row>
    <row r="561" spans="1:8" ht="12.75">
      <c r="A561" s="61"/>
      <c r="B561" s="61"/>
      <c r="D561" s="61"/>
      <c r="E561" s="66"/>
      <c r="F561" s="63"/>
      <c r="G561" s="63"/>
      <c r="H561" s="64"/>
    </row>
    <row r="562" spans="1:8" ht="12.75">
      <c r="A562" s="61"/>
      <c r="B562" s="61"/>
      <c r="D562" s="61"/>
      <c r="E562" s="66"/>
      <c r="F562" s="63"/>
      <c r="G562" s="63"/>
      <c r="H562" s="64"/>
    </row>
    <row r="563" spans="1:8" ht="12.75">
      <c r="A563" s="61"/>
      <c r="B563" s="61"/>
      <c r="D563" s="61"/>
      <c r="E563" s="66"/>
      <c r="F563" s="63"/>
      <c r="G563" s="63"/>
      <c r="H563" s="64"/>
    </row>
    <row r="564" spans="1:8" ht="12.75">
      <c r="A564" s="61"/>
      <c r="B564" s="61"/>
      <c r="D564" s="61"/>
      <c r="E564" s="66"/>
      <c r="F564" s="63"/>
      <c r="G564" s="63"/>
      <c r="H564" s="64"/>
    </row>
    <row r="565" spans="1:8" ht="12.75">
      <c r="A565" s="61"/>
      <c r="B565" s="61"/>
      <c r="D565" s="61"/>
      <c r="E565" s="66"/>
      <c r="F565" s="63"/>
      <c r="G565" s="63"/>
      <c r="H565" s="64"/>
    </row>
    <row r="566" spans="1:8" ht="12.75">
      <c r="A566" s="61"/>
      <c r="B566" s="61"/>
      <c r="D566" s="61"/>
      <c r="E566" s="66"/>
      <c r="F566" s="63"/>
      <c r="G566" s="63"/>
      <c r="H566" s="64"/>
    </row>
    <row r="567" spans="1:8" ht="12.75">
      <c r="A567" s="61"/>
      <c r="B567" s="61"/>
      <c r="D567" s="61"/>
      <c r="E567" s="66"/>
      <c r="F567" s="63"/>
      <c r="G567" s="63"/>
      <c r="H567" s="64"/>
    </row>
    <row r="568" spans="1:8" ht="12.75">
      <c r="A568" s="61"/>
      <c r="B568" s="61"/>
      <c r="D568" s="61"/>
      <c r="E568" s="66"/>
      <c r="F568" s="63"/>
      <c r="G568" s="63"/>
      <c r="H568" s="64"/>
    </row>
    <row r="569" spans="1:8" ht="12.75">
      <c r="A569" s="61"/>
      <c r="B569" s="61"/>
      <c r="D569" s="61"/>
      <c r="E569" s="66"/>
      <c r="F569" s="63"/>
      <c r="G569" s="63"/>
      <c r="H569" s="64"/>
    </row>
    <row r="570" spans="1:8" ht="12.75">
      <c r="A570" s="61"/>
      <c r="B570" s="61"/>
      <c r="D570" s="61"/>
      <c r="E570" s="66"/>
      <c r="F570" s="63"/>
      <c r="G570" s="63"/>
      <c r="H570" s="64"/>
    </row>
    <row r="571" spans="1:8" ht="12.75">
      <c r="A571" s="61"/>
      <c r="B571" s="61"/>
      <c r="D571" s="61"/>
      <c r="E571" s="66"/>
      <c r="F571" s="63"/>
      <c r="G571" s="63"/>
      <c r="H571" s="64"/>
    </row>
    <row r="572" spans="1:8" ht="12.75">
      <c r="A572" s="61"/>
      <c r="B572" s="61"/>
      <c r="D572" s="61"/>
      <c r="E572" s="66"/>
      <c r="F572" s="63"/>
      <c r="G572" s="63"/>
      <c r="H572" s="64"/>
    </row>
    <row r="573" spans="1:8" ht="12.75">
      <c r="A573" s="61"/>
      <c r="B573" s="61"/>
      <c r="D573" s="61"/>
      <c r="E573" s="66"/>
      <c r="F573" s="63"/>
      <c r="G573" s="63"/>
      <c r="H573" s="64"/>
    </row>
    <row r="574" spans="1:8" ht="12.75">
      <c r="A574" s="61"/>
      <c r="B574" s="61"/>
      <c r="D574" s="61"/>
      <c r="E574" s="66"/>
      <c r="F574" s="63"/>
      <c r="G574" s="63"/>
      <c r="H574" s="64"/>
    </row>
    <row r="575" spans="1:8" ht="12.75">
      <c r="A575" s="61"/>
      <c r="B575" s="61"/>
      <c r="D575" s="61"/>
      <c r="E575" s="66"/>
      <c r="F575" s="63"/>
      <c r="G575" s="63"/>
      <c r="H575" s="64"/>
    </row>
    <row r="576" spans="1:8" ht="12.75">
      <c r="A576" s="61"/>
      <c r="B576" s="61"/>
      <c r="D576" s="61"/>
      <c r="E576" s="66"/>
      <c r="F576" s="63"/>
      <c r="G576" s="63"/>
      <c r="H576" s="64"/>
    </row>
    <row r="577" spans="1:8" ht="12.75">
      <c r="A577" s="61"/>
      <c r="B577" s="61"/>
      <c r="D577" s="61"/>
      <c r="E577" s="66"/>
      <c r="F577" s="63"/>
      <c r="G577" s="63"/>
      <c r="H577" s="64"/>
    </row>
    <row r="578" spans="1:8" ht="12.75">
      <c r="A578" s="61"/>
      <c r="B578" s="61"/>
      <c r="D578" s="61"/>
      <c r="E578" s="66"/>
      <c r="F578" s="63"/>
      <c r="G578" s="63"/>
      <c r="H578" s="64"/>
    </row>
    <row r="579" spans="1:8" ht="12.75">
      <c r="A579" s="61"/>
      <c r="B579" s="61"/>
      <c r="D579" s="61"/>
      <c r="E579" s="66"/>
      <c r="F579" s="63"/>
      <c r="G579" s="63"/>
      <c r="H579" s="64"/>
    </row>
    <row r="580" spans="1:8" ht="12.75">
      <c r="A580" s="61"/>
      <c r="B580" s="61"/>
      <c r="D580" s="61"/>
      <c r="E580" s="66"/>
      <c r="F580" s="63"/>
      <c r="G580" s="63"/>
      <c r="H580" s="64"/>
    </row>
    <row r="581" spans="1:8" ht="12.75">
      <c r="A581" s="61"/>
      <c r="B581" s="61"/>
      <c r="D581" s="61"/>
      <c r="E581" s="66"/>
      <c r="F581" s="63"/>
      <c r="G581" s="63"/>
      <c r="H581" s="64"/>
    </row>
    <row r="582" spans="1:8" ht="12.75">
      <c r="A582" s="61"/>
      <c r="B582" s="61"/>
      <c r="D582" s="61"/>
      <c r="E582" s="66"/>
      <c r="F582" s="63"/>
      <c r="G582" s="63"/>
      <c r="H582" s="64"/>
    </row>
    <row r="583" spans="1:8" ht="12.75">
      <c r="A583" s="61"/>
      <c r="B583" s="61"/>
      <c r="D583" s="61"/>
      <c r="E583" s="66"/>
      <c r="F583" s="63"/>
      <c r="G583" s="63"/>
      <c r="H583" s="64"/>
    </row>
    <row r="584" spans="1:8" ht="12.75">
      <c r="A584" s="61"/>
      <c r="B584" s="61"/>
      <c r="D584" s="61"/>
      <c r="E584" s="66"/>
      <c r="F584" s="63"/>
      <c r="G584" s="63"/>
      <c r="H584" s="64"/>
    </row>
    <row r="585" spans="1:8" ht="12.75">
      <c r="A585" s="61"/>
      <c r="B585" s="61"/>
      <c r="D585" s="61"/>
      <c r="E585" s="66"/>
      <c r="F585" s="63"/>
      <c r="G585" s="63"/>
      <c r="H585" s="64"/>
    </row>
    <row r="586" spans="1:8" ht="12.75">
      <c r="A586" s="61"/>
      <c r="B586" s="61"/>
      <c r="D586" s="61"/>
      <c r="E586" s="66"/>
      <c r="F586" s="63"/>
      <c r="G586" s="63"/>
      <c r="H586" s="64"/>
    </row>
    <row r="587" spans="1:8" ht="12.75">
      <c r="A587" s="61"/>
      <c r="B587" s="61"/>
      <c r="D587" s="61"/>
      <c r="E587" s="66"/>
      <c r="F587" s="63"/>
      <c r="G587" s="63"/>
      <c r="H587" s="64"/>
    </row>
    <row r="588" spans="1:8" ht="12.75">
      <c r="A588" s="61"/>
      <c r="B588" s="61"/>
      <c r="D588" s="61"/>
      <c r="E588" s="66"/>
      <c r="F588" s="63"/>
      <c r="G588" s="63"/>
      <c r="H588" s="64"/>
    </row>
    <row r="589" spans="1:8" ht="12.75">
      <c r="A589" s="61"/>
      <c r="B589" s="61"/>
      <c r="D589" s="61"/>
      <c r="E589" s="66"/>
      <c r="F589" s="63"/>
      <c r="G589" s="63"/>
      <c r="H589" s="64"/>
    </row>
    <row r="590" spans="1:8" ht="12.75">
      <c r="A590" s="61"/>
      <c r="B590" s="61"/>
      <c r="D590" s="61"/>
      <c r="E590" s="66"/>
      <c r="F590" s="63"/>
      <c r="G590" s="63"/>
      <c r="H590" s="64"/>
    </row>
    <row r="591" spans="1:8" ht="12.75">
      <c r="A591" s="61"/>
      <c r="B591" s="61"/>
      <c r="D591" s="61"/>
      <c r="E591" s="66"/>
      <c r="F591" s="63"/>
      <c r="G591" s="63"/>
      <c r="H591" s="64"/>
    </row>
    <row r="592" spans="1:8" ht="12.75">
      <c r="A592" s="61"/>
      <c r="B592" s="61"/>
      <c r="D592" s="61"/>
      <c r="E592" s="66"/>
      <c r="F592" s="63"/>
      <c r="G592" s="63"/>
      <c r="H592" s="64"/>
    </row>
    <row r="593" spans="1:8" ht="12.75">
      <c r="A593" s="61"/>
      <c r="B593" s="61"/>
      <c r="D593" s="61"/>
      <c r="E593" s="66"/>
      <c r="F593" s="63"/>
      <c r="G593" s="63"/>
      <c r="H593" s="64"/>
    </row>
    <row r="594" spans="1:8" ht="12.75">
      <c r="A594" s="61"/>
      <c r="B594" s="61"/>
      <c r="D594" s="61"/>
      <c r="E594" s="66"/>
      <c r="F594" s="63"/>
      <c r="G594" s="63"/>
      <c r="H594" s="64"/>
    </row>
    <row r="595" spans="1:8" ht="12.75">
      <c r="A595" s="61"/>
      <c r="B595" s="61"/>
      <c r="D595" s="61"/>
      <c r="E595" s="66"/>
      <c r="F595" s="63"/>
      <c r="G595" s="63"/>
      <c r="H595" s="64"/>
    </row>
    <row r="596" spans="1:8" ht="12.75">
      <c r="A596" s="61"/>
      <c r="B596" s="61"/>
      <c r="D596" s="61"/>
      <c r="E596" s="66"/>
      <c r="F596" s="63"/>
      <c r="G596" s="63"/>
      <c r="H596" s="64"/>
    </row>
    <row r="597" spans="1:8" ht="12.75">
      <c r="A597" s="61"/>
      <c r="B597" s="61"/>
      <c r="D597" s="61"/>
      <c r="E597" s="66"/>
      <c r="F597" s="63"/>
      <c r="G597" s="63"/>
      <c r="H597" s="64"/>
    </row>
    <row r="598" spans="1:8" ht="12.75">
      <c r="A598" s="61"/>
      <c r="B598" s="61"/>
      <c r="D598" s="61"/>
      <c r="E598" s="66"/>
      <c r="F598" s="63"/>
      <c r="G598" s="63"/>
      <c r="H598" s="64"/>
    </row>
    <row r="599" spans="1:8" ht="12.75">
      <c r="A599" s="61"/>
      <c r="B599" s="61"/>
      <c r="D599" s="61"/>
      <c r="E599" s="66"/>
      <c r="F599" s="63"/>
      <c r="G599" s="63"/>
      <c r="H599" s="64"/>
    </row>
    <row r="600" spans="1:8" ht="12.75">
      <c r="A600" s="61"/>
      <c r="B600" s="61"/>
      <c r="D600" s="61"/>
      <c r="E600" s="66"/>
      <c r="F600" s="63"/>
      <c r="G600" s="63"/>
      <c r="H600" s="64"/>
    </row>
    <row r="601" spans="1:8" ht="12.75">
      <c r="A601" s="61"/>
      <c r="B601" s="61"/>
      <c r="D601" s="61"/>
      <c r="E601" s="66"/>
      <c r="F601" s="63"/>
      <c r="G601" s="63"/>
      <c r="H601" s="64"/>
    </row>
    <row r="602" spans="1:8" ht="12.75">
      <c r="A602" s="61"/>
      <c r="B602" s="61"/>
      <c r="D602" s="61"/>
      <c r="E602" s="66"/>
      <c r="F602" s="63"/>
      <c r="G602" s="63"/>
      <c r="H602" s="64"/>
    </row>
    <row r="603" spans="1:8" ht="12.75">
      <c r="A603" s="61"/>
      <c r="B603" s="61"/>
      <c r="D603" s="61"/>
      <c r="E603" s="66"/>
      <c r="F603" s="63"/>
      <c r="G603" s="63"/>
      <c r="H603" s="64"/>
    </row>
    <row r="604" spans="1:8" ht="12.75">
      <c r="A604" s="61"/>
      <c r="B604" s="61"/>
      <c r="D604" s="61"/>
      <c r="E604" s="66"/>
      <c r="F604" s="63"/>
      <c r="G604" s="63"/>
      <c r="H604" s="64"/>
    </row>
    <row r="605" spans="1:8" ht="12.75">
      <c r="A605" s="61"/>
      <c r="B605" s="61"/>
      <c r="D605" s="61"/>
      <c r="E605" s="66"/>
      <c r="F605" s="63"/>
      <c r="G605" s="63"/>
      <c r="H605" s="64"/>
    </row>
    <row r="606" spans="1:8" ht="12.75">
      <c r="A606" s="61"/>
      <c r="B606" s="61"/>
      <c r="D606" s="61"/>
      <c r="E606" s="66"/>
      <c r="F606" s="63"/>
      <c r="G606" s="63"/>
      <c r="H606" s="64"/>
    </row>
    <row r="607" spans="1:8" ht="12.75">
      <c r="A607" s="61"/>
      <c r="B607" s="61"/>
      <c r="D607" s="61"/>
      <c r="E607" s="66"/>
      <c r="F607" s="63"/>
      <c r="G607" s="63"/>
      <c r="H607" s="64"/>
    </row>
    <row r="608" spans="1:8" ht="12.75">
      <c r="A608" s="61"/>
      <c r="B608" s="61"/>
      <c r="D608" s="61"/>
      <c r="E608" s="66"/>
      <c r="F608" s="63"/>
      <c r="G608" s="63"/>
      <c r="H608" s="64"/>
    </row>
    <row r="609" spans="1:8" ht="12.75">
      <c r="A609" s="61"/>
      <c r="B609" s="61"/>
      <c r="D609" s="61"/>
      <c r="E609" s="66"/>
      <c r="F609" s="63"/>
      <c r="G609" s="63"/>
      <c r="H609" s="64"/>
    </row>
    <row r="610" spans="1:8" ht="12.75">
      <c r="A610" s="61"/>
      <c r="B610" s="61"/>
      <c r="D610" s="61"/>
      <c r="E610" s="66"/>
      <c r="F610" s="63"/>
      <c r="G610" s="63"/>
      <c r="H610" s="64"/>
    </row>
    <row r="611" spans="1:8" ht="12.75">
      <c r="A611" s="61"/>
      <c r="B611" s="61"/>
      <c r="D611" s="61"/>
      <c r="E611" s="66"/>
      <c r="F611" s="63"/>
      <c r="G611" s="63"/>
      <c r="H611" s="64"/>
    </row>
    <row r="612" spans="1:8" ht="12.75">
      <c r="A612" s="61"/>
      <c r="B612" s="61"/>
      <c r="D612" s="61"/>
      <c r="E612" s="66"/>
      <c r="F612" s="63"/>
      <c r="G612" s="63"/>
      <c r="H612" s="64"/>
    </row>
    <row r="613" spans="1:8" ht="12.75">
      <c r="A613" s="61"/>
      <c r="B613" s="61"/>
      <c r="D613" s="61"/>
      <c r="E613" s="66"/>
      <c r="F613" s="63"/>
      <c r="G613" s="63"/>
      <c r="H613" s="64"/>
    </row>
    <row r="614" spans="1:8" ht="12.75">
      <c r="A614" s="61"/>
      <c r="B614" s="61"/>
      <c r="D614" s="61"/>
      <c r="E614" s="66"/>
      <c r="F614" s="63"/>
      <c r="G614" s="63"/>
      <c r="H614" s="64"/>
    </row>
    <row r="615" spans="1:8" ht="12.75">
      <c r="A615" s="61"/>
      <c r="B615" s="61"/>
      <c r="D615" s="61"/>
      <c r="E615" s="66"/>
      <c r="F615" s="63"/>
      <c r="G615" s="63"/>
      <c r="H615" s="64"/>
    </row>
    <row r="616" spans="1:8" ht="12.75">
      <c r="A616" s="61"/>
      <c r="B616" s="61"/>
      <c r="D616" s="61"/>
      <c r="E616" s="66"/>
      <c r="F616" s="63"/>
      <c r="G616" s="63"/>
      <c r="H616" s="64"/>
    </row>
    <row r="617" spans="1:8" ht="12.75">
      <c r="A617" s="61"/>
      <c r="B617" s="61"/>
      <c r="D617" s="61"/>
      <c r="E617" s="66"/>
      <c r="F617" s="63"/>
      <c r="G617" s="63"/>
      <c r="H617" s="64"/>
    </row>
    <row r="618" spans="1:8" ht="12.75">
      <c r="A618" s="61"/>
      <c r="B618" s="61"/>
      <c r="D618" s="61"/>
      <c r="E618" s="66"/>
      <c r="F618" s="63"/>
      <c r="G618" s="63"/>
      <c r="H618" s="64"/>
    </row>
    <row r="619" spans="1:8" ht="12.75">
      <c r="A619" s="61"/>
      <c r="B619" s="61"/>
      <c r="D619" s="61"/>
      <c r="E619" s="66"/>
      <c r="F619" s="63"/>
      <c r="G619" s="63"/>
      <c r="H619" s="64"/>
    </row>
    <row r="620" spans="1:8" ht="12.75">
      <c r="A620" s="61"/>
      <c r="B620" s="61"/>
      <c r="D620" s="61"/>
      <c r="E620" s="66"/>
      <c r="F620" s="63"/>
      <c r="G620" s="63"/>
      <c r="H620" s="64"/>
    </row>
    <row r="621" spans="1:8" ht="12.75">
      <c r="A621" s="61"/>
      <c r="B621" s="61"/>
      <c r="D621" s="61"/>
      <c r="E621" s="66"/>
      <c r="F621" s="63"/>
      <c r="G621" s="63"/>
      <c r="H621" s="64"/>
    </row>
    <row r="622" spans="1:8" ht="12.75">
      <c r="A622" s="61"/>
      <c r="B622" s="61"/>
      <c r="D622" s="61"/>
      <c r="E622" s="66"/>
      <c r="F622" s="63"/>
      <c r="G622" s="63"/>
      <c r="H622" s="64"/>
    </row>
    <row r="623" spans="1:8" ht="12.75">
      <c r="A623" s="61"/>
      <c r="B623" s="61"/>
      <c r="D623" s="61"/>
      <c r="E623" s="66"/>
      <c r="F623" s="63"/>
      <c r="G623" s="63"/>
      <c r="H623" s="64"/>
    </row>
    <row r="624" spans="1:8" ht="12.75">
      <c r="A624" s="61"/>
      <c r="B624" s="61"/>
      <c r="D624" s="61"/>
      <c r="E624" s="66"/>
      <c r="F624" s="63"/>
      <c r="G624" s="63"/>
      <c r="H624" s="64"/>
    </row>
    <row r="625" spans="1:8" ht="12.75">
      <c r="A625" s="61"/>
      <c r="B625" s="61"/>
      <c r="D625" s="61"/>
      <c r="E625" s="66"/>
      <c r="F625" s="63"/>
      <c r="G625" s="63"/>
      <c r="H625" s="64"/>
    </row>
    <row r="626" spans="1:8" ht="12.75">
      <c r="A626" s="61"/>
      <c r="B626" s="61"/>
      <c r="D626" s="61"/>
      <c r="E626" s="66"/>
      <c r="F626" s="63"/>
      <c r="G626" s="63"/>
      <c r="H626" s="64"/>
    </row>
    <row r="627" spans="1:8" ht="12.75">
      <c r="A627" s="61"/>
      <c r="B627" s="61"/>
      <c r="D627" s="61"/>
      <c r="E627" s="66"/>
      <c r="F627" s="63"/>
      <c r="G627" s="63"/>
      <c r="H627" s="64"/>
    </row>
    <row r="628" spans="1:8" ht="12.75">
      <c r="A628" s="61"/>
      <c r="B628" s="61"/>
      <c r="D628" s="61"/>
      <c r="E628" s="66"/>
      <c r="F628" s="63"/>
      <c r="G628" s="63"/>
      <c r="H628" s="64"/>
    </row>
    <row r="629" spans="1:8" ht="12.75">
      <c r="A629" s="61"/>
      <c r="B629" s="61"/>
      <c r="D629" s="61"/>
      <c r="E629" s="66"/>
      <c r="F629" s="63"/>
      <c r="G629" s="63"/>
      <c r="H629" s="64"/>
    </row>
    <row r="630" spans="1:8" ht="12.75">
      <c r="A630" s="61"/>
      <c r="B630" s="61"/>
      <c r="D630" s="61"/>
      <c r="E630" s="66"/>
      <c r="F630" s="63"/>
      <c r="G630" s="63"/>
      <c r="H630" s="64"/>
    </row>
    <row r="631" spans="1:8" ht="12.75">
      <c r="A631" s="61"/>
      <c r="B631" s="61"/>
      <c r="D631" s="61"/>
      <c r="E631" s="66"/>
      <c r="F631" s="63"/>
      <c r="G631" s="63"/>
      <c r="H631" s="64"/>
    </row>
    <row r="632" spans="1:8" ht="12.75">
      <c r="A632" s="61"/>
      <c r="B632" s="61"/>
      <c r="D632" s="61"/>
      <c r="E632" s="66"/>
      <c r="F632" s="63"/>
      <c r="G632" s="63"/>
      <c r="H632" s="64"/>
    </row>
    <row r="633" spans="1:8" ht="12.75">
      <c r="A633" s="61"/>
      <c r="B633" s="61"/>
      <c r="D633" s="61"/>
      <c r="E633" s="66"/>
      <c r="F633" s="63"/>
      <c r="G633" s="63"/>
      <c r="H633" s="64"/>
    </row>
    <row r="634" spans="1:8" ht="12.75">
      <c r="A634" s="61"/>
      <c r="B634" s="61"/>
      <c r="D634" s="61"/>
      <c r="E634" s="66"/>
      <c r="F634" s="63"/>
      <c r="G634" s="63"/>
      <c r="H634" s="64"/>
    </row>
    <row r="635" spans="1:8" ht="12.75">
      <c r="A635" s="61"/>
      <c r="B635" s="61"/>
      <c r="D635" s="61"/>
      <c r="E635" s="66"/>
      <c r="F635" s="63"/>
      <c r="G635" s="63"/>
      <c r="H635" s="64"/>
    </row>
    <row r="636" spans="1:8" ht="12.75">
      <c r="A636" s="61"/>
      <c r="B636" s="61"/>
      <c r="D636" s="61"/>
      <c r="E636" s="66"/>
      <c r="F636" s="63"/>
      <c r="G636" s="63"/>
      <c r="H636" s="64"/>
    </row>
    <row r="637" spans="1:8" ht="12.75">
      <c r="A637" s="61"/>
      <c r="B637" s="61"/>
      <c r="D637" s="61"/>
      <c r="E637" s="66"/>
      <c r="F637" s="63"/>
      <c r="G637" s="63"/>
      <c r="H637" s="64"/>
    </row>
    <row r="638" spans="1:8" ht="12.75">
      <c r="A638" s="61"/>
      <c r="B638" s="61"/>
      <c r="D638" s="61"/>
      <c r="E638" s="66"/>
      <c r="F638" s="63"/>
      <c r="G638" s="63"/>
      <c r="H638" s="64"/>
    </row>
    <row r="639" spans="1:8" ht="12.75">
      <c r="A639" s="61"/>
      <c r="B639" s="61"/>
      <c r="D639" s="61"/>
      <c r="E639" s="66"/>
      <c r="F639" s="63"/>
      <c r="G639" s="63"/>
      <c r="H639" s="64"/>
    </row>
    <row r="640" spans="1:8" ht="12.75">
      <c r="A640" s="61"/>
      <c r="B640" s="61"/>
      <c r="D640" s="61"/>
      <c r="E640" s="66"/>
      <c r="F640" s="63"/>
      <c r="G640" s="63"/>
      <c r="H640" s="64"/>
    </row>
    <row r="641" spans="1:8" ht="12.75">
      <c r="A641" s="61"/>
      <c r="B641" s="61"/>
      <c r="D641" s="61"/>
      <c r="E641" s="66"/>
      <c r="F641" s="63"/>
      <c r="G641" s="63"/>
      <c r="H641" s="64"/>
    </row>
    <row r="642" spans="1:8" ht="12.75">
      <c r="A642" s="61"/>
      <c r="B642" s="61"/>
      <c r="D642" s="61"/>
      <c r="E642" s="66"/>
      <c r="F642" s="63"/>
      <c r="G642" s="63"/>
      <c r="H642" s="64"/>
    </row>
    <row r="643" spans="1:8" ht="12.75">
      <c r="A643" s="61"/>
      <c r="B643" s="61"/>
      <c r="D643" s="61"/>
      <c r="E643" s="66"/>
      <c r="F643" s="63"/>
      <c r="G643" s="63"/>
      <c r="H643" s="64"/>
    </row>
    <row r="644" spans="1:8" ht="12.75">
      <c r="A644" s="61"/>
      <c r="B644" s="61"/>
      <c r="D644" s="61"/>
      <c r="E644" s="66"/>
      <c r="F644" s="63"/>
      <c r="G644" s="63"/>
      <c r="H644" s="64"/>
    </row>
    <row r="645" spans="1:8" ht="12.75">
      <c r="A645" s="61"/>
      <c r="B645" s="61"/>
      <c r="D645" s="61"/>
      <c r="E645" s="66"/>
      <c r="F645" s="63"/>
      <c r="G645" s="63"/>
      <c r="H645" s="64"/>
    </row>
    <row r="646" spans="1:8" ht="12.75">
      <c r="A646" s="61"/>
      <c r="B646" s="61"/>
      <c r="D646" s="61"/>
      <c r="E646" s="66"/>
      <c r="F646" s="63"/>
      <c r="G646" s="63"/>
      <c r="H646" s="64"/>
    </row>
    <row r="647" spans="1:8" ht="12.75">
      <c r="A647" s="61"/>
      <c r="B647" s="61"/>
      <c r="D647" s="61"/>
      <c r="E647" s="66"/>
      <c r="F647" s="63"/>
      <c r="G647" s="63"/>
      <c r="H647" s="64"/>
    </row>
    <row r="648" spans="1:8" ht="12.75">
      <c r="A648" s="61"/>
      <c r="B648" s="61"/>
      <c r="D648" s="61"/>
      <c r="E648" s="66"/>
      <c r="F648" s="63"/>
      <c r="G648" s="63"/>
      <c r="H648" s="64"/>
    </row>
    <row r="649" spans="1:8" ht="12.75">
      <c r="A649" s="61"/>
      <c r="B649" s="61"/>
      <c r="D649" s="61"/>
      <c r="E649" s="66"/>
      <c r="F649" s="63"/>
      <c r="G649" s="63"/>
      <c r="H649" s="64"/>
    </row>
    <row r="650" spans="1:8" ht="12.75">
      <c r="A650" s="61"/>
      <c r="B650" s="61"/>
      <c r="D650" s="61"/>
      <c r="E650" s="66"/>
      <c r="F650" s="63"/>
      <c r="G650" s="63"/>
      <c r="H650" s="64"/>
    </row>
    <row r="651" spans="1:8" ht="12.75">
      <c r="A651" s="61"/>
      <c r="B651" s="61"/>
      <c r="D651" s="61"/>
      <c r="E651" s="66"/>
      <c r="F651" s="63"/>
      <c r="G651" s="63"/>
      <c r="H651" s="64"/>
    </row>
    <row r="652" spans="1:8" ht="12.75">
      <c r="A652" s="61"/>
      <c r="B652" s="61"/>
      <c r="D652" s="61"/>
      <c r="E652" s="66"/>
      <c r="F652" s="63"/>
      <c r="G652" s="63"/>
      <c r="H652" s="64"/>
    </row>
    <row r="653" spans="1:8" ht="12.75">
      <c r="A653" s="61"/>
      <c r="B653" s="61"/>
      <c r="D653" s="61"/>
      <c r="E653" s="66"/>
      <c r="F653" s="63"/>
      <c r="G653" s="63"/>
      <c r="H653" s="64"/>
    </row>
    <row r="654" spans="1:8" ht="12.75">
      <c r="A654" s="61"/>
      <c r="B654" s="61"/>
      <c r="D654" s="61"/>
      <c r="E654" s="66"/>
      <c r="F654" s="63"/>
      <c r="G654" s="63"/>
      <c r="H654" s="64"/>
    </row>
    <row r="655" spans="1:8" ht="12.75">
      <c r="A655" s="61"/>
      <c r="B655" s="61"/>
      <c r="D655" s="61"/>
      <c r="E655" s="66"/>
      <c r="F655" s="63"/>
      <c r="G655" s="63"/>
      <c r="H655" s="64"/>
    </row>
    <row r="656" spans="1:8" ht="12.75">
      <c r="A656" s="61"/>
      <c r="B656" s="61"/>
      <c r="D656" s="61"/>
      <c r="E656" s="66"/>
      <c r="F656" s="63"/>
      <c r="G656" s="63"/>
      <c r="H656" s="64"/>
    </row>
    <row r="657" spans="1:8" ht="12.75">
      <c r="A657" s="61"/>
      <c r="B657" s="61"/>
      <c r="D657" s="61"/>
      <c r="E657" s="66"/>
      <c r="F657" s="63"/>
      <c r="G657" s="63"/>
      <c r="H657" s="64"/>
    </row>
    <row r="658" spans="1:8" ht="12.75">
      <c r="A658" s="61"/>
      <c r="B658" s="61"/>
      <c r="D658" s="61"/>
      <c r="E658" s="66"/>
      <c r="F658" s="63"/>
      <c r="G658" s="63"/>
      <c r="H658" s="64"/>
    </row>
    <row r="659" spans="1:8" ht="12.75">
      <c r="A659" s="61"/>
      <c r="B659" s="61"/>
      <c r="D659" s="61"/>
      <c r="E659" s="66"/>
      <c r="F659" s="63"/>
      <c r="G659" s="63"/>
      <c r="H659" s="64"/>
    </row>
    <row r="660" spans="1:8" ht="12.75">
      <c r="A660" s="61"/>
      <c r="B660" s="61"/>
      <c r="D660" s="61"/>
      <c r="E660" s="66"/>
      <c r="F660" s="63"/>
      <c r="G660" s="63"/>
      <c r="H660" s="64"/>
    </row>
    <row r="661" spans="1:8" ht="12.75">
      <c r="A661" s="61"/>
      <c r="B661" s="61"/>
      <c r="D661" s="61"/>
      <c r="E661" s="66"/>
      <c r="F661" s="63"/>
      <c r="G661" s="63"/>
      <c r="H661" s="64"/>
    </row>
    <row r="662" spans="1:8" ht="12.75">
      <c r="A662" s="61"/>
      <c r="B662" s="61"/>
      <c r="D662" s="61"/>
      <c r="E662" s="66"/>
      <c r="F662" s="63"/>
      <c r="G662" s="63"/>
      <c r="H662" s="64"/>
    </row>
    <row r="663" spans="1:8" ht="12.75">
      <c r="A663" s="61"/>
      <c r="B663" s="61"/>
      <c r="D663" s="61"/>
      <c r="E663" s="66"/>
      <c r="F663" s="63"/>
      <c r="G663" s="63"/>
      <c r="H663" s="64"/>
    </row>
    <row r="664" spans="1:8" ht="12.75">
      <c r="A664" s="61"/>
      <c r="B664" s="61"/>
      <c r="D664" s="61"/>
      <c r="E664" s="66"/>
      <c r="F664" s="63"/>
      <c r="G664" s="63"/>
      <c r="H664" s="64"/>
    </row>
    <row r="665" spans="1:8" ht="12.75">
      <c r="A665" s="61"/>
      <c r="B665" s="61"/>
      <c r="D665" s="61"/>
      <c r="E665" s="66"/>
      <c r="F665" s="63"/>
      <c r="G665" s="63"/>
      <c r="H665" s="64"/>
    </row>
    <row r="666" spans="1:8" ht="12.75">
      <c r="A666" s="61"/>
      <c r="B666" s="61"/>
      <c r="D666" s="61"/>
      <c r="E666" s="66"/>
      <c r="F666" s="63"/>
      <c r="G666" s="63"/>
      <c r="H666" s="64"/>
    </row>
    <row r="667" spans="1:8" ht="12.75">
      <c r="A667" s="61"/>
      <c r="B667" s="61"/>
      <c r="D667" s="61"/>
      <c r="E667" s="66"/>
      <c r="F667" s="63"/>
      <c r="G667" s="63"/>
      <c r="H667" s="64"/>
    </row>
    <row r="668" spans="1:8" ht="12.75">
      <c r="A668" s="61"/>
      <c r="B668" s="61"/>
      <c r="D668" s="61"/>
      <c r="E668" s="66"/>
      <c r="F668" s="63"/>
      <c r="G668" s="63"/>
      <c r="H668" s="64"/>
    </row>
    <row r="669" spans="1:8" ht="12.75">
      <c r="A669" s="61"/>
      <c r="B669" s="61"/>
      <c r="D669" s="61"/>
      <c r="E669" s="66"/>
      <c r="F669" s="63"/>
      <c r="G669" s="63"/>
      <c r="H669" s="64"/>
    </row>
    <row r="670" spans="1:8" ht="12.75">
      <c r="A670" s="61"/>
      <c r="B670" s="61"/>
      <c r="D670" s="61"/>
      <c r="E670" s="66"/>
      <c r="F670" s="63"/>
      <c r="G670" s="63"/>
      <c r="H670" s="64"/>
    </row>
    <row r="671" spans="1:8" ht="12.75">
      <c r="A671" s="61"/>
      <c r="B671" s="61"/>
      <c r="D671" s="61"/>
      <c r="E671" s="66"/>
      <c r="F671" s="63"/>
      <c r="G671" s="63"/>
      <c r="H671" s="64"/>
    </row>
    <row r="672" spans="1:8" ht="12.75">
      <c r="A672" s="61"/>
      <c r="B672" s="61"/>
      <c r="D672" s="61"/>
      <c r="E672" s="66"/>
      <c r="F672" s="63"/>
      <c r="G672" s="63"/>
      <c r="H672" s="64"/>
    </row>
    <row r="673" spans="1:8" ht="12.75">
      <c r="A673" s="61"/>
      <c r="B673" s="61"/>
      <c r="D673" s="61"/>
      <c r="E673" s="66"/>
      <c r="F673" s="63"/>
      <c r="G673" s="63"/>
      <c r="H673" s="64"/>
    </row>
    <row r="674" spans="1:8" ht="12.75">
      <c r="A674" s="61"/>
      <c r="B674" s="61"/>
      <c r="D674" s="61"/>
      <c r="E674" s="66"/>
      <c r="F674" s="63"/>
      <c r="G674" s="63"/>
      <c r="H674" s="64"/>
    </row>
    <row r="675" spans="1:8" ht="12.75">
      <c r="A675" s="61"/>
      <c r="B675" s="61"/>
      <c r="D675" s="61"/>
      <c r="E675" s="66"/>
      <c r="F675" s="63"/>
      <c r="G675" s="63"/>
      <c r="H675" s="64"/>
    </row>
    <row r="676" spans="1:8" ht="12.75">
      <c r="A676" s="61"/>
      <c r="B676" s="61"/>
      <c r="D676" s="61"/>
      <c r="E676" s="66"/>
      <c r="F676" s="63"/>
      <c r="G676" s="63"/>
      <c r="H676" s="64"/>
    </row>
    <row r="677" spans="1:8" ht="12.75">
      <c r="A677" s="61"/>
      <c r="B677" s="61"/>
      <c r="D677" s="61"/>
      <c r="E677" s="66"/>
      <c r="F677" s="63"/>
      <c r="G677" s="63"/>
      <c r="H677" s="64"/>
    </row>
    <row r="678" spans="1:8" ht="12.75">
      <c r="A678" s="61"/>
      <c r="B678" s="61"/>
      <c r="D678" s="61"/>
      <c r="E678" s="66"/>
      <c r="F678" s="63"/>
      <c r="G678" s="63"/>
      <c r="H678" s="64"/>
    </row>
    <row r="679" spans="1:8" ht="12.75">
      <c r="A679" s="61"/>
      <c r="B679" s="61"/>
      <c r="D679" s="61"/>
      <c r="E679" s="66"/>
      <c r="F679" s="63"/>
      <c r="G679" s="63"/>
      <c r="H679" s="64"/>
    </row>
    <row r="680" spans="1:8" ht="12.75">
      <c r="A680" s="61"/>
      <c r="B680" s="61"/>
      <c r="D680" s="61"/>
      <c r="E680" s="66"/>
      <c r="F680" s="63"/>
      <c r="G680" s="63"/>
      <c r="H680" s="64"/>
    </row>
    <row r="681" spans="1:8" ht="12.75">
      <c r="A681" s="61"/>
      <c r="B681" s="61"/>
      <c r="D681" s="61"/>
      <c r="E681" s="66"/>
      <c r="F681" s="63"/>
      <c r="G681" s="63"/>
      <c r="H681" s="64"/>
    </row>
    <row r="682" spans="1:8" ht="12.75">
      <c r="A682" s="61"/>
      <c r="B682" s="61"/>
      <c r="D682" s="61"/>
      <c r="E682" s="66"/>
      <c r="F682" s="63"/>
      <c r="G682" s="63"/>
      <c r="H682" s="64"/>
    </row>
    <row r="683" spans="1:8" ht="12.75">
      <c r="A683" s="61"/>
      <c r="B683" s="61"/>
      <c r="D683" s="61"/>
      <c r="E683" s="66"/>
      <c r="F683" s="63"/>
      <c r="G683" s="63"/>
      <c r="H683" s="64"/>
    </row>
    <row r="684" spans="1:8" ht="12.75">
      <c r="A684" s="61"/>
      <c r="B684" s="61"/>
      <c r="D684" s="61"/>
      <c r="E684" s="66"/>
      <c r="F684" s="63"/>
      <c r="G684" s="63"/>
      <c r="H684" s="64"/>
    </row>
    <row r="685" spans="1:8" ht="12.75">
      <c r="A685" s="61"/>
      <c r="B685" s="61"/>
      <c r="D685" s="61"/>
      <c r="E685" s="66"/>
      <c r="F685" s="63"/>
      <c r="G685" s="63"/>
      <c r="H685" s="64"/>
    </row>
    <row r="686" spans="1:8" ht="12.75">
      <c r="A686" s="61"/>
      <c r="B686" s="61"/>
      <c r="D686" s="61"/>
      <c r="E686" s="66"/>
      <c r="F686" s="63"/>
      <c r="G686" s="63"/>
      <c r="H686" s="64"/>
    </row>
    <row r="687" spans="1:8" ht="12.75">
      <c r="A687" s="61"/>
      <c r="B687" s="61"/>
      <c r="D687" s="61"/>
      <c r="E687" s="66"/>
      <c r="F687" s="63"/>
      <c r="G687" s="63"/>
      <c r="H687" s="64"/>
    </row>
    <row r="688" spans="1:8" ht="12.75">
      <c r="A688" s="61"/>
      <c r="B688" s="61"/>
      <c r="D688" s="61"/>
      <c r="E688" s="66"/>
      <c r="F688" s="63"/>
      <c r="G688" s="63"/>
      <c r="H688" s="64"/>
    </row>
    <row r="689" spans="1:8" ht="12.75">
      <c r="A689" s="61"/>
      <c r="B689" s="61"/>
      <c r="D689" s="61"/>
      <c r="E689" s="66"/>
      <c r="F689" s="63"/>
      <c r="G689" s="63"/>
      <c r="H689" s="64"/>
    </row>
    <row r="690" spans="1:8" ht="12.75">
      <c r="A690" s="61"/>
      <c r="B690" s="61"/>
      <c r="D690" s="61"/>
      <c r="E690" s="66"/>
      <c r="F690" s="63"/>
      <c r="G690" s="63"/>
      <c r="H690" s="64"/>
    </row>
    <row r="691" spans="1:8" ht="12.75">
      <c r="A691" s="61"/>
      <c r="B691" s="61"/>
      <c r="D691" s="61"/>
      <c r="E691" s="66"/>
      <c r="F691" s="63"/>
      <c r="G691" s="63"/>
      <c r="H691" s="64"/>
    </row>
    <row r="692" spans="1:8" ht="12.75">
      <c r="A692" s="61"/>
      <c r="B692" s="61"/>
      <c r="D692" s="61"/>
      <c r="E692" s="66"/>
      <c r="F692" s="63"/>
      <c r="G692" s="63"/>
      <c r="H692" s="64"/>
    </row>
    <row r="693" spans="1:8" ht="12.75">
      <c r="A693" s="61"/>
      <c r="B693" s="61"/>
      <c r="D693" s="61"/>
      <c r="E693" s="66"/>
      <c r="F693" s="63"/>
      <c r="G693" s="63"/>
      <c r="H693" s="64"/>
    </row>
  </sheetData>
  <sheetProtection/>
  <mergeCells count="69">
    <mergeCell ref="G75:I75"/>
    <mergeCell ref="G74:I74"/>
    <mergeCell ref="D40:E40"/>
    <mergeCell ref="L10:M10"/>
    <mergeCell ref="D33:E33"/>
    <mergeCell ref="D39:E39"/>
    <mergeCell ref="D35:E35"/>
    <mergeCell ref="D42:E42"/>
    <mergeCell ref="D56:E56"/>
    <mergeCell ref="D50:E50"/>
    <mergeCell ref="A7:M7"/>
    <mergeCell ref="D63:E63"/>
    <mergeCell ref="D60:E60"/>
    <mergeCell ref="D59:E59"/>
    <mergeCell ref="D32:E32"/>
    <mergeCell ref="A37:A48"/>
    <mergeCell ref="B12:C12"/>
    <mergeCell ref="D13:E13"/>
    <mergeCell ref="D34:E34"/>
    <mergeCell ref="D38:E38"/>
    <mergeCell ref="A77:B77"/>
    <mergeCell ref="C77:I77"/>
    <mergeCell ref="A14:A18"/>
    <mergeCell ref="D14:E14"/>
    <mergeCell ref="D17:E17"/>
    <mergeCell ref="D18:E18"/>
    <mergeCell ref="A20:A33"/>
    <mergeCell ref="D57:E57"/>
    <mergeCell ref="E74:F74"/>
    <mergeCell ref="D67:E67"/>
    <mergeCell ref="D36:E36"/>
    <mergeCell ref="D41:E41"/>
    <mergeCell ref="D47:E47"/>
    <mergeCell ref="D48:E48"/>
    <mergeCell ref="D46:E46"/>
    <mergeCell ref="D43:E43"/>
    <mergeCell ref="D37:E37"/>
    <mergeCell ref="D44:E44"/>
    <mergeCell ref="D45:E45"/>
    <mergeCell ref="D55:E55"/>
    <mergeCell ref="D54:E54"/>
    <mergeCell ref="D51:E51"/>
    <mergeCell ref="D49:E49"/>
    <mergeCell ref="D52:E52"/>
    <mergeCell ref="D53:E53"/>
    <mergeCell ref="A61:A69"/>
    <mergeCell ref="D69:E69"/>
    <mergeCell ref="D64:E64"/>
    <mergeCell ref="D66:E66"/>
    <mergeCell ref="D62:E62"/>
    <mergeCell ref="D68:E68"/>
    <mergeCell ref="D65:E65"/>
    <mergeCell ref="D61:E61"/>
    <mergeCell ref="J10:J11"/>
    <mergeCell ref="K10:K11"/>
    <mergeCell ref="H10:H11"/>
    <mergeCell ref="F10:F11"/>
    <mergeCell ref="G10:G11"/>
    <mergeCell ref="I10:I11"/>
    <mergeCell ref="B21:B31"/>
    <mergeCell ref="A10:C11"/>
    <mergeCell ref="D10:E11"/>
    <mergeCell ref="D22:E22"/>
    <mergeCell ref="D31:E31"/>
    <mergeCell ref="D20:E20"/>
    <mergeCell ref="D19:E19"/>
    <mergeCell ref="D21:E21"/>
    <mergeCell ref="D23:E23"/>
    <mergeCell ref="D12:E12"/>
  </mergeCells>
  <printOptions horizontalCentered="1"/>
  <pageMargins left="0.3937007874015748" right="0.31496062992125984" top="0.31496062992125984" bottom="0.54" header="0.2755905511811024" footer="0.31496062992125984"/>
  <pageSetup fitToHeight="5" horizontalDpi="600" verticalDpi="600" orientation="portrait" paperSize="9" scale="75" r:id="rId1"/>
  <headerFooter alignWithMargins="0">
    <oddFooter>&amp;C&amp;8Pagina &amp;P din &amp;N&amp;R&amp;8Data &amp;D Ora&amp;T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C154"/>
  <sheetViews>
    <sheetView zoomScalePageLayoutView="0" workbookViewId="0" topLeftCell="A1">
      <pane xSplit="6" ySplit="11" topLeftCell="G14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M147" sqref="M147"/>
    </sheetView>
  </sheetViews>
  <sheetFormatPr defaultColWidth="9.140625" defaultRowHeight="12.75"/>
  <cols>
    <col min="1" max="1" width="4.7109375" style="194" customWidth="1"/>
    <col min="2" max="2" width="3.421875" style="194" customWidth="1"/>
    <col min="3" max="3" width="3.7109375" style="194" customWidth="1"/>
    <col min="4" max="4" width="4.57421875" style="194" customWidth="1"/>
    <col min="5" max="5" width="42.421875" style="39" customWidth="1"/>
    <col min="6" max="6" width="5.00390625" style="38" customWidth="1"/>
    <col min="7" max="7" width="10.28125" style="191" customWidth="1"/>
    <col min="8" max="8" width="11.57421875" style="191" customWidth="1"/>
    <col min="9" max="9" width="10.7109375" style="191" customWidth="1"/>
    <col min="10" max="10" width="7.28125" style="191" customWidth="1"/>
    <col min="11" max="16384" width="9.140625" style="191" customWidth="1"/>
  </cols>
  <sheetData>
    <row r="1" spans="1:106" s="166" customFormat="1" ht="15.75">
      <c r="A1" s="137" t="s">
        <v>521</v>
      </c>
      <c r="B1" s="47"/>
      <c r="C1" s="52"/>
      <c r="D1" s="47"/>
      <c r="E1" s="49"/>
      <c r="F1" s="50"/>
      <c r="G1" s="79"/>
      <c r="I1" s="64"/>
      <c r="J1" s="63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</row>
    <row r="2" spans="1:106" s="166" customFormat="1" ht="15.75">
      <c r="A2" s="137"/>
      <c r="B2" s="47"/>
      <c r="C2" s="697" t="s">
        <v>520</v>
      </c>
      <c r="D2" s="697"/>
      <c r="E2" s="697"/>
      <c r="F2" s="50"/>
      <c r="G2" s="79"/>
      <c r="I2" s="64"/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</row>
    <row r="3" spans="1:106" s="166" customFormat="1" ht="15.75">
      <c r="A3" s="137" t="s">
        <v>516</v>
      </c>
      <c r="B3" s="47"/>
      <c r="C3" s="52"/>
      <c r="D3" s="47"/>
      <c r="E3" s="49"/>
      <c r="F3" s="50"/>
      <c r="G3" s="79"/>
      <c r="H3" s="51"/>
      <c r="I3" s="64"/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06" s="166" customFormat="1" ht="15.75">
      <c r="A4" s="137" t="s">
        <v>515</v>
      </c>
      <c r="B4" s="47"/>
      <c r="C4" s="52"/>
      <c r="D4" s="47"/>
      <c r="E4" s="49"/>
      <c r="F4" s="50"/>
      <c r="G4" s="79"/>
      <c r="H4" s="51"/>
      <c r="I4" s="64"/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</row>
    <row r="5" spans="1:106" s="166" customFormat="1" ht="15.75">
      <c r="A5" s="137" t="s">
        <v>517</v>
      </c>
      <c r="B5" s="47"/>
      <c r="C5" s="52"/>
      <c r="D5" s="47"/>
      <c r="E5" s="49"/>
      <c r="F5" s="54"/>
      <c r="G5" s="80"/>
      <c r="H5" s="51"/>
      <c r="I5" s="64"/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</row>
    <row r="6" spans="1:106" s="166" customFormat="1" ht="16.5">
      <c r="A6" s="52"/>
      <c r="B6" s="52"/>
      <c r="C6" s="52"/>
      <c r="D6" s="52"/>
      <c r="E6" s="53"/>
      <c r="F6" s="54"/>
      <c r="G6" s="80"/>
      <c r="H6" s="55"/>
      <c r="I6" s="679" t="s">
        <v>451</v>
      </c>
      <c r="J6" s="680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</row>
    <row r="7" spans="1:10" ht="33" customHeight="1">
      <c r="A7" s="496" t="s">
        <v>524</v>
      </c>
      <c r="B7" s="496"/>
      <c r="C7" s="496"/>
      <c r="D7" s="496"/>
      <c r="E7" s="496"/>
      <c r="F7" s="496"/>
      <c r="G7" s="496"/>
      <c r="H7" s="496"/>
      <c r="I7" s="496"/>
      <c r="J7" s="496"/>
    </row>
    <row r="8" spans="1:10" ht="15">
      <c r="A8" s="29"/>
      <c r="B8" s="29"/>
      <c r="C8" s="29"/>
      <c r="D8" s="29"/>
      <c r="E8" s="30"/>
      <c r="F8" s="27"/>
      <c r="G8" s="31"/>
      <c r="H8" s="31"/>
      <c r="I8" s="31"/>
      <c r="J8" s="31" t="s">
        <v>54</v>
      </c>
    </row>
    <row r="9" spans="1:10" ht="36.75" customHeight="1">
      <c r="A9" s="698"/>
      <c r="B9" s="693"/>
      <c r="C9" s="693"/>
      <c r="D9" s="698" t="s">
        <v>55</v>
      </c>
      <c r="E9" s="693"/>
      <c r="F9" s="543" t="s">
        <v>75</v>
      </c>
      <c r="G9" s="543" t="s">
        <v>219</v>
      </c>
      <c r="H9" s="543"/>
      <c r="I9" s="32" t="s">
        <v>220</v>
      </c>
      <c r="J9" s="32" t="s">
        <v>11</v>
      </c>
    </row>
    <row r="10" spans="1:10" ht="30" customHeight="1">
      <c r="A10" s="693"/>
      <c r="B10" s="693"/>
      <c r="C10" s="693"/>
      <c r="D10" s="693"/>
      <c r="E10" s="693"/>
      <c r="F10" s="693"/>
      <c r="G10" s="33" t="s">
        <v>76</v>
      </c>
      <c r="H10" s="32" t="s">
        <v>197</v>
      </c>
      <c r="I10" s="33" t="s">
        <v>77</v>
      </c>
      <c r="J10" s="33" t="s">
        <v>78</v>
      </c>
    </row>
    <row r="11" spans="1:10" ht="13.5" customHeight="1">
      <c r="A11" s="34">
        <v>0</v>
      </c>
      <c r="B11" s="527">
        <v>1</v>
      </c>
      <c r="C11" s="527"/>
      <c r="D11" s="528">
        <v>2</v>
      </c>
      <c r="E11" s="528"/>
      <c r="F11" s="35">
        <v>3</v>
      </c>
      <c r="G11" s="35">
        <v>4</v>
      </c>
      <c r="H11" s="35">
        <v>5</v>
      </c>
      <c r="I11" s="35">
        <v>6</v>
      </c>
      <c r="J11" s="35">
        <v>7</v>
      </c>
    </row>
    <row r="12" spans="1:10" ht="19.5" customHeight="1">
      <c r="A12" s="33" t="s">
        <v>33</v>
      </c>
      <c r="B12" s="33"/>
      <c r="C12" s="33"/>
      <c r="D12" s="681" t="s">
        <v>452</v>
      </c>
      <c r="E12" s="681"/>
      <c r="F12" s="35">
        <v>1</v>
      </c>
      <c r="G12" s="324">
        <f>G13+G24+G30</f>
        <v>6450</v>
      </c>
      <c r="H12" s="324">
        <f>H13+H24+H30</f>
        <v>6208</v>
      </c>
      <c r="I12" s="324">
        <f>I13+I24+I30</f>
        <v>6557</v>
      </c>
      <c r="J12" s="379">
        <f>I12/H12</f>
        <v>1.0562177835051547</v>
      </c>
    </row>
    <row r="13" spans="1:10" ht="27" customHeight="1">
      <c r="A13" s="682"/>
      <c r="B13" s="32">
        <v>1</v>
      </c>
      <c r="C13" s="33"/>
      <c r="D13" s="681" t="s">
        <v>453</v>
      </c>
      <c r="E13" s="681"/>
      <c r="F13" s="35">
        <v>2</v>
      </c>
      <c r="G13" s="324">
        <f>G14+G15+G16+G17+G18</f>
        <v>6444</v>
      </c>
      <c r="H13" s="324">
        <f>H14+H15+H16+H17+H18</f>
        <v>6207</v>
      </c>
      <c r="I13" s="324">
        <f>I14+I15+I16+I17+I18</f>
        <v>6555</v>
      </c>
      <c r="J13" s="379">
        <f>I13/H13</f>
        <v>1.056065732237796</v>
      </c>
    </row>
    <row r="14" spans="1:10" ht="26.25" customHeight="1">
      <c r="A14" s="682"/>
      <c r="B14" s="682"/>
      <c r="C14" s="33" t="s">
        <v>34</v>
      </c>
      <c r="D14" s="681" t="s">
        <v>454</v>
      </c>
      <c r="E14" s="681"/>
      <c r="F14" s="35">
        <v>3</v>
      </c>
      <c r="G14" s="324">
        <v>6424</v>
      </c>
      <c r="H14" s="324">
        <v>6190</v>
      </c>
      <c r="I14" s="324">
        <v>6525</v>
      </c>
      <c r="J14" s="379">
        <f>I14/H14</f>
        <v>1.054119547657512</v>
      </c>
    </row>
    <row r="15" spans="1:10" ht="15.75" customHeight="1">
      <c r="A15" s="682"/>
      <c r="B15" s="682"/>
      <c r="C15" s="33" t="s">
        <v>35</v>
      </c>
      <c r="D15" s="681" t="s">
        <v>455</v>
      </c>
      <c r="E15" s="681"/>
      <c r="F15" s="35">
        <v>4</v>
      </c>
      <c r="G15" s="324"/>
      <c r="H15" s="36"/>
      <c r="I15" s="36"/>
      <c r="J15" s="36"/>
    </row>
    <row r="16" spans="1:10" ht="16.5" customHeight="1">
      <c r="A16" s="682"/>
      <c r="B16" s="682"/>
      <c r="C16" s="33" t="s">
        <v>37</v>
      </c>
      <c r="D16" s="681" t="s">
        <v>456</v>
      </c>
      <c r="E16" s="681"/>
      <c r="F16" s="35">
        <v>5</v>
      </c>
      <c r="G16" s="324"/>
      <c r="H16" s="36"/>
      <c r="I16" s="36"/>
      <c r="J16" s="36"/>
    </row>
    <row r="17" spans="1:10" ht="30" customHeight="1">
      <c r="A17" s="682"/>
      <c r="B17" s="682"/>
      <c r="C17" s="33" t="s">
        <v>39</v>
      </c>
      <c r="D17" s="681" t="s">
        <v>457</v>
      </c>
      <c r="E17" s="681"/>
      <c r="F17" s="35">
        <v>6</v>
      </c>
      <c r="G17" s="324"/>
      <c r="H17" s="36"/>
      <c r="I17" s="36"/>
      <c r="J17" s="36"/>
    </row>
    <row r="18" spans="1:10" ht="27" customHeight="1">
      <c r="A18" s="682"/>
      <c r="B18" s="33"/>
      <c r="C18" s="33" t="s">
        <v>40</v>
      </c>
      <c r="D18" s="684" t="s">
        <v>458</v>
      </c>
      <c r="E18" s="685"/>
      <c r="F18" s="35">
        <v>7</v>
      </c>
      <c r="G18" s="324">
        <f>G19+G20+G23</f>
        <v>20</v>
      </c>
      <c r="H18" s="324">
        <f>H19+H20+H23</f>
        <v>17</v>
      </c>
      <c r="I18" s="324">
        <f>I19+I20+I23</f>
        <v>30</v>
      </c>
      <c r="J18" s="379">
        <f>I18/H18</f>
        <v>1.7647058823529411</v>
      </c>
    </row>
    <row r="19" spans="1:10" ht="15" customHeight="1">
      <c r="A19" s="682"/>
      <c r="B19" s="33"/>
      <c r="C19" s="33"/>
      <c r="D19" s="289" t="s">
        <v>459</v>
      </c>
      <c r="E19" s="133" t="s">
        <v>460</v>
      </c>
      <c r="F19" s="35">
        <v>8</v>
      </c>
      <c r="G19" s="324"/>
      <c r="H19" s="36"/>
      <c r="I19" s="36"/>
      <c r="J19" s="36"/>
    </row>
    <row r="20" spans="1:10" ht="28.5" customHeight="1">
      <c r="A20" s="682"/>
      <c r="B20" s="33"/>
      <c r="C20" s="33"/>
      <c r="D20" s="42" t="s">
        <v>461</v>
      </c>
      <c r="E20" s="42" t="s">
        <v>462</v>
      </c>
      <c r="F20" s="35">
        <v>9</v>
      </c>
      <c r="G20" s="324">
        <f>G21+G22</f>
        <v>0</v>
      </c>
      <c r="H20" s="324">
        <f>H21+H22</f>
        <v>0</v>
      </c>
      <c r="I20" s="324">
        <f>I21+I22</f>
        <v>0</v>
      </c>
      <c r="J20" s="379"/>
    </row>
    <row r="21" spans="1:10" ht="14.25" customHeight="1">
      <c r="A21" s="682"/>
      <c r="B21" s="33"/>
      <c r="C21" s="33"/>
      <c r="D21" s="42"/>
      <c r="E21" s="161" t="s">
        <v>314</v>
      </c>
      <c r="F21" s="35">
        <v>10</v>
      </c>
      <c r="G21" s="324"/>
      <c r="H21" s="36"/>
      <c r="I21" s="36"/>
      <c r="J21" s="36"/>
    </row>
    <row r="22" spans="1:10" ht="15" customHeight="1">
      <c r="A22" s="682"/>
      <c r="B22" s="33"/>
      <c r="C22" s="33"/>
      <c r="D22" s="42"/>
      <c r="E22" s="161" t="s">
        <v>299</v>
      </c>
      <c r="F22" s="35">
        <v>11</v>
      </c>
      <c r="G22" s="324"/>
      <c r="H22" s="36"/>
      <c r="I22" s="36"/>
      <c r="J22" s="36"/>
    </row>
    <row r="23" spans="1:10" ht="15.75" customHeight="1">
      <c r="A23" s="682"/>
      <c r="B23" s="33"/>
      <c r="C23" s="33"/>
      <c r="D23" s="42" t="s">
        <v>463</v>
      </c>
      <c r="E23" s="42" t="s">
        <v>89</v>
      </c>
      <c r="F23" s="35">
        <v>12</v>
      </c>
      <c r="G23" s="324">
        <v>20</v>
      </c>
      <c r="H23" s="324">
        <v>17</v>
      </c>
      <c r="I23" s="324">
        <v>30</v>
      </c>
      <c r="J23" s="379">
        <f>I23/H23</f>
        <v>1.7647058823529411</v>
      </c>
    </row>
    <row r="24" spans="1:10" ht="27" customHeight="1">
      <c r="A24" s="682"/>
      <c r="B24" s="33">
        <v>2</v>
      </c>
      <c r="C24" s="33"/>
      <c r="D24" s="681" t="s">
        <v>464</v>
      </c>
      <c r="E24" s="681"/>
      <c r="F24" s="35">
        <v>13</v>
      </c>
      <c r="G24" s="324">
        <f>G25+G26+G27+G28+G29</f>
        <v>2</v>
      </c>
      <c r="H24" s="324">
        <f>H25+H26+H27+H28+H29</f>
        <v>1</v>
      </c>
      <c r="I24" s="324">
        <f>I25+I26+I27+I28+I29</f>
        <v>2</v>
      </c>
      <c r="J24" s="379">
        <f>I24/H24</f>
        <v>2</v>
      </c>
    </row>
    <row r="25" spans="1:10" ht="13.5" customHeight="1">
      <c r="A25" s="682"/>
      <c r="B25" s="682"/>
      <c r="C25" s="33" t="s">
        <v>34</v>
      </c>
      <c r="D25" s="694" t="s">
        <v>41</v>
      </c>
      <c r="E25" s="694"/>
      <c r="F25" s="35">
        <v>14</v>
      </c>
      <c r="G25" s="324"/>
      <c r="H25" s="36"/>
      <c r="I25" s="36"/>
      <c r="J25" s="36"/>
    </row>
    <row r="26" spans="1:10" ht="17.25" customHeight="1">
      <c r="A26" s="682"/>
      <c r="B26" s="682"/>
      <c r="C26" s="33" t="s">
        <v>35</v>
      </c>
      <c r="D26" s="694" t="s">
        <v>90</v>
      </c>
      <c r="E26" s="694"/>
      <c r="F26" s="35">
        <v>15</v>
      </c>
      <c r="G26" s="324"/>
      <c r="H26" s="36"/>
      <c r="I26" s="36"/>
      <c r="J26" s="36"/>
    </row>
    <row r="27" spans="1:10" ht="15.75" customHeight="1">
      <c r="A27" s="682"/>
      <c r="B27" s="682"/>
      <c r="C27" s="33" t="s">
        <v>37</v>
      </c>
      <c r="D27" s="694" t="s">
        <v>91</v>
      </c>
      <c r="E27" s="694"/>
      <c r="F27" s="35">
        <v>16</v>
      </c>
      <c r="G27" s="324">
        <v>1</v>
      </c>
      <c r="H27" s="324"/>
      <c r="I27" s="324">
        <v>1</v>
      </c>
      <c r="J27" s="36"/>
    </row>
    <row r="28" spans="1:10" ht="16.5" customHeight="1">
      <c r="A28" s="682"/>
      <c r="B28" s="682"/>
      <c r="C28" s="33" t="s">
        <v>39</v>
      </c>
      <c r="D28" s="694" t="s">
        <v>42</v>
      </c>
      <c r="E28" s="694"/>
      <c r="F28" s="35">
        <v>17</v>
      </c>
      <c r="G28" s="324">
        <v>1</v>
      </c>
      <c r="H28" s="324">
        <v>1</v>
      </c>
      <c r="I28" s="324">
        <v>1</v>
      </c>
      <c r="J28" s="379">
        <f>I28/H28</f>
        <v>1</v>
      </c>
    </row>
    <row r="29" spans="1:10" ht="15" customHeight="1">
      <c r="A29" s="682"/>
      <c r="B29" s="682"/>
      <c r="C29" s="33" t="s">
        <v>40</v>
      </c>
      <c r="D29" s="694" t="s">
        <v>43</v>
      </c>
      <c r="E29" s="694"/>
      <c r="F29" s="35">
        <v>18</v>
      </c>
      <c r="G29" s="324">
        <v>0</v>
      </c>
      <c r="H29" s="36"/>
      <c r="I29" s="36"/>
      <c r="J29" s="36"/>
    </row>
    <row r="30" spans="1:10" ht="15" customHeight="1">
      <c r="A30" s="682"/>
      <c r="B30" s="33">
        <v>3</v>
      </c>
      <c r="C30" s="33"/>
      <c r="D30" s="687" t="s">
        <v>433</v>
      </c>
      <c r="E30" s="688"/>
      <c r="F30" s="35">
        <v>19</v>
      </c>
      <c r="G30" s="324">
        <v>4</v>
      </c>
      <c r="H30" s="324">
        <v>0</v>
      </c>
      <c r="I30" s="324">
        <v>0</v>
      </c>
      <c r="J30" s="36"/>
    </row>
    <row r="31" spans="1:10" ht="18" customHeight="1">
      <c r="A31" s="33" t="s">
        <v>21</v>
      </c>
      <c r="B31" s="687" t="s">
        <v>465</v>
      </c>
      <c r="C31" s="692"/>
      <c r="D31" s="692"/>
      <c r="E31" s="688"/>
      <c r="F31" s="35">
        <v>20</v>
      </c>
      <c r="G31" s="324">
        <f>G32+G132+G134</f>
        <v>6292</v>
      </c>
      <c r="H31" s="324">
        <f>H32+H132+H134</f>
        <v>5842</v>
      </c>
      <c r="I31" s="324">
        <f>I32+I132+I134</f>
        <v>6510</v>
      </c>
      <c r="J31" s="379">
        <f>I31/H31</f>
        <v>1.1143444026018487</v>
      </c>
    </row>
    <row r="32" spans="1:10" ht="25.5" customHeight="1">
      <c r="A32" s="682"/>
      <c r="B32" s="33">
        <v>1</v>
      </c>
      <c r="C32" s="681" t="s">
        <v>466</v>
      </c>
      <c r="D32" s="681"/>
      <c r="E32" s="681"/>
      <c r="F32" s="35">
        <v>21</v>
      </c>
      <c r="G32" s="324">
        <f>G33+G80+G81+G115</f>
        <v>6279</v>
      </c>
      <c r="H32" s="324">
        <f>H33+H80+H81+H115</f>
        <v>5842</v>
      </c>
      <c r="I32" s="324">
        <f>I33+I80+I81+I115</f>
        <v>6508</v>
      </c>
      <c r="J32" s="379">
        <f>I32/H32</f>
        <v>1.1140020540910647</v>
      </c>
    </row>
    <row r="33" spans="1:10" ht="26.25" customHeight="1">
      <c r="A33" s="682"/>
      <c r="B33" s="536"/>
      <c r="C33" s="681" t="s">
        <v>467</v>
      </c>
      <c r="D33" s="681"/>
      <c r="E33" s="681"/>
      <c r="F33" s="35">
        <v>22</v>
      </c>
      <c r="G33" s="324">
        <f>G34+G40+G46</f>
        <v>909</v>
      </c>
      <c r="H33" s="324">
        <f>H34+H40+H46</f>
        <v>731</v>
      </c>
      <c r="I33" s="324">
        <f>I34+I40+I46</f>
        <v>1117</v>
      </c>
      <c r="J33" s="379">
        <f aca="true" t="shared" si="0" ref="J33:J42">I33/H33</f>
        <v>1.5280437756497949</v>
      </c>
    </row>
    <row r="34" spans="1:10" ht="28.5" customHeight="1">
      <c r="A34" s="682"/>
      <c r="B34" s="691"/>
      <c r="C34" s="33" t="s">
        <v>92</v>
      </c>
      <c r="D34" s="684" t="s">
        <v>468</v>
      </c>
      <c r="E34" s="685"/>
      <c r="F34" s="35">
        <v>23</v>
      </c>
      <c r="G34" s="324">
        <f>G35+G38+G39</f>
        <v>444</v>
      </c>
      <c r="H34" s="324">
        <f>H35+H38+H39</f>
        <v>500</v>
      </c>
      <c r="I34" s="324">
        <f>I35+I38+I39</f>
        <v>707</v>
      </c>
      <c r="J34" s="379">
        <f t="shared" si="0"/>
        <v>1.414</v>
      </c>
    </row>
    <row r="35" spans="1:10" ht="16.5" customHeight="1">
      <c r="A35" s="682"/>
      <c r="B35" s="691"/>
      <c r="C35" s="33" t="s">
        <v>34</v>
      </c>
      <c r="D35" s="684" t="s">
        <v>288</v>
      </c>
      <c r="E35" s="685"/>
      <c r="F35" s="35">
        <v>24</v>
      </c>
      <c r="G35" s="324">
        <v>383</v>
      </c>
      <c r="H35" s="324">
        <v>448</v>
      </c>
      <c r="I35" s="324">
        <v>611</v>
      </c>
      <c r="J35" s="379">
        <f t="shared" si="0"/>
        <v>1.3638392857142858</v>
      </c>
    </row>
    <row r="36" spans="1:10" ht="15.75" customHeight="1">
      <c r="A36" s="682"/>
      <c r="B36" s="691"/>
      <c r="C36" s="33"/>
      <c r="D36" s="42" t="s">
        <v>183</v>
      </c>
      <c r="E36" s="42" t="s">
        <v>95</v>
      </c>
      <c r="F36" s="35">
        <v>25</v>
      </c>
      <c r="G36" s="324">
        <v>20</v>
      </c>
      <c r="H36" s="324">
        <v>5</v>
      </c>
      <c r="I36" s="324">
        <v>25</v>
      </c>
      <c r="J36" s="379">
        <f t="shared" si="0"/>
        <v>5</v>
      </c>
    </row>
    <row r="37" spans="1:10" ht="14.25" customHeight="1">
      <c r="A37" s="682"/>
      <c r="B37" s="691"/>
      <c r="C37" s="33"/>
      <c r="D37" s="42" t="s">
        <v>184</v>
      </c>
      <c r="E37" s="42" t="s">
        <v>97</v>
      </c>
      <c r="F37" s="35">
        <v>26</v>
      </c>
      <c r="G37" s="324">
        <v>200</v>
      </c>
      <c r="H37" s="324">
        <v>102</v>
      </c>
      <c r="I37" s="324">
        <v>142</v>
      </c>
      <c r="J37" s="379">
        <f t="shared" si="0"/>
        <v>1.392156862745098</v>
      </c>
    </row>
    <row r="38" spans="1:10" ht="24" customHeight="1">
      <c r="A38" s="682"/>
      <c r="B38" s="691"/>
      <c r="C38" s="33" t="s">
        <v>35</v>
      </c>
      <c r="D38" s="681" t="s">
        <v>159</v>
      </c>
      <c r="E38" s="681"/>
      <c r="F38" s="35">
        <v>27</v>
      </c>
      <c r="G38" s="324">
        <v>40</v>
      </c>
      <c r="H38" s="324">
        <v>39</v>
      </c>
      <c r="I38" s="324">
        <v>60</v>
      </c>
      <c r="J38" s="379">
        <f t="shared" si="0"/>
        <v>1.5384615384615385</v>
      </c>
    </row>
    <row r="39" spans="1:10" ht="15" customHeight="1">
      <c r="A39" s="682"/>
      <c r="B39" s="691"/>
      <c r="C39" s="33" t="s">
        <v>37</v>
      </c>
      <c r="D39" s="681" t="s">
        <v>160</v>
      </c>
      <c r="E39" s="681"/>
      <c r="F39" s="35">
        <v>28</v>
      </c>
      <c r="G39" s="324">
        <v>21</v>
      </c>
      <c r="H39" s="324">
        <v>13</v>
      </c>
      <c r="I39" s="324">
        <v>36</v>
      </c>
      <c r="J39" s="379">
        <f t="shared" si="0"/>
        <v>2.769230769230769</v>
      </c>
    </row>
    <row r="40" spans="1:10" ht="30.75" customHeight="1">
      <c r="A40" s="682"/>
      <c r="B40" s="691"/>
      <c r="C40" s="33" t="s">
        <v>98</v>
      </c>
      <c r="D40" s="687" t="s">
        <v>469</v>
      </c>
      <c r="E40" s="688"/>
      <c r="F40" s="35">
        <v>29</v>
      </c>
      <c r="G40" s="324">
        <f>G41+G42+G45</f>
        <v>121</v>
      </c>
      <c r="H40" s="324">
        <f>H41+H42+H45</f>
        <v>40</v>
      </c>
      <c r="I40" s="324">
        <f>I41+I42+I45</f>
        <v>80</v>
      </c>
      <c r="J40" s="379">
        <f t="shared" si="0"/>
        <v>2</v>
      </c>
    </row>
    <row r="41" spans="1:10" ht="15">
      <c r="A41" s="682"/>
      <c r="B41" s="691"/>
      <c r="C41" s="33" t="s">
        <v>34</v>
      </c>
      <c r="D41" s="694" t="s">
        <v>99</v>
      </c>
      <c r="E41" s="694"/>
      <c r="F41" s="35">
        <v>30</v>
      </c>
      <c r="G41" s="324">
        <v>79</v>
      </c>
      <c r="H41" s="324">
        <v>15</v>
      </c>
      <c r="I41" s="324">
        <v>35</v>
      </c>
      <c r="J41" s="379">
        <f t="shared" si="0"/>
        <v>2.3333333333333335</v>
      </c>
    </row>
    <row r="42" spans="1:10" ht="18.75" customHeight="1">
      <c r="A42" s="682"/>
      <c r="B42" s="691"/>
      <c r="C42" s="33" t="s">
        <v>100</v>
      </c>
      <c r="D42" s="687" t="s">
        <v>470</v>
      </c>
      <c r="E42" s="688"/>
      <c r="F42" s="35">
        <v>31</v>
      </c>
      <c r="G42" s="324">
        <f>G43+G44</f>
        <v>7</v>
      </c>
      <c r="H42" s="324">
        <f>H43+H44</f>
        <v>1</v>
      </c>
      <c r="I42" s="324">
        <f>I43+I44</f>
        <v>10</v>
      </c>
      <c r="J42" s="379">
        <f t="shared" si="0"/>
        <v>10</v>
      </c>
    </row>
    <row r="43" spans="1:10" ht="25.5" customHeight="1">
      <c r="A43" s="682"/>
      <c r="B43" s="691"/>
      <c r="C43" s="33"/>
      <c r="D43" s="44" t="s">
        <v>94</v>
      </c>
      <c r="E43" s="44" t="s">
        <v>101</v>
      </c>
      <c r="F43" s="35">
        <v>32</v>
      </c>
      <c r="G43" s="324"/>
      <c r="H43" s="36"/>
      <c r="I43" s="36"/>
      <c r="J43" s="36"/>
    </row>
    <row r="44" spans="1:10" ht="14.25" customHeight="1">
      <c r="A44" s="682"/>
      <c r="B44" s="691"/>
      <c r="C44" s="33"/>
      <c r="D44" s="44" t="s">
        <v>96</v>
      </c>
      <c r="E44" s="44" t="s">
        <v>102</v>
      </c>
      <c r="F44" s="35">
        <v>33</v>
      </c>
      <c r="G44" s="324">
        <v>7</v>
      </c>
      <c r="H44" s="324">
        <v>1</v>
      </c>
      <c r="I44" s="324">
        <v>10</v>
      </c>
      <c r="J44" s="379">
        <f>I44/H44</f>
        <v>10</v>
      </c>
    </row>
    <row r="45" spans="1:10" ht="15" customHeight="1">
      <c r="A45" s="682"/>
      <c r="B45" s="691"/>
      <c r="C45" s="33" t="s">
        <v>37</v>
      </c>
      <c r="D45" s="694" t="s">
        <v>103</v>
      </c>
      <c r="E45" s="694"/>
      <c r="F45" s="35">
        <v>34</v>
      </c>
      <c r="G45" s="324">
        <v>35</v>
      </c>
      <c r="H45" s="324">
        <v>24</v>
      </c>
      <c r="I45" s="324">
        <v>35</v>
      </c>
      <c r="J45" s="379">
        <f>I45/H45</f>
        <v>1.4583333333333333</v>
      </c>
    </row>
    <row r="46" spans="1:10" ht="42" customHeight="1">
      <c r="A46" s="682"/>
      <c r="B46" s="691"/>
      <c r="C46" s="33" t="s">
        <v>161</v>
      </c>
      <c r="D46" s="694" t="s">
        <v>471</v>
      </c>
      <c r="E46" s="694"/>
      <c r="F46" s="35">
        <v>35</v>
      </c>
      <c r="G46" s="324">
        <f>G47+G48+G51+G58+G63+G64+G68+G69+G70+G79</f>
        <v>344</v>
      </c>
      <c r="H46" s="324">
        <f>H47+H48+H51+H58+H63+H64+H68+H69+H70+H79</f>
        <v>191</v>
      </c>
      <c r="I46" s="324">
        <f>I47+I48+I51+I58+I63+I64+I68+I69+I70+I79</f>
        <v>330</v>
      </c>
      <c r="J46" s="379">
        <f>I46/H46</f>
        <v>1.7277486910994764</v>
      </c>
    </row>
    <row r="47" spans="1:10" ht="14.25" customHeight="1">
      <c r="A47" s="682"/>
      <c r="B47" s="691"/>
      <c r="C47" s="33" t="s">
        <v>34</v>
      </c>
      <c r="D47" s="694" t="s">
        <v>162</v>
      </c>
      <c r="E47" s="694"/>
      <c r="F47" s="35">
        <v>36</v>
      </c>
      <c r="G47" s="324"/>
      <c r="H47" s="36"/>
      <c r="I47" s="36"/>
      <c r="J47" s="36"/>
    </row>
    <row r="48" spans="1:10" ht="25.5" customHeight="1">
      <c r="A48" s="682"/>
      <c r="B48" s="691"/>
      <c r="C48" s="33" t="s">
        <v>35</v>
      </c>
      <c r="D48" s="694" t="s">
        <v>163</v>
      </c>
      <c r="E48" s="694"/>
      <c r="F48" s="35">
        <v>37</v>
      </c>
      <c r="G48" s="324">
        <v>6</v>
      </c>
      <c r="H48" s="324"/>
      <c r="I48" s="324">
        <v>2</v>
      </c>
      <c r="J48" s="36"/>
    </row>
    <row r="49" spans="1:10" ht="25.5" customHeight="1">
      <c r="A49" s="682"/>
      <c r="B49" s="691"/>
      <c r="C49" s="33"/>
      <c r="D49" s="43" t="s">
        <v>94</v>
      </c>
      <c r="E49" s="43" t="s">
        <v>104</v>
      </c>
      <c r="F49" s="35">
        <v>38</v>
      </c>
      <c r="G49" s="324"/>
      <c r="H49" s="324"/>
      <c r="I49" s="324"/>
      <c r="J49" s="36"/>
    </row>
    <row r="50" spans="1:10" ht="18" customHeight="1">
      <c r="A50" s="682"/>
      <c r="B50" s="691"/>
      <c r="C50" s="33"/>
      <c r="D50" s="43" t="s">
        <v>96</v>
      </c>
      <c r="E50" s="43" t="s">
        <v>472</v>
      </c>
      <c r="F50" s="35">
        <v>39</v>
      </c>
      <c r="G50" s="324"/>
      <c r="H50" s="324"/>
      <c r="I50" s="324"/>
      <c r="J50" s="36"/>
    </row>
    <row r="51" spans="1:10" ht="28.5" customHeight="1">
      <c r="A51" s="682"/>
      <c r="B51" s="691"/>
      <c r="C51" s="33" t="s">
        <v>37</v>
      </c>
      <c r="D51" s="687" t="s">
        <v>473</v>
      </c>
      <c r="E51" s="688"/>
      <c r="F51" s="35">
        <v>40</v>
      </c>
      <c r="G51" s="324">
        <f>G52+G54</f>
        <v>25</v>
      </c>
      <c r="H51" s="324">
        <f>H52+H54</f>
        <v>7</v>
      </c>
      <c r="I51" s="324">
        <f>I52+I54</f>
        <v>10</v>
      </c>
      <c r="J51" s="379">
        <f>I51/H51</f>
        <v>1.4285714285714286</v>
      </c>
    </row>
    <row r="52" spans="1:10" ht="15.75" customHeight="1">
      <c r="A52" s="682"/>
      <c r="B52" s="691"/>
      <c r="C52" s="33"/>
      <c r="D52" s="43" t="s">
        <v>154</v>
      </c>
      <c r="E52" s="43" t="s">
        <v>188</v>
      </c>
      <c r="F52" s="35">
        <v>41</v>
      </c>
      <c r="G52" s="324">
        <v>15</v>
      </c>
      <c r="H52" s="324">
        <v>5</v>
      </c>
      <c r="I52" s="324">
        <v>5</v>
      </c>
      <c r="J52" s="379">
        <f>I52/H52</f>
        <v>1</v>
      </c>
    </row>
    <row r="53" spans="1:10" ht="27.75" customHeight="1">
      <c r="A53" s="682"/>
      <c r="B53" s="691"/>
      <c r="C53" s="33"/>
      <c r="D53" s="43"/>
      <c r="E53" s="179" t="s">
        <v>308</v>
      </c>
      <c r="F53" s="35">
        <v>42</v>
      </c>
      <c r="G53" s="324"/>
      <c r="H53" s="324"/>
      <c r="I53" s="324"/>
      <c r="J53" s="36"/>
    </row>
    <row r="54" spans="1:10" ht="20.25" customHeight="1">
      <c r="A54" s="682"/>
      <c r="B54" s="691"/>
      <c r="C54" s="33"/>
      <c r="D54" s="43" t="s">
        <v>164</v>
      </c>
      <c r="E54" s="43" t="s">
        <v>189</v>
      </c>
      <c r="F54" s="35">
        <v>43</v>
      </c>
      <c r="G54" s="324">
        <v>10</v>
      </c>
      <c r="H54" s="324">
        <v>2</v>
      </c>
      <c r="I54" s="324">
        <v>5</v>
      </c>
      <c r="J54" s="379">
        <f>I54/H54</f>
        <v>2.5</v>
      </c>
    </row>
    <row r="55" spans="1:10" ht="38.25" customHeight="1">
      <c r="A55" s="682"/>
      <c r="B55" s="691"/>
      <c r="C55" s="33"/>
      <c r="D55" s="43"/>
      <c r="E55" s="179" t="s">
        <v>306</v>
      </c>
      <c r="F55" s="35">
        <v>44</v>
      </c>
      <c r="G55" s="324"/>
      <c r="H55" s="324"/>
      <c r="I55" s="324"/>
      <c r="J55" s="36"/>
    </row>
    <row r="56" spans="1:10" ht="53.25" customHeight="1">
      <c r="A56" s="682"/>
      <c r="B56" s="691"/>
      <c r="C56" s="33"/>
      <c r="D56" s="43"/>
      <c r="E56" s="179" t="s">
        <v>307</v>
      </c>
      <c r="F56" s="35">
        <v>45</v>
      </c>
      <c r="G56" s="324"/>
      <c r="H56" s="324"/>
      <c r="I56" s="324"/>
      <c r="J56" s="36"/>
    </row>
    <row r="57" spans="1:10" ht="13.5" customHeight="1">
      <c r="A57" s="682"/>
      <c r="B57" s="691"/>
      <c r="C57" s="33"/>
      <c r="D57" s="43"/>
      <c r="E57" s="179" t="s">
        <v>289</v>
      </c>
      <c r="F57" s="35">
        <v>46</v>
      </c>
      <c r="G57" s="324"/>
      <c r="H57" s="324"/>
      <c r="I57" s="324"/>
      <c r="J57" s="36"/>
    </row>
    <row r="58" spans="1:10" ht="27" customHeight="1">
      <c r="A58" s="682"/>
      <c r="B58" s="691"/>
      <c r="C58" s="33" t="s">
        <v>39</v>
      </c>
      <c r="D58" s="681" t="s">
        <v>474</v>
      </c>
      <c r="E58" s="683"/>
      <c r="F58" s="35">
        <v>47</v>
      </c>
      <c r="G58" s="324">
        <f>G59+G60+G61+G62</f>
        <v>5</v>
      </c>
      <c r="H58" s="324">
        <f>H59+H60+H61+H62</f>
        <v>0</v>
      </c>
      <c r="I58" s="324">
        <f>I59+I60+I61+I62</f>
        <v>2</v>
      </c>
      <c r="J58" s="36"/>
    </row>
    <row r="59" spans="1:10" ht="15" customHeight="1">
      <c r="A59" s="682"/>
      <c r="B59" s="691"/>
      <c r="C59" s="33"/>
      <c r="D59" s="42" t="s">
        <v>290</v>
      </c>
      <c r="E59" s="46" t="s">
        <v>119</v>
      </c>
      <c r="F59" s="35">
        <v>48</v>
      </c>
      <c r="G59" s="324"/>
      <c r="H59" s="324"/>
      <c r="I59" s="324"/>
      <c r="J59" s="36"/>
    </row>
    <row r="60" spans="1:10" ht="16.5" customHeight="1">
      <c r="A60" s="682"/>
      <c r="B60" s="691"/>
      <c r="C60" s="33"/>
      <c r="D60" s="42" t="s">
        <v>291</v>
      </c>
      <c r="E60" s="46" t="s">
        <v>120</v>
      </c>
      <c r="F60" s="35">
        <v>49</v>
      </c>
      <c r="G60" s="324"/>
      <c r="H60" s="324"/>
      <c r="I60" s="324"/>
      <c r="J60" s="36"/>
    </row>
    <row r="61" spans="1:10" ht="27.75" customHeight="1">
      <c r="A61" s="682"/>
      <c r="B61" s="691"/>
      <c r="C61" s="33"/>
      <c r="D61" s="42" t="s">
        <v>292</v>
      </c>
      <c r="E61" s="46" t="s">
        <v>121</v>
      </c>
      <c r="F61" s="35">
        <v>50</v>
      </c>
      <c r="G61" s="324"/>
      <c r="H61" s="324"/>
      <c r="I61" s="324"/>
      <c r="J61" s="36"/>
    </row>
    <row r="62" spans="1:10" ht="16.5" customHeight="1">
      <c r="A62" s="682"/>
      <c r="B62" s="691"/>
      <c r="C62" s="33"/>
      <c r="D62" s="42" t="s">
        <v>293</v>
      </c>
      <c r="E62" s="46" t="s">
        <v>122</v>
      </c>
      <c r="F62" s="35">
        <v>51</v>
      </c>
      <c r="G62" s="324">
        <v>5</v>
      </c>
      <c r="H62" s="324">
        <v>0</v>
      </c>
      <c r="I62" s="324">
        <v>2</v>
      </c>
      <c r="J62" s="379"/>
    </row>
    <row r="63" spans="1:10" ht="14.25" customHeight="1">
      <c r="A63" s="682"/>
      <c r="B63" s="691"/>
      <c r="C63" s="33" t="s">
        <v>40</v>
      </c>
      <c r="D63" s="681" t="s">
        <v>165</v>
      </c>
      <c r="E63" s="681"/>
      <c r="F63" s="35">
        <v>52</v>
      </c>
      <c r="G63" s="324">
        <v>52</v>
      </c>
      <c r="H63" s="324">
        <v>5</v>
      </c>
      <c r="I63" s="324">
        <v>10</v>
      </c>
      <c r="J63" s="379">
        <f aca="true" t="shared" si="1" ref="J63:J71">I63/H63</f>
        <v>2</v>
      </c>
    </row>
    <row r="64" spans="1:10" ht="16.5" customHeight="1">
      <c r="A64" s="682"/>
      <c r="B64" s="691"/>
      <c r="C64" s="33" t="s">
        <v>46</v>
      </c>
      <c r="D64" s="681" t="s">
        <v>413</v>
      </c>
      <c r="E64" s="681"/>
      <c r="F64" s="35">
        <v>53</v>
      </c>
      <c r="G64" s="324">
        <v>34</v>
      </c>
      <c r="H64" s="324">
        <v>13</v>
      </c>
      <c r="I64" s="324">
        <v>23</v>
      </c>
      <c r="J64" s="379">
        <f t="shared" si="1"/>
        <v>1.7692307692307692</v>
      </c>
    </row>
    <row r="65" spans="1:10" ht="15.75" customHeight="1">
      <c r="A65" s="682"/>
      <c r="B65" s="691"/>
      <c r="C65" s="33"/>
      <c r="D65" s="681" t="s">
        <v>475</v>
      </c>
      <c r="E65" s="681"/>
      <c r="F65" s="35">
        <v>54</v>
      </c>
      <c r="G65" s="324">
        <f>G66+G67</f>
        <v>34</v>
      </c>
      <c r="H65" s="324">
        <f>H66+H67</f>
        <v>13</v>
      </c>
      <c r="I65" s="324">
        <f>I66+I67</f>
        <v>23</v>
      </c>
      <c r="J65" s="379">
        <f t="shared" si="1"/>
        <v>1.7692307692307692</v>
      </c>
    </row>
    <row r="66" spans="1:10" ht="13.5" customHeight="1">
      <c r="A66" s="682"/>
      <c r="B66" s="691"/>
      <c r="C66" s="33"/>
      <c r="D66" s="686" t="s">
        <v>109</v>
      </c>
      <c r="E66" s="686"/>
      <c r="F66" s="35">
        <v>55</v>
      </c>
      <c r="G66" s="324">
        <v>4</v>
      </c>
      <c r="H66" s="324">
        <v>2</v>
      </c>
      <c r="I66" s="324">
        <v>3</v>
      </c>
      <c r="J66" s="379">
        <f t="shared" si="1"/>
        <v>1.5</v>
      </c>
    </row>
    <row r="67" spans="1:10" ht="12.75" customHeight="1">
      <c r="A67" s="682"/>
      <c r="B67" s="691"/>
      <c r="C67" s="33"/>
      <c r="D67" s="686" t="s">
        <v>110</v>
      </c>
      <c r="E67" s="686"/>
      <c r="F67" s="35">
        <v>56</v>
      </c>
      <c r="G67" s="324">
        <v>30</v>
      </c>
      <c r="H67" s="324">
        <v>11</v>
      </c>
      <c r="I67" s="324">
        <v>20</v>
      </c>
      <c r="J67" s="379">
        <f t="shared" si="1"/>
        <v>1.8181818181818181</v>
      </c>
    </row>
    <row r="68" spans="1:10" ht="15.75" customHeight="1">
      <c r="A68" s="682"/>
      <c r="B68" s="691"/>
      <c r="C68" s="33" t="s">
        <v>47</v>
      </c>
      <c r="D68" s="681" t="s">
        <v>166</v>
      </c>
      <c r="E68" s="681"/>
      <c r="F68" s="35">
        <v>57</v>
      </c>
      <c r="G68" s="324">
        <v>10</v>
      </c>
      <c r="H68" s="324">
        <v>10</v>
      </c>
      <c r="I68" s="324">
        <v>12</v>
      </c>
      <c r="J68" s="379">
        <f t="shared" si="1"/>
        <v>1.2</v>
      </c>
    </row>
    <row r="69" spans="1:10" ht="14.25" customHeight="1">
      <c r="A69" s="682"/>
      <c r="B69" s="691"/>
      <c r="C69" s="33" t="s">
        <v>49</v>
      </c>
      <c r="D69" s="681" t="s">
        <v>167</v>
      </c>
      <c r="E69" s="681"/>
      <c r="F69" s="35">
        <v>58</v>
      </c>
      <c r="G69" s="324">
        <v>12</v>
      </c>
      <c r="H69" s="324">
        <v>10</v>
      </c>
      <c r="I69" s="324">
        <v>13</v>
      </c>
      <c r="J69" s="379">
        <f t="shared" si="1"/>
        <v>1.3</v>
      </c>
    </row>
    <row r="70" spans="1:10" ht="26.25" customHeight="1">
      <c r="A70" s="682"/>
      <c r="B70" s="691"/>
      <c r="C70" s="33" t="s">
        <v>50</v>
      </c>
      <c r="D70" s="681" t="s">
        <v>302</v>
      </c>
      <c r="E70" s="681"/>
      <c r="F70" s="35">
        <v>59</v>
      </c>
      <c r="G70" s="324">
        <v>44</v>
      </c>
      <c r="H70" s="324">
        <v>13</v>
      </c>
      <c r="I70" s="324">
        <v>58</v>
      </c>
      <c r="J70" s="379">
        <f t="shared" si="1"/>
        <v>4.461538461538462</v>
      </c>
    </row>
    <row r="71" spans="1:10" ht="15" customHeight="1">
      <c r="A71" s="682"/>
      <c r="B71" s="691"/>
      <c r="C71" s="33"/>
      <c r="D71" s="42" t="s">
        <v>168</v>
      </c>
      <c r="E71" s="42" t="s">
        <v>105</v>
      </c>
      <c r="F71" s="35">
        <v>60</v>
      </c>
      <c r="G71" s="324">
        <v>13</v>
      </c>
      <c r="H71" s="324">
        <v>11</v>
      </c>
      <c r="I71" s="324">
        <v>29</v>
      </c>
      <c r="J71" s="379">
        <f t="shared" si="1"/>
        <v>2.6363636363636362</v>
      </c>
    </row>
    <row r="72" spans="1:10" ht="27.75" customHeight="1">
      <c r="A72" s="682"/>
      <c r="B72" s="691"/>
      <c r="C72" s="33"/>
      <c r="D72" s="42" t="s">
        <v>169</v>
      </c>
      <c r="E72" s="42" t="s">
        <v>301</v>
      </c>
      <c r="F72" s="35">
        <v>61</v>
      </c>
      <c r="G72" s="324">
        <v>7</v>
      </c>
      <c r="H72" s="324">
        <v>0</v>
      </c>
      <c r="I72" s="324">
        <v>5</v>
      </c>
      <c r="J72" s="36"/>
    </row>
    <row r="73" spans="1:10" ht="15.75" customHeight="1">
      <c r="A73" s="682"/>
      <c r="B73" s="691"/>
      <c r="C73" s="33"/>
      <c r="D73" s="42" t="s">
        <v>170</v>
      </c>
      <c r="E73" s="42" t="s">
        <v>107</v>
      </c>
      <c r="F73" s="35">
        <v>62</v>
      </c>
      <c r="G73" s="324">
        <v>22</v>
      </c>
      <c r="H73" s="324">
        <v>2</v>
      </c>
      <c r="I73" s="324">
        <v>20</v>
      </c>
      <c r="J73" s="379">
        <f>I73/H73</f>
        <v>10</v>
      </c>
    </row>
    <row r="74" spans="1:10" ht="27.75" customHeight="1">
      <c r="A74" s="682"/>
      <c r="B74" s="691"/>
      <c r="C74" s="33"/>
      <c r="D74" s="42" t="s">
        <v>171</v>
      </c>
      <c r="E74" s="42" t="s">
        <v>108</v>
      </c>
      <c r="F74" s="35">
        <v>63</v>
      </c>
      <c r="G74" s="324"/>
      <c r="H74" s="324"/>
      <c r="I74" s="324"/>
      <c r="J74" s="36"/>
    </row>
    <row r="75" spans="1:10" ht="25.5">
      <c r="A75" s="682"/>
      <c r="B75" s="691"/>
      <c r="C75" s="33"/>
      <c r="D75" s="42"/>
      <c r="E75" s="42" t="s">
        <v>414</v>
      </c>
      <c r="F75" s="35">
        <v>64</v>
      </c>
      <c r="G75" s="324"/>
      <c r="H75" s="324"/>
      <c r="I75" s="324"/>
      <c r="J75" s="36"/>
    </row>
    <row r="76" spans="1:10" ht="16.5" customHeight="1">
      <c r="A76" s="682"/>
      <c r="B76" s="691"/>
      <c r="C76" s="33"/>
      <c r="D76" s="42" t="s">
        <v>172</v>
      </c>
      <c r="E76" s="42" t="s">
        <v>175</v>
      </c>
      <c r="F76" s="35">
        <v>65</v>
      </c>
      <c r="G76" s="324"/>
      <c r="H76" s="324"/>
      <c r="I76" s="324"/>
      <c r="J76" s="36"/>
    </row>
    <row r="77" spans="1:10" ht="39" customHeight="1">
      <c r="A77" s="682"/>
      <c r="B77" s="691"/>
      <c r="C77" s="33"/>
      <c r="D77" s="42" t="s">
        <v>173</v>
      </c>
      <c r="E77" s="42" t="s">
        <v>305</v>
      </c>
      <c r="F77" s="35">
        <v>66</v>
      </c>
      <c r="G77" s="324"/>
      <c r="H77" s="324"/>
      <c r="I77" s="324"/>
      <c r="J77" s="36"/>
    </row>
    <row r="78" spans="1:10" ht="25.5">
      <c r="A78" s="682"/>
      <c r="B78" s="691"/>
      <c r="C78" s="33"/>
      <c r="D78" s="42" t="s">
        <v>174</v>
      </c>
      <c r="E78" s="42" t="s">
        <v>176</v>
      </c>
      <c r="F78" s="35">
        <v>67</v>
      </c>
      <c r="G78" s="324">
        <v>2</v>
      </c>
      <c r="H78" s="324">
        <v>0</v>
      </c>
      <c r="I78" s="324">
        <v>4</v>
      </c>
      <c r="J78" s="379"/>
    </row>
    <row r="79" spans="1:10" ht="13.5" customHeight="1">
      <c r="A79" s="682"/>
      <c r="B79" s="691"/>
      <c r="C79" s="33" t="s">
        <v>106</v>
      </c>
      <c r="D79" s="681" t="s">
        <v>53</v>
      </c>
      <c r="E79" s="681"/>
      <c r="F79" s="35">
        <v>68</v>
      </c>
      <c r="G79" s="324">
        <v>156</v>
      </c>
      <c r="H79" s="324">
        <v>133</v>
      </c>
      <c r="I79" s="324">
        <v>200</v>
      </c>
      <c r="J79" s="379">
        <f aca="true" t="shared" si="2" ref="J79:J84">I79/H79</f>
        <v>1.5037593984962405</v>
      </c>
    </row>
    <row r="80" spans="1:10" ht="18.75" customHeight="1">
      <c r="A80" s="682"/>
      <c r="B80" s="691"/>
      <c r="C80" s="694" t="s">
        <v>476</v>
      </c>
      <c r="D80" s="694"/>
      <c r="E80" s="694"/>
      <c r="F80" s="35">
        <v>69</v>
      </c>
      <c r="G80" s="324">
        <v>68</v>
      </c>
      <c r="H80" s="324">
        <v>56</v>
      </c>
      <c r="I80" s="324">
        <v>76</v>
      </c>
      <c r="J80" s="379">
        <f t="shared" si="2"/>
        <v>1.3571428571428572</v>
      </c>
    </row>
    <row r="81" spans="1:10" ht="28.5" customHeight="1">
      <c r="A81" s="682"/>
      <c r="B81" s="691"/>
      <c r="C81" s="687" t="s">
        <v>477</v>
      </c>
      <c r="D81" s="692"/>
      <c r="E81" s="688"/>
      <c r="F81" s="35">
        <v>70</v>
      </c>
      <c r="G81" s="324">
        <f>G82+G95+G99+G108</f>
        <v>5246</v>
      </c>
      <c r="H81" s="324">
        <f>H82+H95+H99+H108</f>
        <v>5037</v>
      </c>
      <c r="I81" s="324">
        <f>I82+I95+I99+I108</f>
        <v>5259</v>
      </c>
      <c r="J81" s="379">
        <f t="shared" si="2"/>
        <v>1.0440738534842169</v>
      </c>
    </row>
    <row r="82" spans="1:10" ht="15">
      <c r="A82" s="682"/>
      <c r="B82" s="691"/>
      <c r="C82" s="33" t="s">
        <v>316</v>
      </c>
      <c r="D82" s="687" t="s">
        <v>478</v>
      </c>
      <c r="E82" s="688"/>
      <c r="F82" s="35">
        <v>71</v>
      </c>
      <c r="G82" s="324">
        <f>G83+G87</f>
        <v>3793</v>
      </c>
      <c r="H82" s="324">
        <f>H83+H87</f>
        <v>3804</v>
      </c>
      <c r="I82" s="324">
        <f>I83+I87</f>
        <v>3988</v>
      </c>
      <c r="J82" s="379">
        <f t="shared" si="2"/>
        <v>1.0483701366982123</v>
      </c>
    </row>
    <row r="83" spans="1:10" ht="24.75" customHeight="1">
      <c r="A83" s="682"/>
      <c r="B83" s="691"/>
      <c r="C83" s="33" t="s">
        <v>177</v>
      </c>
      <c r="D83" s="681" t="s">
        <v>479</v>
      </c>
      <c r="E83" s="681"/>
      <c r="F83" s="35">
        <v>72</v>
      </c>
      <c r="G83" s="324">
        <f>G84+G85+G86</f>
        <v>3793</v>
      </c>
      <c r="H83" s="324">
        <f>H84+H85+H86</f>
        <v>3791</v>
      </c>
      <c r="I83" s="324">
        <f>I84+I85+I86</f>
        <v>3958</v>
      </c>
      <c r="J83" s="379">
        <f t="shared" si="2"/>
        <v>1.044051701398048</v>
      </c>
    </row>
    <row r="84" spans="1:10" ht="15" customHeight="1">
      <c r="A84" s="682"/>
      <c r="B84" s="691"/>
      <c r="C84" s="682"/>
      <c r="D84" s="681" t="s">
        <v>193</v>
      </c>
      <c r="E84" s="681"/>
      <c r="F84" s="35">
        <v>73</v>
      </c>
      <c r="G84" s="324">
        <v>3793</v>
      </c>
      <c r="H84" s="324">
        <v>3791</v>
      </c>
      <c r="I84" s="324">
        <v>3958</v>
      </c>
      <c r="J84" s="379">
        <f t="shared" si="2"/>
        <v>1.044051701398048</v>
      </c>
    </row>
    <row r="85" spans="1:10" ht="25.5" customHeight="1">
      <c r="A85" s="682"/>
      <c r="B85" s="691"/>
      <c r="C85" s="682"/>
      <c r="D85" s="684" t="s">
        <v>209</v>
      </c>
      <c r="E85" s="685"/>
      <c r="F85" s="35">
        <v>74</v>
      </c>
      <c r="G85" s="324">
        <v>0</v>
      </c>
      <c r="H85" s="324">
        <v>0</v>
      </c>
      <c r="I85" s="324">
        <v>0</v>
      </c>
      <c r="J85" s="192"/>
    </row>
    <row r="86" spans="1:10" ht="12.75" customHeight="1">
      <c r="A86" s="682"/>
      <c r="B86" s="691"/>
      <c r="C86" s="682"/>
      <c r="D86" s="681" t="s">
        <v>194</v>
      </c>
      <c r="E86" s="681"/>
      <c r="F86" s="35">
        <v>75</v>
      </c>
      <c r="G86" s="324"/>
      <c r="H86" s="324"/>
      <c r="I86" s="324"/>
      <c r="J86" s="192"/>
    </row>
    <row r="87" spans="1:10" ht="26.25" customHeight="1">
      <c r="A87" s="682"/>
      <c r="B87" s="691"/>
      <c r="C87" s="33" t="s">
        <v>178</v>
      </c>
      <c r="D87" s="681" t="s">
        <v>480</v>
      </c>
      <c r="E87" s="681"/>
      <c r="F87" s="35">
        <v>76</v>
      </c>
      <c r="G87" s="324">
        <f>G88+G91+G92+G93+G94</f>
        <v>0</v>
      </c>
      <c r="H87" s="324">
        <f>H88+H91+H92+H93+H94</f>
        <v>13</v>
      </c>
      <c r="I87" s="324">
        <f>I88+I91+I92+I93+I94</f>
        <v>30</v>
      </c>
      <c r="J87" s="192"/>
    </row>
    <row r="88" spans="1:10" ht="39.75" customHeight="1">
      <c r="A88" s="682"/>
      <c r="B88" s="691"/>
      <c r="C88" s="33"/>
      <c r="D88" s="681" t="s">
        <v>111</v>
      </c>
      <c r="E88" s="681"/>
      <c r="F88" s="35">
        <v>77</v>
      </c>
      <c r="G88" s="324">
        <v>0</v>
      </c>
      <c r="H88" s="36">
        <v>13</v>
      </c>
      <c r="I88" s="36">
        <v>0</v>
      </c>
      <c r="J88" s="192"/>
    </row>
    <row r="89" spans="1:10" ht="26.25" customHeight="1">
      <c r="A89" s="682"/>
      <c r="B89" s="691"/>
      <c r="C89" s="33"/>
      <c r="D89" s="42"/>
      <c r="E89" s="42" t="s">
        <v>303</v>
      </c>
      <c r="F89" s="35">
        <v>78</v>
      </c>
      <c r="G89" s="324"/>
      <c r="H89" s="36"/>
      <c r="I89" s="36"/>
      <c r="J89" s="192"/>
    </row>
    <row r="90" spans="1:10" ht="39.75" customHeight="1">
      <c r="A90" s="682"/>
      <c r="B90" s="691"/>
      <c r="C90" s="33"/>
      <c r="D90" s="42"/>
      <c r="E90" s="42" t="s">
        <v>304</v>
      </c>
      <c r="F90" s="35">
        <v>79</v>
      </c>
      <c r="G90" s="324"/>
      <c r="H90" s="36"/>
      <c r="I90" s="36"/>
      <c r="J90" s="192"/>
    </row>
    <row r="91" spans="1:10" ht="13.5" customHeight="1">
      <c r="A91" s="682"/>
      <c r="B91" s="691"/>
      <c r="C91" s="33"/>
      <c r="D91" s="681" t="s">
        <v>112</v>
      </c>
      <c r="E91" s="681"/>
      <c r="F91" s="35">
        <v>80</v>
      </c>
      <c r="G91" s="324"/>
      <c r="H91" s="36"/>
      <c r="I91" s="36"/>
      <c r="J91" s="192"/>
    </row>
    <row r="92" spans="1:10" ht="12" customHeight="1">
      <c r="A92" s="682"/>
      <c r="B92" s="691"/>
      <c r="C92" s="33"/>
      <c r="D92" s="681" t="s">
        <v>113</v>
      </c>
      <c r="E92" s="681"/>
      <c r="F92" s="35">
        <v>81</v>
      </c>
      <c r="G92" s="324"/>
      <c r="H92" s="36"/>
      <c r="I92" s="36"/>
      <c r="J92" s="192"/>
    </row>
    <row r="93" spans="1:10" ht="27" customHeight="1">
      <c r="A93" s="682"/>
      <c r="B93" s="691"/>
      <c r="C93" s="33"/>
      <c r="D93" s="681" t="s">
        <v>190</v>
      </c>
      <c r="E93" s="681"/>
      <c r="F93" s="35">
        <v>82</v>
      </c>
      <c r="G93" s="324"/>
      <c r="H93" s="36"/>
      <c r="I93" s="36">
        <v>30</v>
      </c>
      <c r="J93" s="192"/>
    </row>
    <row r="94" spans="1:10" ht="14.25" customHeight="1">
      <c r="A94" s="682"/>
      <c r="B94" s="691"/>
      <c r="C94" s="33"/>
      <c r="D94" s="681" t="s">
        <v>191</v>
      </c>
      <c r="E94" s="681"/>
      <c r="F94" s="35">
        <v>83</v>
      </c>
      <c r="G94" s="324"/>
      <c r="H94" s="36"/>
      <c r="I94" s="36"/>
      <c r="J94" s="192"/>
    </row>
    <row r="95" spans="1:10" ht="25.5" customHeight="1">
      <c r="A95" s="682"/>
      <c r="B95" s="691"/>
      <c r="C95" s="33" t="s">
        <v>179</v>
      </c>
      <c r="D95" s="681" t="s">
        <v>481</v>
      </c>
      <c r="E95" s="681"/>
      <c r="F95" s="35">
        <v>84</v>
      </c>
      <c r="G95" s="324">
        <f>G96+G97+G98</f>
        <v>0</v>
      </c>
      <c r="H95" s="324">
        <f>H96+H97+H98</f>
        <v>0</v>
      </c>
      <c r="I95" s="324">
        <f>I96+I97+I98</f>
        <v>0</v>
      </c>
      <c r="J95" s="192"/>
    </row>
    <row r="96" spans="1:10" ht="27" customHeight="1">
      <c r="A96" s="682"/>
      <c r="B96" s="691"/>
      <c r="C96" s="33"/>
      <c r="D96" s="681" t="s">
        <v>114</v>
      </c>
      <c r="E96" s="681"/>
      <c r="F96" s="35">
        <v>85</v>
      </c>
      <c r="G96" s="324"/>
      <c r="H96" s="36"/>
      <c r="I96" s="36"/>
      <c r="J96" s="192"/>
    </row>
    <row r="97" spans="1:10" ht="24.75" customHeight="1">
      <c r="A97" s="682"/>
      <c r="B97" s="691"/>
      <c r="C97" s="33"/>
      <c r="D97" s="681" t="s">
        <v>115</v>
      </c>
      <c r="E97" s="681"/>
      <c r="F97" s="35">
        <v>86</v>
      </c>
      <c r="G97" s="324"/>
      <c r="H97" s="36"/>
      <c r="I97" s="36"/>
      <c r="J97" s="192"/>
    </row>
    <row r="98" spans="1:10" ht="38.25" customHeight="1">
      <c r="A98" s="682"/>
      <c r="B98" s="691"/>
      <c r="C98" s="33"/>
      <c r="D98" s="681" t="s">
        <v>192</v>
      </c>
      <c r="E98" s="681"/>
      <c r="F98" s="35">
        <v>87</v>
      </c>
      <c r="G98" s="324"/>
      <c r="H98" s="36"/>
      <c r="I98" s="36"/>
      <c r="J98" s="192"/>
    </row>
    <row r="99" spans="1:10" ht="39.75" customHeight="1">
      <c r="A99" s="682"/>
      <c r="B99" s="691"/>
      <c r="C99" s="33" t="s">
        <v>180</v>
      </c>
      <c r="D99" s="681" t="s">
        <v>482</v>
      </c>
      <c r="E99" s="681"/>
      <c r="F99" s="35">
        <v>88</v>
      </c>
      <c r="G99" s="324">
        <f>G100+G103+G106+G107</f>
        <v>312</v>
      </c>
      <c r="H99" s="324">
        <f>H100+H103+H106+H107</f>
        <v>174</v>
      </c>
      <c r="I99" s="324">
        <f>I100+I103+I106+I107</f>
        <v>296</v>
      </c>
      <c r="J99" s="379">
        <f aca="true" t="shared" si="3" ref="J99:J104">I99/H99</f>
        <v>1.7011494252873562</v>
      </c>
    </row>
    <row r="100" spans="1:10" ht="13.5" customHeight="1">
      <c r="A100" s="682"/>
      <c r="B100" s="691"/>
      <c r="C100" s="682"/>
      <c r="D100" s="681" t="s">
        <v>281</v>
      </c>
      <c r="E100" s="681"/>
      <c r="F100" s="35">
        <v>89</v>
      </c>
      <c r="G100" s="324">
        <v>158</v>
      </c>
      <c r="H100" s="324">
        <v>20</v>
      </c>
      <c r="I100" s="324">
        <v>142</v>
      </c>
      <c r="J100" s="379">
        <f t="shared" si="3"/>
        <v>7.1</v>
      </c>
    </row>
    <row r="101" spans="1:10" ht="13.5" customHeight="1">
      <c r="A101" s="682"/>
      <c r="B101" s="691"/>
      <c r="C101" s="682"/>
      <c r="D101" s="42"/>
      <c r="E101" s="193" t="s">
        <v>329</v>
      </c>
      <c r="F101" s="35">
        <v>90</v>
      </c>
      <c r="G101" s="324">
        <v>142</v>
      </c>
      <c r="H101" s="324">
        <v>20</v>
      </c>
      <c r="I101" s="324">
        <v>142</v>
      </c>
      <c r="J101" s="379">
        <f t="shared" si="3"/>
        <v>7.1</v>
      </c>
    </row>
    <row r="102" spans="1:10" ht="13.5" customHeight="1">
      <c r="A102" s="682"/>
      <c r="B102" s="691"/>
      <c r="C102" s="682"/>
      <c r="D102" s="42"/>
      <c r="E102" s="193" t="s">
        <v>350</v>
      </c>
      <c r="F102" s="35">
        <v>91</v>
      </c>
      <c r="G102" s="324">
        <v>16</v>
      </c>
      <c r="H102" s="324">
        <v>0</v>
      </c>
      <c r="I102" s="324">
        <v>0</v>
      </c>
      <c r="J102" s="379"/>
    </row>
    <row r="103" spans="1:10" ht="27" customHeight="1">
      <c r="A103" s="682"/>
      <c r="B103" s="691"/>
      <c r="C103" s="682"/>
      <c r="D103" s="681" t="s">
        <v>328</v>
      </c>
      <c r="E103" s="681"/>
      <c r="F103" s="35">
        <v>92</v>
      </c>
      <c r="G103" s="324">
        <v>154</v>
      </c>
      <c r="H103" s="324">
        <v>154</v>
      </c>
      <c r="I103" s="324">
        <v>154</v>
      </c>
      <c r="J103" s="379">
        <f t="shared" si="3"/>
        <v>1</v>
      </c>
    </row>
    <row r="104" spans="1:10" ht="14.25" customHeight="1">
      <c r="A104" s="682"/>
      <c r="B104" s="691"/>
      <c r="C104" s="682"/>
      <c r="D104" s="42"/>
      <c r="E104" s="193" t="s">
        <v>329</v>
      </c>
      <c r="F104" s="35">
        <v>93</v>
      </c>
      <c r="G104" s="324">
        <v>154</v>
      </c>
      <c r="H104" s="324">
        <v>154</v>
      </c>
      <c r="I104" s="324">
        <v>154</v>
      </c>
      <c r="J104" s="379">
        <f t="shared" si="3"/>
        <v>1</v>
      </c>
    </row>
    <row r="105" spans="1:10" ht="14.25" customHeight="1">
      <c r="A105" s="682"/>
      <c r="B105" s="691"/>
      <c r="C105" s="682"/>
      <c r="D105" s="42"/>
      <c r="E105" s="193" t="s">
        <v>350</v>
      </c>
      <c r="F105" s="35">
        <v>94</v>
      </c>
      <c r="G105" s="324"/>
      <c r="H105" s="324"/>
      <c r="I105" s="324"/>
      <c r="J105" s="192"/>
    </row>
    <row r="106" spans="1:10" ht="16.5" customHeight="1">
      <c r="A106" s="682"/>
      <c r="B106" s="691"/>
      <c r="C106" s="682"/>
      <c r="D106" s="681" t="s">
        <v>483</v>
      </c>
      <c r="E106" s="681"/>
      <c r="F106" s="35">
        <v>95</v>
      </c>
      <c r="G106" s="324"/>
      <c r="H106" s="324"/>
      <c r="I106" s="324"/>
      <c r="J106" s="192"/>
    </row>
    <row r="107" spans="1:10" ht="26.25" customHeight="1">
      <c r="A107" s="682"/>
      <c r="B107" s="691"/>
      <c r="C107" s="33"/>
      <c r="D107" s="681" t="s">
        <v>280</v>
      </c>
      <c r="E107" s="681"/>
      <c r="F107" s="35">
        <v>96</v>
      </c>
      <c r="G107" s="324"/>
      <c r="H107" s="324"/>
      <c r="I107" s="324"/>
      <c r="J107" s="192"/>
    </row>
    <row r="108" spans="1:10" ht="53.25" customHeight="1">
      <c r="A108" s="682"/>
      <c r="B108" s="691"/>
      <c r="C108" s="33" t="s">
        <v>181</v>
      </c>
      <c r="D108" s="681" t="s">
        <v>484</v>
      </c>
      <c r="E108" s="681"/>
      <c r="F108" s="35">
        <v>97</v>
      </c>
      <c r="G108" s="324">
        <f>G109+G110+G111+G112+G113+G114</f>
        <v>1141</v>
      </c>
      <c r="H108" s="324">
        <f>H109+H110+H111+H112+H113+H114</f>
        <v>1059</v>
      </c>
      <c r="I108" s="324">
        <f>I109+I110+I111+I112+I113+I114</f>
        <v>975</v>
      </c>
      <c r="J108" s="379">
        <f>I108/H108</f>
        <v>0.9206798866855525</v>
      </c>
    </row>
    <row r="109" spans="1:10" ht="15.75" customHeight="1">
      <c r="A109" s="682"/>
      <c r="B109" s="691"/>
      <c r="C109" s="682"/>
      <c r="D109" s="681" t="s">
        <v>282</v>
      </c>
      <c r="E109" s="681"/>
      <c r="F109" s="35">
        <v>98</v>
      </c>
      <c r="G109" s="324">
        <v>854</v>
      </c>
      <c r="H109" s="324">
        <v>783</v>
      </c>
      <c r="I109" s="324">
        <v>677</v>
      </c>
      <c r="J109" s="379">
        <f>I109/H109</f>
        <v>0.8646232439335888</v>
      </c>
    </row>
    <row r="110" spans="1:10" ht="18.75" customHeight="1">
      <c r="A110" s="682"/>
      <c r="B110" s="691"/>
      <c r="C110" s="682"/>
      <c r="D110" s="681" t="s">
        <v>283</v>
      </c>
      <c r="E110" s="681"/>
      <c r="F110" s="35">
        <v>99</v>
      </c>
      <c r="G110" s="324">
        <v>21</v>
      </c>
      <c r="H110" s="324">
        <v>19</v>
      </c>
      <c r="I110" s="324">
        <v>21</v>
      </c>
      <c r="J110" s="379">
        <f>I110/H110</f>
        <v>1.105263157894737</v>
      </c>
    </row>
    <row r="111" spans="1:10" ht="27.75" customHeight="1">
      <c r="A111" s="682"/>
      <c r="B111" s="691"/>
      <c r="C111" s="682"/>
      <c r="D111" s="681" t="s">
        <v>287</v>
      </c>
      <c r="E111" s="681"/>
      <c r="F111" s="35">
        <v>100</v>
      </c>
      <c r="G111" s="324">
        <v>214</v>
      </c>
      <c r="H111" s="324">
        <v>207</v>
      </c>
      <c r="I111" s="324">
        <v>223</v>
      </c>
      <c r="J111" s="379">
        <f>I111/H111</f>
        <v>1.077294685990338</v>
      </c>
    </row>
    <row r="112" spans="1:10" ht="25.5" customHeight="1">
      <c r="A112" s="682"/>
      <c r="B112" s="691"/>
      <c r="C112" s="682"/>
      <c r="D112" s="681" t="s">
        <v>284</v>
      </c>
      <c r="E112" s="681"/>
      <c r="F112" s="35">
        <v>101</v>
      </c>
      <c r="G112" s="324">
        <v>52</v>
      </c>
      <c r="H112" s="324">
        <v>50</v>
      </c>
      <c r="I112" s="324">
        <v>54</v>
      </c>
      <c r="J112" s="379">
        <f>I112/H112</f>
        <v>1.08</v>
      </c>
    </row>
    <row r="113" spans="1:10" ht="24.75" customHeight="1">
      <c r="A113" s="682"/>
      <c r="B113" s="691"/>
      <c r="C113" s="682"/>
      <c r="D113" s="681" t="s">
        <v>285</v>
      </c>
      <c r="E113" s="681"/>
      <c r="F113" s="35">
        <v>102</v>
      </c>
      <c r="G113" s="324"/>
      <c r="H113" s="324"/>
      <c r="I113" s="324"/>
      <c r="J113" s="36"/>
    </row>
    <row r="114" spans="1:10" ht="24" customHeight="1">
      <c r="A114" s="682"/>
      <c r="B114" s="691"/>
      <c r="C114" s="682"/>
      <c r="D114" s="681" t="s">
        <v>286</v>
      </c>
      <c r="E114" s="681"/>
      <c r="F114" s="35">
        <v>103</v>
      </c>
      <c r="G114" s="324">
        <v>0</v>
      </c>
      <c r="H114" s="324">
        <v>0</v>
      </c>
      <c r="I114" s="324">
        <v>0</v>
      </c>
      <c r="J114" s="36"/>
    </row>
    <row r="115" spans="1:10" ht="38.25" customHeight="1">
      <c r="A115" s="682"/>
      <c r="B115" s="691"/>
      <c r="C115" s="687" t="s">
        <v>485</v>
      </c>
      <c r="D115" s="692"/>
      <c r="E115" s="688"/>
      <c r="F115" s="35">
        <v>104</v>
      </c>
      <c r="G115" s="324">
        <f>G116+G119+G120+G121+G122+G123</f>
        <v>56</v>
      </c>
      <c r="H115" s="324">
        <f>H116+H119+H120+H121+H122+H123</f>
        <v>18</v>
      </c>
      <c r="I115" s="324">
        <f>I116+I119+I120+I121+I122+I123</f>
        <v>56</v>
      </c>
      <c r="J115" s="379">
        <f>I115/H115</f>
        <v>3.111111111111111</v>
      </c>
    </row>
    <row r="116" spans="1:10" ht="27.75" customHeight="1">
      <c r="A116" s="682"/>
      <c r="B116" s="691"/>
      <c r="C116" s="33" t="s">
        <v>34</v>
      </c>
      <c r="D116" s="681" t="s">
        <v>486</v>
      </c>
      <c r="E116" s="681"/>
      <c r="F116" s="35">
        <v>105</v>
      </c>
      <c r="G116" s="324">
        <f>G117+G118</f>
        <v>2</v>
      </c>
      <c r="H116" s="324">
        <f>H117+H118</f>
        <v>0</v>
      </c>
      <c r="I116" s="324">
        <f>I117+I118</f>
        <v>2</v>
      </c>
      <c r="J116" s="36"/>
    </row>
    <row r="117" spans="1:10" ht="15">
      <c r="A117" s="682"/>
      <c r="B117" s="691"/>
      <c r="C117" s="33"/>
      <c r="D117" s="681" t="s">
        <v>116</v>
      </c>
      <c r="E117" s="681"/>
      <c r="F117" s="35">
        <v>106</v>
      </c>
      <c r="G117" s="324">
        <v>1</v>
      </c>
      <c r="H117" s="324">
        <v>0</v>
      </c>
      <c r="I117" s="324">
        <v>1</v>
      </c>
      <c r="J117" s="36"/>
    </row>
    <row r="118" spans="1:10" ht="15">
      <c r="A118" s="682"/>
      <c r="B118" s="691"/>
      <c r="C118" s="33"/>
      <c r="D118" s="681" t="s">
        <v>117</v>
      </c>
      <c r="E118" s="681"/>
      <c r="F118" s="35">
        <v>107</v>
      </c>
      <c r="G118" s="324">
        <v>1</v>
      </c>
      <c r="H118" s="324">
        <v>0</v>
      </c>
      <c r="I118" s="324">
        <v>1</v>
      </c>
      <c r="J118" s="36"/>
    </row>
    <row r="119" spans="1:10" ht="15">
      <c r="A119" s="682"/>
      <c r="B119" s="691"/>
      <c r="C119" s="33" t="s">
        <v>35</v>
      </c>
      <c r="D119" s="681" t="s">
        <v>118</v>
      </c>
      <c r="E119" s="681"/>
      <c r="F119" s="35">
        <v>108</v>
      </c>
      <c r="G119" s="324"/>
      <c r="H119" s="324"/>
      <c r="I119" s="324"/>
      <c r="J119" s="36"/>
    </row>
    <row r="120" spans="1:10" ht="27" customHeight="1">
      <c r="A120" s="682"/>
      <c r="B120" s="691"/>
      <c r="C120" s="33" t="s">
        <v>37</v>
      </c>
      <c r="D120" s="681" t="s">
        <v>269</v>
      </c>
      <c r="E120" s="681"/>
      <c r="F120" s="35">
        <v>109</v>
      </c>
      <c r="G120" s="324"/>
      <c r="H120" s="324"/>
      <c r="I120" s="324"/>
      <c r="J120" s="36"/>
    </row>
    <row r="121" spans="1:10" ht="16.5" customHeight="1">
      <c r="A121" s="682"/>
      <c r="B121" s="691"/>
      <c r="C121" s="33" t="s">
        <v>39</v>
      </c>
      <c r="D121" s="684" t="s">
        <v>53</v>
      </c>
      <c r="E121" s="685"/>
      <c r="F121" s="35">
        <v>110</v>
      </c>
      <c r="G121" s="324">
        <v>50</v>
      </c>
      <c r="H121" s="324">
        <v>17</v>
      </c>
      <c r="I121" s="324">
        <v>20</v>
      </c>
      <c r="J121" s="379">
        <f>I121/H121</f>
        <v>1.1764705882352942</v>
      </c>
    </row>
    <row r="122" spans="1:10" ht="26.25" customHeight="1">
      <c r="A122" s="682"/>
      <c r="B122" s="691"/>
      <c r="C122" s="135" t="s">
        <v>40</v>
      </c>
      <c r="D122" s="681" t="s">
        <v>48</v>
      </c>
      <c r="E122" s="681"/>
      <c r="F122" s="35">
        <v>111</v>
      </c>
      <c r="G122" s="324">
        <v>4</v>
      </c>
      <c r="H122" s="324">
        <v>1</v>
      </c>
      <c r="I122" s="324">
        <v>4</v>
      </c>
      <c r="J122" s="379">
        <f>I122/H122</f>
        <v>4</v>
      </c>
    </row>
    <row r="123" spans="1:10" ht="26.25" customHeight="1">
      <c r="A123" s="682"/>
      <c r="B123" s="537"/>
      <c r="C123" s="32" t="s">
        <v>300</v>
      </c>
      <c r="D123" s="689" t="s">
        <v>487</v>
      </c>
      <c r="E123" s="690"/>
      <c r="F123" s="35">
        <v>112</v>
      </c>
      <c r="G123" s="324">
        <f>G124+G125+G126+G127</f>
        <v>0</v>
      </c>
      <c r="H123" s="324">
        <f>H124+H125+H126+H127</f>
        <v>0</v>
      </c>
      <c r="I123" s="324">
        <f>I124+I125+I126+I127</f>
        <v>30</v>
      </c>
      <c r="J123" s="36"/>
    </row>
    <row r="124" spans="1:10" ht="15">
      <c r="A124" s="682"/>
      <c r="B124" s="33"/>
      <c r="C124" s="34"/>
      <c r="D124" s="45" t="s">
        <v>158</v>
      </c>
      <c r="E124" s="136" t="s">
        <v>363</v>
      </c>
      <c r="F124" s="35">
        <v>113</v>
      </c>
      <c r="G124" s="324"/>
      <c r="H124" s="36"/>
      <c r="I124" s="36"/>
      <c r="J124" s="36"/>
    </row>
    <row r="125" spans="1:10" ht="25.5">
      <c r="A125" s="682"/>
      <c r="B125" s="33"/>
      <c r="D125" s="45" t="s">
        <v>351</v>
      </c>
      <c r="E125" s="193" t="s">
        <v>364</v>
      </c>
      <c r="F125" s="35">
        <v>114</v>
      </c>
      <c r="G125" s="324"/>
      <c r="H125" s="36"/>
      <c r="I125" s="324">
        <v>30</v>
      </c>
      <c r="J125" s="36"/>
    </row>
    <row r="126" spans="1:10" ht="25.5">
      <c r="A126" s="682"/>
      <c r="B126" s="33"/>
      <c r="D126" s="45" t="s">
        <v>392</v>
      </c>
      <c r="E126" s="195" t="s">
        <v>400</v>
      </c>
      <c r="F126" s="35" t="s">
        <v>488</v>
      </c>
      <c r="G126" s="324"/>
      <c r="H126" s="36"/>
      <c r="I126" s="36"/>
      <c r="J126" s="36"/>
    </row>
    <row r="127" spans="1:10" ht="29.25" customHeight="1">
      <c r="A127" s="682"/>
      <c r="B127" s="33"/>
      <c r="D127" s="45" t="s">
        <v>272</v>
      </c>
      <c r="E127" s="136" t="s">
        <v>278</v>
      </c>
      <c r="F127" s="35">
        <v>115</v>
      </c>
      <c r="G127" s="324"/>
      <c r="H127" s="36"/>
      <c r="I127" s="36"/>
      <c r="J127" s="36"/>
    </row>
    <row r="128" spans="1:10" ht="25.5" customHeight="1">
      <c r="A128" s="682"/>
      <c r="B128" s="33"/>
      <c r="C128" s="33"/>
      <c r="D128" s="42" t="s">
        <v>273</v>
      </c>
      <c r="E128" s="42" t="s">
        <v>489</v>
      </c>
      <c r="F128" s="35">
        <v>116</v>
      </c>
      <c r="G128" s="324">
        <f>G129+G130+G131</f>
        <v>0</v>
      </c>
      <c r="H128" s="324">
        <f>H129+H130+H131</f>
        <v>0</v>
      </c>
      <c r="I128" s="324">
        <f>I129+I130+I131</f>
        <v>0</v>
      </c>
      <c r="J128" s="36"/>
    </row>
    <row r="129" spans="1:10" ht="13.5" customHeight="1">
      <c r="A129" s="682"/>
      <c r="B129" s="33"/>
      <c r="C129" s="33"/>
      <c r="D129" s="42"/>
      <c r="E129" s="42" t="s">
        <v>294</v>
      </c>
      <c r="F129" s="35">
        <v>117</v>
      </c>
      <c r="G129" s="324"/>
      <c r="H129" s="36"/>
      <c r="I129" s="36"/>
      <c r="J129" s="36"/>
    </row>
    <row r="130" spans="1:10" ht="24" customHeight="1">
      <c r="A130" s="682"/>
      <c r="B130" s="33"/>
      <c r="C130" s="33"/>
      <c r="D130" s="42"/>
      <c r="E130" s="42" t="s">
        <v>295</v>
      </c>
      <c r="F130" s="35">
        <v>118</v>
      </c>
      <c r="G130" s="324"/>
      <c r="H130" s="36"/>
      <c r="I130" s="36"/>
      <c r="J130" s="36"/>
    </row>
    <row r="131" spans="1:10" ht="13.5" customHeight="1">
      <c r="A131" s="682"/>
      <c r="B131" s="33"/>
      <c r="C131" s="33"/>
      <c r="D131" s="42"/>
      <c r="E131" s="133" t="s">
        <v>296</v>
      </c>
      <c r="F131" s="35">
        <v>119</v>
      </c>
      <c r="G131" s="324"/>
      <c r="H131" s="36"/>
      <c r="I131" s="36"/>
      <c r="J131" s="36"/>
    </row>
    <row r="132" spans="1:10" ht="25.5" customHeight="1">
      <c r="A132" s="682"/>
      <c r="B132" s="33">
        <v>2</v>
      </c>
      <c r="C132" s="33"/>
      <c r="D132" s="681" t="s">
        <v>490</v>
      </c>
      <c r="E132" s="681"/>
      <c r="F132" s="35">
        <v>120</v>
      </c>
      <c r="G132" s="324">
        <v>3</v>
      </c>
      <c r="H132" s="324">
        <v>0</v>
      </c>
      <c r="I132" s="324">
        <v>2</v>
      </c>
      <c r="J132" s="379">
        <v>0</v>
      </c>
    </row>
    <row r="133" spans="1:10" ht="18.75" customHeight="1">
      <c r="A133" s="682"/>
      <c r="B133" s="33"/>
      <c r="C133" s="33" t="s">
        <v>34</v>
      </c>
      <c r="D133" s="681" t="s">
        <v>491</v>
      </c>
      <c r="E133" s="681"/>
      <c r="F133" s="35">
        <v>121</v>
      </c>
      <c r="G133" s="324"/>
      <c r="H133" s="36"/>
      <c r="I133" s="36"/>
      <c r="J133" s="36"/>
    </row>
    <row r="134" spans="1:10" ht="30" customHeight="1">
      <c r="A134" s="682"/>
      <c r="B134" s="33">
        <v>3</v>
      </c>
      <c r="C134" s="33"/>
      <c r="D134" s="681" t="s">
        <v>438</v>
      </c>
      <c r="E134" s="681"/>
      <c r="F134" s="35">
        <v>122</v>
      </c>
      <c r="G134" s="324">
        <v>10</v>
      </c>
      <c r="H134" s="324">
        <v>0</v>
      </c>
      <c r="I134" s="324">
        <v>0</v>
      </c>
      <c r="J134" s="36"/>
    </row>
    <row r="135" spans="1:10" ht="15">
      <c r="A135" s="33" t="s">
        <v>24</v>
      </c>
      <c r="B135" s="33"/>
      <c r="C135" s="33"/>
      <c r="D135" s="681" t="s">
        <v>492</v>
      </c>
      <c r="E135" s="681"/>
      <c r="F135" s="35">
        <v>123</v>
      </c>
      <c r="G135" s="324">
        <f>G12-G31</f>
        <v>158</v>
      </c>
      <c r="H135" s="324">
        <f>H12-H31</f>
        <v>366</v>
      </c>
      <c r="I135" s="324">
        <f>I12-I31</f>
        <v>47</v>
      </c>
      <c r="J135" s="379">
        <f>I135/H135</f>
        <v>0.1284153005464481</v>
      </c>
    </row>
    <row r="136" spans="1:10" ht="14.25" customHeight="1">
      <c r="A136" s="71"/>
      <c r="B136" s="71"/>
      <c r="C136" s="71"/>
      <c r="D136" s="72"/>
      <c r="E136" s="72" t="s">
        <v>371</v>
      </c>
      <c r="F136" s="35">
        <v>124</v>
      </c>
      <c r="G136" s="337"/>
      <c r="H136" s="73"/>
      <c r="I136" s="73"/>
      <c r="J136" s="73"/>
    </row>
    <row r="137" spans="1:10" ht="13.5" customHeight="1">
      <c r="A137" s="71"/>
      <c r="B137" s="71"/>
      <c r="C137" s="71"/>
      <c r="D137" s="72"/>
      <c r="E137" s="72" t="s">
        <v>182</v>
      </c>
      <c r="F137" s="35">
        <v>125</v>
      </c>
      <c r="G137" s="337">
        <v>5</v>
      </c>
      <c r="H137" s="337">
        <v>0</v>
      </c>
      <c r="I137" s="337">
        <v>1</v>
      </c>
      <c r="J137" s="379"/>
    </row>
    <row r="138" spans="1:107" s="166" customFormat="1" ht="13.5" customHeight="1">
      <c r="A138" s="196" t="s">
        <v>25</v>
      </c>
      <c r="B138" s="197"/>
      <c r="C138" s="197"/>
      <c r="D138" s="696" t="s">
        <v>134</v>
      </c>
      <c r="E138" s="696"/>
      <c r="F138" s="35">
        <v>126</v>
      </c>
      <c r="G138" s="340">
        <v>26</v>
      </c>
      <c r="H138" s="350">
        <v>59</v>
      </c>
      <c r="I138" s="350">
        <v>8</v>
      </c>
      <c r="J138" s="379">
        <f aca="true" t="shared" si="4" ref="J138:J147">I138/H138</f>
        <v>0.13559322033898305</v>
      </c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</row>
    <row r="139" spans="1:10" ht="13.5" customHeight="1">
      <c r="A139" s="147" t="s">
        <v>26</v>
      </c>
      <c r="B139" s="145"/>
      <c r="C139" s="134"/>
      <c r="D139" s="695" t="s">
        <v>19</v>
      </c>
      <c r="E139" s="695"/>
      <c r="F139" s="35">
        <v>127</v>
      </c>
      <c r="G139" s="343"/>
      <c r="H139" s="439"/>
      <c r="I139" s="439"/>
      <c r="J139" s="379"/>
    </row>
    <row r="140" spans="1:10" ht="13.5" customHeight="1">
      <c r="A140" s="160"/>
      <c r="B140" s="199">
        <v>1</v>
      </c>
      <c r="C140" s="134"/>
      <c r="D140" s="687" t="s">
        <v>493</v>
      </c>
      <c r="E140" s="688"/>
      <c r="F140" s="35">
        <v>128</v>
      </c>
      <c r="G140" s="343">
        <f aca="true" t="shared" si="5" ref="G140:I141">G82</f>
        <v>3793</v>
      </c>
      <c r="H140" s="343">
        <f t="shared" si="5"/>
        <v>3804</v>
      </c>
      <c r="I140" s="343">
        <f t="shared" si="5"/>
        <v>3988</v>
      </c>
      <c r="J140" s="379">
        <f t="shared" si="4"/>
        <v>1.0483701366982123</v>
      </c>
    </row>
    <row r="141" spans="1:10" ht="13.5" customHeight="1">
      <c r="A141" s="160"/>
      <c r="B141" s="199">
        <v>2</v>
      </c>
      <c r="C141" s="134"/>
      <c r="D141" s="681" t="s">
        <v>494</v>
      </c>
      <c r="E141" s="681"/>
      <c r="F141" s="35">
        <v>129</v>
      </c>
      <c r="G141" s="343">
        <f t="shared" si="5"/>
        <v>3793</v>
      </c>
      <c r="H141" s="343">
        <f t="shared" si="5"/>
        <v>3791</v>
      </c>
      <c r="I141" s="343">
        <f t="shared" si="5"/>
        <v>3958</v>
      </c>
      <c r="J141" s="379">
        <f t="shared" si="4"/>
        <v>1.044051701398048</v>
      </c>
    </row>
    <row r="142" spans="1:10" ht="12.75" customHeight="1">
      <c r="A142" s="691"/>
      <c r="B142" s="146">
        <v>3</v>
      </c>
      <c r="C142" s="33"/>
      <c r="D142" s="681" t="s">
        <v>128</v>
      </c>
      <c r="E142" s="681"/>
      <c r="F142" s="35">
        <v>130</v>
      </c>
      <c r="G142" s="324">
        <v>223</v>
      </c>
      <c r="H142" s="300">
        <v>225</v>
      </c>
      <c r="I142" s="300">
        <v>230</v>
      </c>
      <c r="J142" s="379">
        <f t="shared" si="4"/>
        <v>1.0222222222222221</v>
      </c>
    </row>
    <row r="143" spans="1:10" ht="12.75" customHeight="1">
      <c r="A143" s="691"/>
      <c r="B143" s="146">
        <v>4</v>
      </c>
      <c r="C143" s="33"/>
      <c r="D143" s="681" t="s">
        <v>152</v>
      </c>
      <c r="E143" s="681"/>
      <c r="F143" s="35">
        <v>131</v>
      </c>
      <c r="G143" s="324">
        <v>220</v>
      </c>
      <c r="H143" s="300">
        <v>220</v>
      </c>
      <c r="I143" s="300">
        <v>225</v>
      </c>
      <c r="J143" s="379">
        <f t="shared" si="4"/>
        <v>1.0227272727272727</v>
      </c>
    </row>
    <row r="144" spans="1:10" ht="37.5" customHeight="1">
      <c r="A144" s="691"/>
      <c r="B144" s="146">
        <v>5</v>
      </c>
      <c r="C144" s="33" t="s">
        <v>34</v>
      </c>
      <c r="D144" s="684" t="s">
        <v>495</v>
      </c>
      <c r="E144" s="685"/>
      <c r="F144" s="35">
        <v>132</v>
      </c>
      <c r="G144" s="351">
        <f>(G141/G143)/12*1000</f>
        <v>1436.7424242424242</v>
      </c>
      <c r="H144" s="351">
        <f>(H141/H143)/12*1000</f>
        <v>1435.9848484848483</v>
      </c>
      <c r="I144" s="351">
        <f>(I141/I143)/12*1000</f>
        <v>1465.9259259259259</v>
      </c>
      <c r="J144" s="379">
        <f t="shared" si="4"/>
        <v>1.0208505524780915</v>
      </c>
    </row>
    <row r="145" spans="1:10" ht="39.75" customHeight="1">
      <c r="A145" s="691"/>
      <c r="B145" s="146"/>
      <c r="C145" s="33" t="s">
        <v>366</v>
      </c>
      <c r="D145" s="681" t="s">
        <v>496</v>
      </c>
      <c r="E145" s="681"/>
      <c r="F145" s="35">
        <v>133</v>
      </c>
      <c r="G145" s="351">
        <f>(G140/G143)/12*1000</f>
        <v>1436.7424242424242</v>
      </c>
      <c r="H145" s="351">
        <f>(H140/H143)/12*1000</f>
        <v>1440.9090909090908</v>
      </c>
      <c r="I145" s="351">
        <f>(I140/I143)/12*1000</f>
        <v>1477.037037037037</v>
      </c>
      <c r="J145" s="379">
        <f t="shared" si="4"/>
        <v>1.0250730225493634</v>
      </c>
    </row>
    <row r="146" spans="1:10" ht="29.25" customHeight="1">
      <c r="A146" s="691"/>
      <c r="B146" s="146">
        <v>6</v>
      </c>
      <c r="C146" s="33"/>
      <c r="D146" s="681" t="s">
        <v>497</v>
      </c>
      <c r="E146" s="681"/>
      <c r="F146" s="35">
        <v>134</v>
      </c>
      <c r="G146" s="351">
        <f>G13/G143</f>
        <v>29.29090909090909</v>
      </c>
      <c r="H146" s="351">
        <f>H13/H143</f>
        <v>28.213636363636365</v>
      </c>
      <c r="I146" s="351">
        <f>I13/I143</f>
        <v>29.133333333333333</v>
      </c>
      <c r="J146" s="379">
        <f t="shared" si="4"/>
        <v>1.0325976048547338</v>
      </c>
    </row>
    <row r="147" spans="1:10" ht="27" customHeight="1">
      <c r="A147" s="691"/>
      <c r="B147" s="146">
        <v>7</v>
      </c>
      <c r="C147" s="33"/>
      <c r="D147" s="684" t="s">
        <v>498</v>
      </c>
      <c r="E147" s="685"/>
      <c r="F147" s="35">
        <v>135</v>
      </c>
      <c r="G147" s="351">
        <f>(G31/G12)*1000</f>
        <v>975.5038759689922</v>
      </c>
      <c r="H147" s="351">
        <f>(H31/H12)*1000</f>
        <v>941.0438144329897</v>
      </c>
      <c r="I147" s="351">
        <f>(I31/I12)*1000</f>
        <v>992.8320878450511</v>
      </c>
      <c r="J147" s="379">
        <f t="shared" si="4"/>
        <v>1.0550327972170621</v>
      </c>
    </row>
    <row r="148" spans="1:10" ht="15.75" customHeight="1">
      <c r="A148" s="144"/>
      <c r="B148" s="200">
        <v>8</v>
      </c>
      <c r="C148" s="201" t="s">
        <v>34</v>
      </c>
      <c r="D148" s="696" t="s">
        <v>325</v>
      </c>
      <c r="E148" s="696"/>
      <c r="F148" s="35">
        <v>136</v>
      </c>
      <c r="G148" s="37"/>
      <c r="H148" s="192"/>
      <c r="I148" s="192"/>
      <c r="J148" s="192"/>
    </row>
    <row r="149" spans="1:10" ht="27" customHeight="1">
      <c r="A149" s="144"/>
      <c r="B149" s="200"/>
      <c r="C149" s="201" t="s">
        <v>35</v>
      </c>
      <c r="D149" s="293" t="s">
        <v>127</v>
      </c>
      <c r="E149" s="294" t="s">
        <v>450</v>
      </c>
      <c r="F149" s="35">
        <v>137</v>
      </c>
      <c r="G149" s="37"/>
      <c r="H149" s="192"/>
      <c r="I149" s="192"/>
      <c r="J149" s="192"/>
    </row>
    <row r="150" spans="1:10" ht="15" customHeight="1">
      <c r="A150" s="203"/>
      <c r="B150" s="202">
        <v>9</v>
      </c>
      <c r="C150" s="34"/>
      <c r="D150" s="696" t="s">
        <v>330</v>
      </c>
      <c r="E150" s="696"/>
      <c r="F150" s="35">
        <v>138</v>
      </c>
      <c r="G150" s="300">
        <v>0</v>
      </c>
      <c r="H150" s="300">
        <v>0</v>
      </c>
      <c r="I150" s="300">
        <v>8</v>
      </c>
      <c r="J150" s="192"/>
    </row>
    <row r="151" spans="5:10" ht="15">
      <c r="E151" s="520"/>
      <c r="F151" s="520"/>
      <c r="G151" s="165"/>
      <c r="H151" s="521"/>
      <c r="I151" s="521"/>
      <c r="J151" s="521"/>
    </row>
    <row r="152" spans="5:10" ht="14.25">
      <c r="E152" s="382"/>
      <c r="F152" s="206"/>
      <c r="G152" s="207"/>
      <c r="H152" s="534"/>
      <c r="I152" s="534"/>
      <c r="J152" s="534"/>
    </row>
    <row r="153" spans="5:10" ht="14.25">
      <c r="E153" s="205"/>
      <c r="F153" s="206"/>
      <c r="G153" s="207"/>
      <c r="H153" s="534"/>
      <c r="I153" s="534"/>
      <c r="J153" s="534"/>
    </row>
    <row r="154" spans="1:107" s="166" customFormat="1" ht="12.75">
      <c r="A154" s="484"/>
      <c r="B154" s="484"/>
      <c r="C154" s="678"/>
      <c r="D154" s="678"/>
      <c r="E154" s="678"/>
      <c r="F154" s="678"/>
      <c r="G154" s="678"/>
      <c r="H154" s="678"/>
      <c r="I154" s="678"/>
      <c r="J154" s="63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</row>
    <row r="714" ht="3.75" customHeight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4.5" customHeight="1" hidden="1"/>
    <row r="727" ht="12.75" hidden="1"/>
    <row r="728" ht="12.75" hidden="1"/>
    <row r="729" ht="12.75" hidden="1"/>
    <row r="730" ht="12.75" hidden="1"/>
    <row r="731" ht="12.75" hidden="1"/>
    <row r="732" ht="12.75" hidden="1"/>
  </sheetData>
  <sheetProtection/>
  <mergeCells count="117">
    <mergeCell ref="C2:E2"/>
    <mergeCell ref="C32:E32"/>
    <mergeCell ref="C33:E33"/>
    <mergeCell ref="D40:E40"/>
    <mergeCell ref="D29:E29"/>
    <mergeCell ref="D35:E35"/>
    <mergeCell ref="B11:C11"/>
    <mergeCell ref="D11:E11"/>
    <mergeCell ref="D9:E10"/>
    <mergeCell ref="A9:C10"/>
    <mergeCell ref="D41:E41"/>
    <mergeCell ref="D34:E34"/>
    <mergeCell ref="B31:E31"/>
    <mergeCell ref="B25:B29"/>
    <mergeCell ref="D30:E30"/>
    <mergeCell ref="B33:B123"/>
    <mergeCell ref="D46:E46"/>
    <mergeCell ref="D42:E42"/>
    <mergeCell ref="D64:E64"/>
    <mergeCell ref="D63:E63"/>
    <mergeCell ref="D138:E138"/>
    <mergeCell ref="D48:E48"/>
    <mergeCell ref="D45:E45"/>
    <mergeCell ref="D116:E116"/>
    <mergeCell ref="D79:E79"/>
    <mergeCell ref="D47:E47"/>
    <mergeCell ref="C81:E81"/>
    <mergeCell ref="D135:E135"/>
    <mergeCell ref="D132:E132"/>
    <mergeCell ref="D96:E96"/>
    <mergeCell ref="A13:A30"/>
    <mergeCell ref="D13:E13"/>
    <mergeCell ref="B14:B17"/>
    <mergeCell ref="D17:E17"/>
    <mergeCell ref="D24:E24"/>
    <mergeCell ref="D14:E14"/>
    <mergeCell ref="D25:E25"/>
    <mergeCell ref="D28:E28"/>
    <mergeCell ref="D27:E27"/>
    <mergeCell ref="D18:E18"/>
    <mergeCell ref="H151:J151"/>
    <mergeCell ref="D148:E148"/>
    <mergeCell ref="D150:E150"/>
    <mergeCell ref="D140:E140"/>
    <mergeCell ref="A32:A134"/>
    <mergeCell ref="D39:E39"/>
    <mergeCell ref="D38:E38"/>
    <mergeCell ref="D51:E51"/>
    <mergeCell ref="D86:E86"/>
    <mergeCell ref="D122:E122"/>
    <mergeCell ref="D139:E139"/>
    <mergeCell ref="E151:F151"/>
    <mergeCell ref="D145:E145"/>
    <mergeCell ref="D146:E146"/>
    <mergeCell ref="D147:E147"/>
    <mergeCell ref="C80:E80"/>
    <mergeCell ref="D133:E133"/>
    <mergeCell ref="C84:C86"/>
    <mergeCell ref="D84:E84"/>
    <mergeCell ref="D113:E113"/>
    <mergeCell ref="D110:E110"/>
    <mergeCell ref="D107:E107"/>
    <mergeCell ref="D106:E106"/>
    <mergeCell ref="F9:F10"/>
    <mergeCell ref="G9:H9"/>
    <mergeCell ref="D12:E12"/>
    <mergeCell ref="D26:E26"/>
    <mergeCell ref="D15:E15"/>
    <mergeCell ref="D16:E16"/>
    <mergeCell ref="D100:E100"/>
    <mergeCell ref="D119:E119"/>
    <mergeCell ref="C115:E115"/>
    <mergeCell ref="D118:E118"/>
    <mergeCell ref="D114:E114"/>
    <mergeCell ref="C109:C114"/>
    <mergeCell ref="D120:E120"/>
    <mergeCell ref="D117:E117"/>
    <mergeCell ref="D109:E109"/>
    <mergeCell ref="D111:E111"/>
    <mergeCell ref="D112:E112"/>
    <mergeCell ref="D123:E123"/>
    <mergeCell ref="D121:E121"/>
    <mergeCell ref="A154:B154"/>
    <mergeCell ref="C154:I154"/>
    <mergeCell ref="D141:E141"/>
    <mergeCell ref="A142:A147"/>
    <mergeCell ref="D142:E142"/>
    <mergeCell ref="D144:E144"/>
    <mergeCell ref="D143:E143"/>
    <mergeCell ref="H152:J152"/>
    <mergeCell ref="D95:E95"/>
    <mergeCell ref="D82:E82"/>
    <mergeCell ref="D94:E94"/>
    <mergeCell ref="D91:E91"/>
    <mergeCell ref="D67:E67"/>
    <mergeCell ref="D68:E68"/>
    <mergeCell ref="D88:E88"/>
    <mergeCell ref="D98:E98"/>
    <mergeCell ref="D58:E58"/>
    <mergeCell ref="D99:E99"/>
    <mergeCell ref="D87:E87"/>
    <mergeCell ref="D85:E85"/>
    <mergeCell ref="D69:E69"/>
    <mergeCell ref="D70:E70"/>
    <mergeCell ref="D92:E92"/>
    <mergeCell ref="D66:E66"/>
    <mergeCell ref="D83:E83"/>
    <mergeCell ref="H153:J153"/>
    <mergeCell ref="D65:E65"/>
    <mergeCell ref="I6:J6"/>
    <mergeCell ref="D134:E134"/>
    <mergeCell ref="A7:J7"/>
    <mergeCell ref="D103:E103"/>
    <mergeCell ref="D108:E108"/>
    <mergeCell ref="D97:E97"/>
    <mergeCell ref="D93:E93"/>
    <mergeCell ref="C100:C106"/>
  </mergeCells>
  <printOptions/>
  <pageMargins left="0.5511811023622047" right="0.31496062992125984" top="0.31496062992125984" bottom="0.51" header="0.27" footer="0.31496062992125984"/>
  <pageSetup fitToHeight="5" horizontalDpi="600" verticalDpi="600" orientation="portrait" paperSize="9" scale="90" r:id="rId1"/>
  <headerFooter alignWithMargins="0">
    <oddFooter>&amp;C&amp;8Pagina &amp;P din &amp;N&amp;R&amp;8Data &amp;D Ora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D157"/>
  <sheetViews>
    <sheetView zoomScalePageLayoutView="0" workbookViewId="0" topLeftCell="A136">
      <selection activeCell="C154" sqref="C154:K158"/>
    </sheetView>
  </sheetViews>
  <sheetFormatPr defaultColWidth="9.140625" defaultRowHeight="12.75"/>
  <cols>
    <col min="1" max="1" width="4.7109375" style="194" customWidth="1"/>
    <col min="2" max="2" width="3.421875" style="194" customWidth="1"/>
    <col min="3" max="3" width="3.7109375" style="194" customWidth="1"/>
    <col min="4" max="4" width="4.57421875" style="194" customWidth="1"/>
    <col min="5" max="5" width="39.8515625" style="39" customWidth="1"/>
    <col min="6" max="6" width="5.00390625" style="38" customWidth="1"/>
    <col min="7" max="7" width="8.00390625" style="38" customWidth="1"/>
    <col min="8" max="8" width="7.7109375" style="191" customWidth="1"/>
    <col min="9" max="9" width="8.00390625" style="191" customWidth="1"/>
    <col min="10" max="10" width="8.28125" style="191" customWidth="1"/>
    <col min="11" max="11" width="7.28125" style="191" customWidth="1"/>
    <col min="12" max="16384" width="9.140625" style="191" customWidth="1"/>
  </cols>
  <sheetData>
    <row r="1" spans="1:107" s="166" customFormat="1" ht="15.75">
      <c r="A1" s="137" t="s">
        <v>521</v>
      </c>
      <c r="B1" s="47"/>
      <c r="C1" s="52"/>
      <c r="D1" s="47"/>
      <c r="E1" s="49"/>
      <c r="F1" s="50"/>
      <c r="G1" s="50"/>
      <c r="H1" s="79"/>
      <c r="J1" s="64"/>
      <c r="K1" s="63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</row>
    <row r="2" spans="1:107" s="166" customFormat="1" ht="15.75">
      <c r="A2" s="137"/>
      <c r="B2" s="47"/>
      <c r="C2" s="52"/>
      <c r="D2" s="47"/>
      <c r="E2" s="49" t="s">
        <v>520</v>
      </c>
      <c r="F2" s="50"/>
      <c r="G2" s="50"/>
      <c r="H2" s="79"/>
      <c r="J2" s="64"/>
      <c r="K2" s="63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</row>
    <row r="3" spans="1:107" s="166" customFormat="1" ht="15.75">
      <c r="A3" s="137" t="s">
        <v>510</v>
      </c>
      <c r="B3" s="47"/>
      <c r="C3" s="52"/>
      <c r="D3" s="47"/>
      <c r="E3" s="49"/>
      <c r="F3" s="50"/>
      <c r="G3" s="50"/>
      <c r="H3" s="79"/>
      <c r="I3" s="51"/>
      <c r="J3" s="64"/>
      <c r="K3" s="63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</row>
    <row r="4" spans="1:107" s="166" customFormat="1" ht="15.75">
      <c r="A4" s="137" t="s">
        <v>508</v>
      </c>
      <c r="B4" s="47"/>
      <c r="C4" s="52"/>
      <c r="D4" s="47"/>
      <c r="E4" s="49"/>
      <c r="F4" s="50"/>
      <c r="G4" s="50"/>
      <c r="H4" s="79"/>
      <c r="I4" s="51"/>
      <c r="J4" s="64"/>
      <c r="K4" s="6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</row>
    <row r="5" spans="1:107" s="166" customFormat="1" ht="15.75">
      <c r="A5" s="137" t="s">
        <v>517</v>
      </c>
      <c r="B5" s="47"/>
      <c r="C5" s="52"/>
      <c r="D5" s="47"/>
      <c r="E5" s="49"/>
      <c r="F5" s="50"/>
      <c r="G5" s="50"/>
      <c r="H5" s="79"/>
      <c r="I5" s="51"/>
      <c r="J5" s="64"/>
      <c r="K5" s="6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</row>
    <row r="6" spans="1:107" s="166" customFormat="1" ht="16.5">
      <c r="A6" s="52"/>
      <c r="B6" s="52"/>
      <c r="C6" s="52"/>
      <c r="D6" s="52"/>
      <c r="E6" s="53"/>
      <c r="F6" s="54"/>
      <c r="G6" s="54"/>
      <c r="H6" s="80"/>
      <c r="I6" s="55"/>
      <c r="J6" s="679" t="s">
        <v>499</v>
      </c>
      <c r="K6" s="680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</row>
    <row r="7" spans="1:11" ht="21.75" customHeight="1">
      <c r="A7" s="700" t="s">
        <v>530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</row>
    <row r="8" spans="1:11" ht="15.75">
      <c r="A8" s="25"/>
      <c r="B8" s="25"/>
      <c r="C8" s="25"/>
      <c r="D8" s="25"/>
      <c r="E8" s="26"/>
      <c r="F8" s="27"/>
      <c r="G8" s="27"/>
      <c r="H8" s="28"/>
      <c r="I8" s="28"/>
      <c r="J8" s="28"/>
      <c r="K8" s="28"/>
    </row>
    <row r="9" spans="1:11" ht="15">
      <c r="A9" s="29"/>
      <c r="B9" s="29"/>
      <c r="C9" s="29"/>
      <c r="D9" s="29"/>
      <c r="E9" s="30"/>
      <c r="F9" s="27"/>
      <c r="G9" s="27"/>
      <c r="H9" s="31"/>
      <c r="I9" s="31"/>
      <c r="J9" s="31"/>
      <c r="K9" s="31" t="s">
        <v>54</v>
      </c>
    </row>
    <row r="10" spans="1:11" ht="36.75" customHeight="1">
      <c r="A10" s="698"/>
      <c r="B10" s="693"/>
      <c r="C10" s="693"/>
      <c r="D10" s="698" t="s">
        <v>55</v>
      </c>
      <c r="E10" s="693"/>
      <c r="F10" s="543" t="s">
        <v>75</v>
      </c>
      <c r="G10" s="525" t="s">
        <v>220</v>
      </c>
      <c r="H10" s="525" t="s">
        <v>2</v>
      </c>
      <c r="I10" s="525" t="s">
        <v>500</v>
      </c>
      <c r="J10" s="525" t="s">
        <v>4</v>
      </c>
      <c r="K10" s="525" t="s">
        <v>5</v>
      </c>
    </row>
    <row r="11" spans="1:11" ht="30" customHeight="1">
      <c r="A11" s="693"/>
      <c r="B11" s="693"/>
      <c r="C11" s="693"/>
      <c r="D11" s="693"/>
      <c r="E11" s="693"/>
      <c r="F11" s="693"/>
      <c r="G11" s="701"/>
      <c r="H11" s="701"/>
      <c r="I11" s="702"/>
      <c r="J11" s="699"/>
      <c r="K11" s="699"/>
    </row>
    <row r="12" spans="1:11" ht="13.5" customHeight="1">
      <c r="A12" s="34">
        <v>0</v>
      </c>
      <c r="B12" s="527">
        <v>1</v>
      </c>
      <c r="C12" s="527"/>
      <c r="D12" s="528">
        <v>2</v>
      </c>
      <c r="E12" s="528"/>
      <c r="F12" s="35">
        <v>3</v>
      </c>
      <c r="G12" s="35"/>
      <c r="H12" s="35">
        <v>4</v>
      </c>
      <c r="I12" s="35">
        <v>5</v>
      </c>
      <c r="J12" s="35">
        <v>6</v>
      </c>
      <c r="K12" s="35">
        <v>7</v>
      </c>
    </row>
    <row r="13" spans="1:11" ht="16.5" customHeight="1">
      <c r="A13" s="33" t="s">
        <v>33</v>
      </c>
      <c r="B13" s="33"/>
      <c r="C13" s="33"/>
      <c r="D13" s="681" t="s">
        <v>452</v>
      </c>
      <c r="E13" s="681"/>
      <c r="F13" s="35">
        <v>1</v>
      </c>
      <c r="G13" s="324">
        <f>G14+G25+G31</f>
        <v>6557</v>
      </c>
      <c r="H13" s="324">
        <f>H14+H25+H31</f>
        <v>1541</v>
      </c>
      <c r="I13" s="324">
        <f>I14+I25+I31</f>
        <v>1635</v>
      </c>
      <c r="J13" s="324">
        <f>J14+J25+J31</f>
        <v>1708</v>
      </c>
      <c r="K13" s="324">
        <f>K14+K25+K31</f>
        <v>1673</v>
      </c>
    </row>
    <row r="14" spans="1:11" ht="27" customHeight="1">
      <c r="A14" s="682"/>
      <c r="B14" s="32">
        <v>1</v>
      </c>
      <c r="C14" s="33"/>
      <c r="D14" s="681" t="s">
        <v>453</v>
      </c>
      <c r="E14" s="681"/>
      <c r="F14" s="35">
        <v>2</v>
      </c>
      <c r="G14" s="324">
        <f>G15+G16+G17+G18+G19</f>
        <v>6555</v>
      </c>
      <c r="H14" s="324">
        <f>H15+H16+H17+H18+H19</f>
        <v>1541</v>
      </c>
      <c r="I14" s="324">
        <f>I15+I16+I17+I18+I19</f>
        <v>1635</v>
      </c>
      <c r="J14" s="324">
        <f>J15+J16+J17+J18+J19</f>
        <v>1708</v>
      </c>
      <c r="K14" s="324">
        <f>K15+K16+K17+K18+K19</f>
        <v>1671</v>
      </c>
    </row>
    <row r="15" spans="1:11" ht="26.25" customHeight="1">
      <c r="A15" s="682"/>
      <c r="B15" s="682"/>
      <c r="C15" s="33" t="s">
        <v>34</v>
      </c>
      <c r="D15" s="681" t="s">
        <v>454</v>
      </c>
      <c r="E15" s="681"/>
      <c r="F15" s="35">
        <v>3</v>
      </c>
      <c r="G15" s="37">
        <v>6555</v>
      </c>
      <c r="H15" s="368">
        <v>1541</v>
      </c>
      <c r="I15" s="368">
        <v>1635</v>
      </c>
      <c r="J15" s="368">
        <v>1708</v>
      </c>
      <c r="K15" s="368">
        <v>1671</v>
      </c>
    </row>
    <row r="16" spans="1:11" ht="15.75" customHeight="1">
      <c r="A16" s="682"/>
      <c r="B16" s="682"/>
      <c r="C16" s="33" t="s">
        <v>35</v>
      </c>
      <c r="D16" s="681" t="s">
        <v>455</v>
      </c>
      <c r="E16" s="681"/>
      <c r="F16" s="35">
        <v>4</v>
      </c>
      <c r="G16" s="37"/>
      <c r="H16" s="324"/>
      <c r="I16" s="324"/>
      <c r="J16" s="324"/>
      <c r="K16" s="324"/>
    </row>
    <row r="17" spans="1:11" ht="16.5" customHeight="1">
      <c r="A17" s="682"/>
      <c r="B17" s="682"/>
      <c r="C17" s="33" t="s">
        <v>37</v>
      </c>
      <c r="D17" s="681" t="s">
        <v>456</v>
      </c>
      <c r="E17" s="681"/>
      <c r="F17" s="35">
        <v>5</v>
      </c>
      <c r="G17" s="37"/>
      <c r="H17" s="324"/>
      <c r="I17" s="324"/>
      <c r="J17" s="324"/>
      <c r="K17" s="324"/>
    </row>
    <row r="18" spans="1:11" ht="12.75" customHeight="1">
      <c r="A18" s="682"/>
      <c r="B18" s="682"/>
      <c r="C18" s="33" t="s">
        <v>39</v>
      </c>
      <c r="D18" s="681" t="s">
        <v>457</v>
      </c>
      <c r="E18" s="681"/>
      <c r="F18" s="35">
        <v>6</v>
      </c>
      <c r="G18" s="37"/>
      <c r="H18" s="324"/>
      <c r="I18" s="324"/>
      <c r="J18" s="324"/>
      <c r="K18" s="324"/>
    </row>
    <row r="19" spans="1:11" ht="27" customHeight="1">
      <c r="A19" s="682"/>
      <c r="B19" s="33"/>
      <c r="C19" s="33" t="s">
        <v>40</v>
      </c>
      <c r="D19" s="684" t="s">
        <v>458</v>
      </c>
      <c r="E19" s="685"/>
      <c r="F19" s="35">
        <v>7</v>
      </c>
      <c r="G19" s="324">
        <f>G20+G21+G24</f>
        <v>0</v>
      </c>
      <c r="H19" s="324">
        <f>H20+H21+H24</f>
        <v>0</v>
      </c>
      <c r="I19" s="324">
        <f>I20+I21+I24</f>
        <v>0</v>
      </c>
      <c r="J19" s="324">
        <f>J20+J21+J24</f>
        <v>0</v>
      </c>
      <c r="K19" s="324">
        <f>K20+K21+K24</f>
        <v>0</v>
      </c>
    </row>
    <row r="20" spans="1:11" ht="15" customHeight="1">
      <c r="A20" s="682"/>
      <c r="B20" s="33"/>
      <c r="C20" s="33"/>
      <c r="D20" s="289" t="s">
        <v>459</v>
      </c>
      <c r="E20" s="133" t="s">
        <v>460</v>
      </c>
      <c r="F20" s="35">
        <v>8</v>
      </c>
      <c r="G20" s="37"/>
      <c r="H20" s="324"/>
      <c r="I20" s="324"/>
      <c r="J20" s="324"/>
      <c r="K20" s="324"/>
    </row>
    <row r="21" spans="1:11" ht="28.5" customHeight="1">
      <c r="A21" s="682"/>
      <c r="B21" s="33"/>
      <c r="C21" s="33"/>
      <c r="D21" s="42" t="s">
        <v>461</v>
      </c>
      <c r="E21" s="42" t="s">
        <v>462</v>
      </c>
      <c r="F21" s="35">
        <v>9</v>
      </c>
      <c r="G21" s="37">
        <f>G22+G23</f>
        <v>0</v>
      </c>
      <c r="H21" s="324"/>
      <c r="I21" s="324"/>
      <c r="J21" s="324"/>
      <c r="K21" s="324"/>
    </row>
    <row r="22" spans="1:11" ht="14.25" customHeight="1">
      <c r="A22" s="682"/>
      <c r="B22" s="33"/>
      <c r="C22" s="33"/>
      <c r="D22" s="42"/>
      <c r="E22" s="161" t="s">
        <v>314</v>
      </c>
      <c r="F22" s="35">
        <v>10</v>
      </c>
      <c r="G22" s="37"/>
      <c r="H22" s="324"/>
      <c r="I22" s="324"/>
      <c r="J22" s="324"/>
      <c r="K22" s="324"/>
    </row>
    <row r="23" spans="1:11" ht="15" customHeight="1">
      <c r="A23" s="682"/>
      <c r="B23" s="33"/>
      <c r="C23" s="33"/>
      <c r="D23" s="42"/>
      <c r="E23" s="161" t="s">
        <v>299</v>
      </c>
      <c r="F23" s="35">
        <v>11</v>
      </c>
      <c r="G23" s="37"/>
      <c r="H23" s="324"/>
      <c r="I23" s="324"/>
      <c r="J23" s="324"/>
      <c r="K23" s="324"/>
    </row>
    <row r="24" spans="1:11" ht="12.75" customHeight="1">
      <c r="A24" s="682"/>
      <c r="B24" s="33"/>
      <c r="C24" s="33"/>
      <c r="D24" s="42" t="s">
        <v>463</v>
      </c>
      <c r="E24" s="42" t="s">
        <v>89</v>
      </c>
      <c r="F24" s="35">
        <v>12</v>
      </c>
      <c r="G24" s="37">
        <v>0</v>
      </c>
      <c r="H24" s="368">
        <v>0</v>
      </c>
      <c r="I24" s="368">
        <v>0</v>
      </c>
      <c r="J24" s="368">
        <v>0</v>
      </c>
      <c r="K24" s="368">
        <v>0</v>
      </c>
    </row>
    <row r="25" spans="1:11" ht="27" customHeight="1">
      <c r="A25" s="682"/>
      <c r="B25" s="33">
        <v>2</v>
      </c>
      <c r="C25" s="33"/>
      <c r="D25" s="681" t="s">
        <v>464</v>
      </c>
      <c r="E25" s="681"/>
      <c r="F25" s="35">
        <v>13</v>
      </c>
      <c r="G25" s="324">
        <f>G26+G27+G28+G29+G30</f>
        <v>2</v>
      </c>
      <c r="H25" s="324">
        <f>H26+H27+H28+H29+H30</f>
        <v>0</v>
      </c>
      <c r="I25" s="324">
        <f>I26+I27+I28+I29+I30</f>
        <v>0</v>
      </c>
      <c r="J25" s="324">
        <f>J26+J27+J28+J29+J30</f>
        <v>0</v>
      </c>
      <c r="K25" s="324">
        <f>K26+K27+K28+K29+K30</f>
        <v>2</v>
      </c>
    </row>
    <row r="26" spans="1:11" ht="13.5" customHeight="1">
      <c r="A26" s="682"/>
      <c r="B26" s="682"/>
      <c r="C26" s="33" t="s">
        <v>34</v>
      </c>
      <c r="D26" s="694" t="s">
        <v>41</v>
      </c>
      <c r="E26" s="694"/>
      <c r="F26" s="35">
        <v>14</v>
      </c>
      <c r="G26" s="37"/>
      <c r="H26" s="324"/>
      <c r="I26" s="324"/>
      <c r="J26" s="324"/>
      <c r="K26" s="324"/>
    </row>
    <row r="27" spans="1:11" ht="17.25" customHeight="1">
      <c r="A27" s="682"/>
      <c r="B27" s="682"/>
      <c r="C27" s="33" t="s">
        <v>35</v>
      </c>
      <c r="D27" s="694" t="s">
        <v>90</v>
      </c>
      <c r="E27" s="694"/>
      <c r="F27" s="35">
        <v>15</v>
      </c>
      <c r="G27" s="37"/>
      <c r="H27" s="324"/>
      <c r="I27" s="324"/>
      <c r="J27" s="324"/>
      <c r="K27" s="324"/>
    </row>
    <row r="28" spans="1:11" ht="15.75" customHeight="1">
      <c r="A28" s="682"/>
      <c r="B28" s="682"/>
      <c r="C28" s="33" t="s">
        <v>37</v>
      </c>
      <c r="D28" s="694" t="s">
        <v>91</v>
      </c>
      <c r="E28" s="694"/>
      <c r="F28" s="35">
        <v>16</v>
      </c>
      <c r="G28" s="37">
        <v>1</v>
      </c>
      <c r="H28" s="324"/>
      <c r="I28" s="324"/>
      <c r="J28" s="324"/>
      <c r="K28" s="368">
        <v>1</v>
      </c>
    </row>
    <row r="29" spans="1:11" ht="12" customHeight="1">
      <c r="A29" s="682"/>
      <c r="B29" s="682"/>
      <c r="C29" s="33" t="s">
        <v>39</v>
      </c>
      <c r="D29" s="694" t="s">
        <v>42</v>
      </c>
      <c r="E29" s="694"/>
      <c r="F29" s="35">
        <v>17</v>
      </c>
      <c r="G29" s="37">
        <v>1</v>
      </c>
      <c r="H29" s="324"/>
      <c r="I29" s="324"/>
      <c r="J29" s="324"/>
      <c r="K29" s="368">
        <v>1</v>
      </c>
    </row>
    <row r="30" spans="1:11" ht="15" customHeight="1">
      <c r="A30" s="682"/>
      <c r="B30" s="682"/>
      <c r="C30" s="33" t="s">
        <v>40</v>
      </c>
      <c r="D30" s="694" t="s">
        <v>43</v>
      </c>
      <c r="E30" s="694"/>
      <c r="F30" s="35">
        <v>18</v>
      </c>
      <c r="G30" s="37"/>
      <c r="H30" s="324"/>
      <c r="I30" s="324"/>
      <c r="J30" s="324"/>
      <c r="K30" s="324"/>
    </row>
    <row r="31" spans="1:11" ht="15" customHeight="1">
      <c r="A31" s="682"/>
      <c r="B31" s="33">
        <v>3</v>
      </c>
      <c r="C31" s="33"/>
      <c r="D31" s="687" t="s">
        <v>433</v>
      </c>
      <c r="E31" s="688"/>
      <c r="F31" s="35">
        <v>19</v>
      </c>
      <c r="G31" s="324">
        <v>0</v>
      </c>
      <c r="H31" s="324">
        <v>0</v>
      </c>
      <c r="I31" s="324">
        <v>0</v>
      </c>
      <c r="J31" s="324">
        <v>0</v>
      </c>
      <c r="K31" s="324">
        <v>0</v>
      </c>
    </row>
    <row r="32" spans="1:11" ht="18" customHeight="1">
      <c r="A32" s="33" t="s">
        <v>21</v>
      </c>
      <c r="B32" s="687" t="s">
        <v>465</v>
      </c>
      <c r="C32" s="692"/>
      <c r="D32" s="692"/>
      <c r="E32" s="688"/>
      <c r="F32" s="35">
        <v>20</v>
      </c>
      <c r="G32" s="324">
        <f>G33+G133+G135</f>
        <v>6510</v>
      </c>
      <c r="H32" s="324">
        <f>H33+H133+H135</f>
        <v>1536</v>
      </c>
      <c r="I32" s="324">
        <f>I33+I133+I135</f>
        <v>1623</v>
      </c>
      <c r="J32" s="324">
        <f>J33+J133+J135</f>
        <v>1696</v>
      </c>
      <c r="K32" s="324">
        <f>K33+K133+K135</f>
        <v>1655</v>
      </c>
    </row>
    <row r="33" spans="1:11" ht="25.5" customHeight="1">
      <c r="A33" s="682"/>
      <c r="B33" s="33">
        <v>1</v>
      </c>
      <c r="C33" s="681" t="s">
        <v>466</v>
      </c>
      <c r="D33" s="681"/>
      <c r="E33" s="681"/>
      <c r="F33" s="35">
        <v>21</v>
      </c>
      <c r="G33" s="324">
        <f>G34+G81+G82+G116</f>
        <v>6508</v>
      </c>
      <c r="H33" s="324">
        <f>H34+H81+H82+H116</f>
        <v>1535</v>
      </c>
      <c r="I33" s="324">
        <f>I34+I81+I82+I116</f>
        <v>1623</v>
      </c>
      <c r="J33" s="324">
        <f>J34+J81+J82+J116</f>
        <v>1695</v>
      </c>
      <c r="K33" s="324">
        <f>K34+K81+K82+K116</f>
        <v>1655</v>
      </c>
    </row>
    <row r="34" spans="1:11" ht="26.25" customHeight="1">
      <c r="A34" s="682"/>
      <c r="B34" s="536"/>
      <c r="C34" s="681" t="s">
        <v>467</v>
      </c>
      <c r="D34" s="681"/>
      <c r="E34" s="681"/>
      <c r="F34" s="35">
        <v>22</v>
      </c>
      <c r="G34" s="324">
        <f>G35+G41+G47</f>
        <v>1117</v>
      </c>
      <c r="H34" s="324">
        <f>H35+H41+H47</f>
        <v>205</v>
      </c>
      <c r="I34" s="324">
        <f>I35+I41+I47</f>
        <v>292</v>
      </c>
      <c r="J34" s="324">
        <f>J35+J41+J47</f>
        <v>370</v>
      </c>
      <c r="K34" s="324">
        <f>K35+K41+K47</f>
        <v>250</v>
      </c>
    </row>
    <row r="35" spans="1:11" ht="28.5" customHeight="1">
      <c r="A35" s="682"/>
      <c r="B35" s="691"/>
      <c r="C35" s="33" t="s">
        <v>92</v>
      </c>
      <c r="D35" s="684" t="s">
        <v>468</v>
      </c>
      <c r="E35" s="685"/>
      <c r="F35" s="35">
        <v>23</v>
      </c>
      <c r="G35" s="324">
        <f>G36+G39+G40</f>
        <v>707</v>
      </c>
      <c r="H35" s="324">
        <f>H36+H39+H40</f>
        <v>112</v>
      </c>
      <c r="I35" s="324">
        <f>I36+I39+I40</f>
        <v>191</v>
      </c>
      <c r="J35" s="324">
        <f>J36+J39+J40</f>
        <v>241</v>
      </c>
      <c r="K35" s="324">
        <f>K36+K39+K40</f>
        <v>163</v>
      </c>
    </row>
    <row r="36" spans="1:11" ht="16.5" customHeight="1">
      <c r="A36" s="682"/>
      <c r="B36" s="691"/>
      <c r="C36" s="33" t="s">
        <v>34</v>
      </c>
      <c r="D36" s="684" t="s">
        <v>288</v>
      </c>
      <c r="E36" s="685"/>
      <c r="F36" s="35">
        <v>24</v>
      </c>
      <c r="G36" s="37">
        <v>611</v>
      </c>
      <c r="H36" s="368">
        <v>96</v>
      </c>
      <c r="I36" s="368">
        <v>172</v>
      </c>
      <c r="J36" s="368">
        <v>210</v>
      </c>
      <c r="K36" s="368">
        <v>133</v>
      </c>
    </row>
    <row r="37" spans="1:11" ht="15.75" customHeight="1">
      <c r="A37" s="682"/>
      <c r="B37" s="691"/>
      <c r="C37" s="33"/>
      <c r="D37" s="42" t="s">
        <v>183</v>
      </c>
      <c r="E37" s="42" t="s">
        <v>95</v>
      </c>
      <c r="F37" s="35">
        <v>25</v>
      </c>
      <c r="G37" s="37">
        <v>25</v>
      </c>
      <c r="H37" s="368">
        <v>5</v>
      </c>
      <c r="I37" s="368">
        <v>8</v>
      </c>
      <c r="J37" s="368">
        <v>7</v>
      </c>
      <c r="K37" s="368">
        <v>5</v>
      </c>
    </row>
    <row r="38" spans="1:11" ht="14.25" customHeight="1">
      <c r="A38" s="682"/>
      <c r="B38" s="691"/>
      <c r="C38" s="33"/>
      <c r="D38" s="42" t="s">
        <v>184</v>
      </c>
      <c r="E38" s="42" t="s">
        <v>97</v>
      </c>
      <c r="F38" s="35">
        <v>26</v>
      </c>
      <c r="G38" s="37">
        <v>142</v>
      </c>
      <c r="H38" s="368">
        <v>36</v>
      </c>
      <c r="I38" s="368">
        <v>36</v>
      </c>
      <c r="J38" s="368">
        <v>35</v>
      </c>
      <c r="K38" s="368">
        <v>35</v>
      </c>
    </row>
    <row r="39" spans="1:11" ht="25.5" customHeight="1">
      <c r="A39" s="682"/>
      <c r="B39" s="691"/>
      <c r="C39" s="33" t="s">
        <v>35</v>
      </c>
      <c r="D39" s="681" t="s">
        <v>159</v>
      </c>
      <c r="E39" s="681"/>
      <c r="F39" s="35">
        <v>27</v>
      </c>
      <c r="G39" s="37">
        <v>60</v>
      </c>
      <c r="H39" s="368">
        <v>5</v>
      </c>
      <c r="I39" s="368">
        <v>10</v>
      </c>
      <c r="J39" s="368">
        <v>25</v>
      </c>
      <c r="K39" s="368">
        <v>20</v>
      </c>
    </row>
    <row r="40" spans="1:11" ht="15" customHeight="1">
      <c r="A40" s="682"/>
      <c r="B40" s="691"/>
      <c r="C40" s="33" t="s">
        <v>37</v>
      </c>
      <c r="D40" s="681" t="s">
        <v>160</v>
      </c>
      <c r="E40" s="681"/>
      <c r="F40" s="35">
        <v>28</v>
      </c>
      <c r="G40" s="37">
        <v>36</v>
      </c>
      <c r="H40" s="368">
        <v>11</v>
      </c>
      <c r="I40" s="368">
        <v>9</v>
      </c>
      <c r="J40" s="368">
        <v>6</v>
      </c>
      <c r="K40" s="368">
        <v>10</v>
      </c>
    </row>
    <row r="41" spans="1:11" ht="30.75" customHeight="1">
      <c r="A41" s="682"/>
      <c r="B41" s="691"/>
      <c r="C41" s="33" t="s">
        <v>98</v>
      </c>
      <c r="D41" s="687" t="s">
        <v>469</v>
      </c>
      <c r="E41" s="688"/>
      <c r="F41" s="35">
        <v>29</v>
      </c>
      <c r="G41" s="324">
        <f>G42+G43+G46</f>
        <v>80</v>
      </c>
      <c r="H41" s="324">
        <f>H42+H43+H46</f>
        <v>17</v>
      </c>
      <c r="I41" s="324">
        <f>I42+I43+I46</f>
        <v>21</v>
      </c>
      <c r="J41" s="324">
        <f>J42+J43+J46</f>
        <v>25</v>
      </c>
      <c r="K41" s="324">
        <f>K42+K43+K46</f>
        <v>17</v>
      </c>
    </row>
    <row r="42" spans="1:11" ht="14.25">
      <c r="A42" s="682"/>
      <c r="B42" s="691"/>
      <c r="C42" s="33" t="s">
        <v>34</v>
      </c>
      <c r="D42" s="694" t="s">
        <v>99</v>
      </c>
      <c r="E42" s="694"/>
      <c r="F42" s="35">
        <v>30</v>
      </c>
      <c r="G42" s="37">
        <v>35</v>
      </c>
      <c r="H42" s="368">
        <v>7</v>
      </c>
      <c r="I42" s="368">
        <v>9</v>
      </c>
      <c r="J42" s="368">
        <v>12</v>
      </c>
      <c r="K42" s="368">
        <v>7</v>
      </c>
    </row>
    <row r="43" spans="1:11" ht="18.75" customHeight="1">
      <c r="A43" s="682"/>
      <c r="B43" s="691"/>
      <c r="C43" s="33" t="s">
        <v>100</v>
      </c>
      <c r="D43" s="687" t="s">
        <v>470</v>
      </c>
      <c r="E43" s="688"/>
      <c r="F43" s="35">
        <v>31</v>
      </c>
      <c r="G43" s="324">
        <f>G44+G45</f>
        <v>10</v>
      </c>
      <c r="H43" s="324">
        <f>H44+H45</f>
        <v>1</v>
      </c>
      <c r="I43" s="324">
        <f>I44+I45</f>
        <v>3</v>
      </c>
      <c r="J43" s="324">
        <f>J44+J45</f>
        <v>4</v>
      </c>
      <c r="K43" s="324">
        <f>K44+K45</f>
        <v>2</v>
      </c>
    </row>
    <row r="44" spans="1:11" ht="25.5" customHeight="1">
      <c r="A44" s="682"/>
      <c r="B44" s="691"/>
      <c r="C44" s="33"/>
      <c r="D44" s="44" t="s">
        <v>94</v>
      </c>
      <c r="E44" s="44" t="s">
        <v>101</v>
      </c>
      <c r="F44" s="35">
        <v>32</v>
      </c>
      <c r="G44" s="37"/>
      <c r="H44" s="324"/>
      <c r="I44" s="324"/>
      <c r="J44" s="324"/>
      <c r="K44" s="324"/>
    </row>
    <row r="45" spans="1:11" ht="14.25" customHeight="1">
      <c r="A45" s="682"/>
      <c r="B45" s="691"/>
      <c r="C45" s="33"/>
      <c r="D45" s="44" t="s">
        <v>96</v>
      </c>
      <c r="E45" s="44" t="s">
        <v>102</v>
      </c>
      <c r="F45" s="35">
        <v>33</v>
      </c>
      <c r="G45" s="37">
        <v>10</v>
      </c>
      <c r="H45" s="368">
        <v>1</v>
      </c>
      <c r="I45" s="368">
        <v>3</v>
      </c>
      <c r="J45" s="368">
        <v>4</v>
      </c>
      <c r="K45" s="368">
        <v>2</v>
      </c>
    </row>
    <row r="46" spans="1:11" ht="15" customHeight="1">
      <c r="A46" s="682"/>
      <c r="B46" s="691"/>
      <c r="C46" s="33" t="s">
        <v>37</v>
      </c>
      <c r="D46" s="694" t="s">
        <v>103</v>
      </c>
      <c r="E46" s="694"/>
      <c r="F46" s="35">
        <v>34</v>
      </c>
      <c r="G46" s="37">
        <v>35</v>
      </c>
      <c r="H46" s="368">
        <v>9</v>
      </c>
      <c r="I46" s="368">
        <v>9</v>
      </c>
      <c r="J46" s="368">
        <v>9</v>
      </c>
      <c r="K46" s="368">
        <v>8</v>
      </c>
    </row>
    <row r="47" spans="1:11" ht="42" customHeight="1">
      <c r="A47" s="682"/>
      <c r="B47" s="691"/>
      <c r="C47" s="33" t="s">
        <v>161</v>
      </c>
      <c r="D47" s="694" t="s">
        <v>471</v>
      </c>
      <c r="E47" s="694"/>
      <c r="F47" s="35">
        <v>35</v>
      </c>
      <c r="G47" s="324">
        <f>G48+G49+G52+G59+G64+G65+G69+G70+G71+G80</f>
        <v>330</v>
      </c>
      <c r="H47" s="324">
        <f>H48+H49+H52+H59+H64+H65+H69+H70+H71+H80</f>
        <v>76</v>
      </c>
      <c r="I47" s="324">
        <f>I48+I49+I52+I59+I64+I65+I69+I70+I71+I80</f>
        <v>80</v>
      </c>
      <c r="J47" s="324">
        <f>J48+J49+J52+J59+J64+J65+J69+J70+J71+J80</f>
        <v>104</v>
      </c>
      <c r="K47" s="324">
        <f>K48+K49+K52+K59+K64+K65+K69+K70+K71+K80</f>
        <v>70</v>
      </c>
    </row>
    <row r="48" spans="1:11" ht="14.25" customHeight="1">
      <c r="A48" s="682"/>
      <c r="B48" s="691"/>
      <c r="C48" s="33" t="s">
        <v>34</v>
      </c>
      <c r="D48" s="694" t="s">
        <v>162</v>
      </c>
      <c r="E48" s="694"/>
      <c r="F48" s="35">
        <v>36</v>
      </c>
      <c r="G48" s="37"/>
      <c r="H48" s="324"/>
      <c r="I48" s="324"/>
      <c r="J48" s="324"/>
      <c r="K48" s="324"/>
    </row>
    <row r="49" spans="1:11" ht="25.5" customHeight="1">
      <c r="A49" s="682"/>
      <c r="B49" s="691"/>
      <c r="C49" s="33" t="s">
        <v>35</v>
      </c>
      <c r="D49" s="694" t="s">
        <v>163</v>
      </c>
      <c r="E49" s="694"/>
      <c r="F49" s="35">
        <v>37</v>
      </c>
      <c r="G49" s="37">
        <v>2</v>
      </c>
      <c r="H49" s="368">
        <v>0</v>
      </c>
      <c r="I49" s="368">
        <v>1</v>
      </c>
      <c r="J49" s="368">
        <v>0</v>
      </c>
      <c r="K49" s="368">
        <v>1</v>
      </c>
    </row>
    <row r="50" spans="1:11" ht="25.5" customHeight="1">
      <c r="A50" s="682"/>
      <c r="B50" s="691"/>
      <c r="C50" s="33"/>
      <c r="D50" s="43" t="s">
        <v>94</v>
      </c>
      <c r="E50" s="43" t="s">
        <v>104</v>
      </c>
      <c r="F50" s="35">
        <v>38</v>
      </c>
      <c r="G50" s="37"/>
      <c r="H50" s="324"/>
      <c r="I50" s="324"/>
      <c r="J50" s="324"/>
      <c r="K50" s="324"/>
    </row>
    <row r="51" spans="1:11" ht="18" customHeight="1">
      <c r="A51" s="682"/>
      <c r="B51" s="691"/>
      <c r="C51" s="33"/>
      <c r="D51" s="43" t="s">
        <v>96</v>
      </c>
      <c r="E51" s="43" t="s">
        <v>472</v>
      </c>
      <c r="F51" s="35">
        <v>39</v>
      </c>
      <c r="G51" s="37"/>
      <c r="H51" s="324"/>
      <c r="I51" s="324"/>
      <c r="J51" s="324"/>
      <c r="K51" s="324"/>
    </row>
    <row r="52" spans="1:11" ht="28.5" customHeight="1">
      <c r="A52" s="682"/>
      <c r="B52" s="691"/>
      <c r="C52" s="33" t="s">
        <v>37</v>
      </c>
      <c r="D52" s="687" t="s">
        <v>473</v>
      </c>
      <c r="E52" s="688"/>
      <c r="F52" s="35">
        <v>40</v>
      </c>
      <c r="G52" s="324">
        <f>G53+G55</f>
        <v>10</v>
      </c>
      <c r="H52" s="324">
        <f>H53+H55</f>
        <v>2</v>
      </c>
      <c r="I52" s="324">
        <f>I53+I55</f>
        <v>2</v>
      </c>
      <c r="J52" s="324">
        <f>J53+J55</f>
        <v>4</v>
      </c>
      <c r="K52" s="324">
        <f>K53+K55</f>
        <v>2</v>
      </c>
    </row>
    <row r="53" spans="1:11" ht="15.75" customHeight="1">
      <c r="A53" s="682"/>
      <c r="B53" s="691"/>
      <c r="C53" s="33"/>
      <c r="D53" s="43" t="s">
        <v>154</v>
      </c>
      <c r="E53" s="43" t="s">
        <v>188</v>
      </c>
      <c r="F53" s="35">
        <v>41</v>
      </c>
      <c r="G53" s="37">
        <v>5</v>
      </c>
      <c r="H53" s="368">
        <v>1</v>
      </c>
      <c r="I53" s="368">
        <v>1</v>
      </c>
      <c r="J53" s="368">
        <v>2</v>
      </c>
      <c r="K53" s="368">
        <v>1</v>
      </c>
    </row>
    <row r="54" spans="1:11" ht="27.75" customHeight="1">
      <c r="A54" s="682"/>
      <c r="B54" s="691"/>
      <c r="C54" s="33"/>
      <c r="D54" s="43"/>
      <c r="E54" s="179" t="s">
        <v>308</v>
      </c>
      <c r="F54" s="35">
        <v>42</v>
      </c>
      <c r="G54" s="37"/>
      <c r="H54" s="324"/>
      <c r="I54" s="324"/>
      <c r="J54" s="324"/>
      <c r="K54" s="324"/>
    </row>
    <row r="55" spans="1:11" ht="23.25" customHeight="1">
      <c r="A55" s="682"/>
      <c r="B55" s="691"/>
      <c r="C55" s="33"/>
      <c r="D55" s="43" t="s">
        <v>164</v>
      </c>
      <c r="E55" s="43" t="s">
        <v>189</v>
      </c>
      <c r="F55" s="35">
        <v>43</v>
      </c>
      <c r="G55" s="37">
        <v>5</v>
      </c>
      <c r="H55" s="368">
        <v>1</v>
      </c>
      <c r="I55" s="368">
        <v>1</v>
      </c>
      <c r="J55" s="368">
        <v>2</v>
      </c>
      <c r="K55" s="368">
        <v>1</v>
      </c>
    </row>
    <row r="56" spans="1:11" ht="38.25" customHeight="1">
      <c r="A56" s="682"/>
      <c r="B56" s="691"/>
      <c r="C56" s="33"/>
      <c r="D56" s="43"/>
      <c r="E56" s="179" t="s">
        <v>306</v>
      </c>
      <c r="F56" s="35">
        <v>44</v>
      </c>
      <c r="G56" s="37"/>
      <c r="H56" s="324"/>
      <c r="I56" s="324"/>
      <c r="J56" s="324"/>
      <c r="K56" s="324"/>
    </row>
    <row r="57" spans="1:11" ht="53.25" customHeight="1">
      <c r="A57" s="682"/>
      <c r="B57" s="691"/>
      <c r="C57" s="33"/>
      <c r="D57" s="43"/>
      <c r="E57" s="179" t="s">
        <v>307</v>
      </c>
      <c r="F57" s="35">
        <v>45</v>
      </c>
      <c r="G57" s="37"/>
      <c r="H57" s="324"/>
      <c r="I57" s="324"/>
      <c r="J57" s="324"/>
      <c r="K57" s="324"/>
    </row>
    <row r="58" spans="1:11" ht="13.5" customHeight="1">
      <c r="A58" s="682"/>
      <c r="B58" s="691"/>
      <c r="C58" s="33"/>
      <c r="D58" s="43"/>
      <c r="E58" s="179" t="s">
        <v>289</v>
      </c>
      <c r="F58" s="35">
        <v>46</v>
      </c>
      <c r="G58" s="37"/>
      <c r="H58" s="324"/>
      <c r="I58" s="324"/>
      <c r="J58" s="324"/>
      <c r="K58" s="324"/>
    </row>
    <row r="59" spans="1:11" ht="27" customHeight="1">
      <c r="A59" s="682"/>
      <c r="B59" s="691"/>
      <c r="C59" s="33" t="s">
        <v>39</v>
      </c>
      <c r="D59" s="681" t="s">
        <v>474</v>
      </c>
      <c r="E59" s="683"/>
      <c r="F59" s="35">
        <v>47</v>
      </c>
      <c r="G59" s="324">
        <f>G60+G61+G62+G63</f>
        <v>2</v>
      </c>
      <c r="H59" s="324">
        <f>H60+H61+H62+H63</f>
        <v>0</v>
      </c>
      <c r="I59" s="324">
        <f>I60+I61+I62+I63</f>
        <v>0</v>
      </c>
      <c r="J59" s="324">
        <f>J60+J61+J62+J63</f>
        <v>1</v>
      </c>
      <c r="K59" s="324">
        <f>K60+K61+K62+K63</f>
        <v>1</v>
      </c>
    </row>
    <row r="60" spans="1:11" ht="15" customHeight="1">
      <c r="A60" s="682"/>
      <c r="B60" s="691"/>
      <c r="C60" s="33"/>
      <c r="D60" s="42" t="s">
        <v>290</v>
      </c>
      <c r="E60" s="46" t="s">
        <v>119</v>
      </c>
      <c r="F60" s="35">
        <v>48</v>
      </c>
      <c r="G60" s="37"/>
      <c r="H60" s="324"/>
      <c r="I60" s="324"/>
      <c r="J60" s="324"/>
      <c r="K60" s="324"/>
    </row>
    <row r="61" spans="1:11" ht="16.5" customHeight="1">
      <c r="A61" s="682"/>
      <c r="B61" s="691"/>
      <c r="C61" s="33"/>
      <c r="D61" s="42" t="s">
        <v>291</v>
      </c>
      <c r="E61" s="46" t="s">
        <v>120</v>
      </c>
      <c r="F61" s="35">
        <v>49</v>
      </c>
      <c r="G61" s="37"/>
      <c r="H61" s="324"/>
      <c r="I61" s="324"/>
      <c r="J61" s="324"/>
      <c r="K61" s="324"/>
    </row>
    <row r="62" spans="1:11" ht="27.75" customHeight="1">
      <c r="A62" s="682"/>
      <c r="B62" s="691"/>
      <c r="C62" s="33"/>
      <c r="D62" s="42" t="s">
        <v>292</v>
      </c>
      <c r="E62" s="46" t="s">
        <v>121</v>
      </c>
      <c r="F62" s="35">
        <v>50</v>
      </c>
      <c r="G62" s="37"/>
      <c r="H62" s="324"/>
      <c r="I62" s="324"/>
      <c r="J62" s="324"/>
      <c r="K62" s="324"/>
    </row>
    <row r="63" spans="1:11" ht="16.5" customHeight="1">
      <c r="A63" s="682"/>
      <c r="B63" s="691"/>
      <c r="C63" s="33"/>
      <c r="D63" s="42" t="s">
        <v>293</v>
      </c>
      <c r="E63" s="46" t="s">
        <v>122</v>
      </c>
      <c r="F63" s="35">
        <v>51</v>
      </c>
      <c r="G63" s="37">
        <v>2</v>
      </c>
      <c r="H63" s="368">
        <v>0</v>
      </c>
      <c r="I63" s="368">
        <v>0</v>
      </c>
      <c r="J63" s="368">
        <v>1</v>
      </c>
      <c r="K63" s="368">
        <v>1</v>
      </c>
    </row>
    <row r="64" spans="1:11" ht="14.25" customHeight="1">
      <c r="A64" s="682"/>
      <c r="B64" s="691"/>
      <c r="C64" s="33" t="s">
        <v>40</v>
      </c>
      <c r="D64" s="681" t="s">
        <v>165</v>
      </c>
      <c r="E64" s="681"/>
      <c r="F64" s="35">
        <v>52</v>
      </c>
      <c r="G64" s="300">
        <v>10</v>
      </c>
      <c r="H64" s="324">
        <v>2</v>
      </c>
      <c r="I64" s="324">
        <v>3</v>
      </c>
      <c r="J64" s="324">
        <v>3</v>
      </c>
      <c r="K64" s="324">
        <v>2</v>
      </c>
    </row>
    <row r="65" spans="1:11" ht="16.5" customHeight="1">
      <c r="A65" s="682"/>
      <c r="B65" s="691"/>
      <c r="C65" s="33" t="s">
        <v>46</v>
      </c>
      <c r="D65" s="681" t="s">
        <v>413</v>
      </c>
      <c r="E65" s="681"/>
      <c r="F65" s="35">
        <v>53</v>
      </c>
      <c r="G65" s="300">
        <v>23</v>
      </c>
      <c r="H65" s="324">
        <v>3</v>
      </c>
      <c r="I65" s="324">
        <v>9</v>
      </c>
      <c r="J65" s="324">
        <v>9</v>
      </c>
      <c r="K65" s="324">
        <v>2</v>
      </c>
    </row>
    <row r="66" spans="1:11" ht="15.75" customHeight="1">
      <c r="A66" s="682"/>
      <c r="B66" s="691"/>
      <c r="C66" s="33"/>
      <c r="D66" s="681" t="s">
        <v>475</v>
      </c>
      <c r="E66" s="681"/>
      <c r="F66" s="35">
        <v>54</v>
      </c>
      <c r="G66" s="300">
        <f>G67+G68</f>
        <v>23</v>
      </c>
      <c r="H66" s="300">
        <f>H67+H68</f>
        <v>3</v>
      </c>
      <c r="I66" s="300">
        <f>I67+I68</f>
        <v>9</v>
      </c>
      <c r="J66" s="300">
        <f>J67+J68</f>
        <v>9</v>
      </c>
      <c r="K66" s="300">
        <f>K67+K68</f>
        <v>2</v>
      </c>
    </row>
    <row r="67" spans="1:11" ht="13.5" customHeight="1">
      <c r="A67" s="682"/>
      <c r="B67" s="691"/>
      <c r="C67" s="33"/>
      <c r="D67" s="686" t="s">
        <v>109</v>
      </c>
      <c r="E67" s="686"/>
      <c r="F67" s="35">
        <v>55</v>
      </c>
      <c r="G67" s="37">
        <v>3</v>
      </c>
      <c r="H67" s="368">
        <v>1</v>
      </c>
      <c r="I67" s="368">
        <v>1</v>
      </c>
      <c r="J67" s="368">
        <v>1</v>
      </c>
      <c r="K67" s="368">
        <v>0</v>
      </c>
    </row>
    <row r="68" spans="1:11" ht="12.75" customHeight="1">
      <c r="A68" s="682"/>
      <c r="B68" s="691"/>
      <c r="C68" s="33"/>
      <c r="D68" s="686" t="s">
        <v>110</v>
      </c>
      <c r="E68" s="686"/>
      <c r="F68" s="35">
        <v>56</v>
      </c>
      <c r="G68" s="37">
        <v>20</v>
      </c>
      <c r="H68" s="368">
        <v>2</v>
      </c>
      <c r="I68" s="368">
        <v>8</v>
      </c>
      <c r="J68" s="368">
        <v>8</v>
      </c>
      <c r="K68" s="368">
        <v>2</v>
      </c>
    </row>
    <row r="69" spans="1:11" ht="15.75" customHeight="1">
      <c r="A69" s="682"/>
      <c r="B69" s="691"/>
      <c r="C69" s="33" t="s">
        <v>47</v>
      </c>
      <c r="D69" s="681" t="s">
        <v>166</v>
      </c>
      <c r="E69" s="681"/>
      <c r="F69" s="35">
        <v>57</v>
      </c>
      <c r="G69" s="300">
        <v>12</v>
      </c>
      <c r="H69" s="324">
        <v>3</v>
      </c>
      <c r="I69" s="324">
        <v>3</v>
      </c>
      <c r="J69" s="324">
        <v>3</v>
      </c>
      <c r="K69" s="324">
        <v>3</v>
      </c>
    </row>
    <row r="70" spans="1:11" ht="14.25" customHeight="1">
      <c r="A70" s="682"/>
      <c r="B70" s="691"/>
      <c r="C70" s="33" t="s">
        <v>49</v>
      </c>
      <c r="D70" s="681" t="s">
        <v>167</v>
      </c>
      <c r="E70" s="681"/>
      <c r="F70" s="35">
        <v>58</v>
      </c>
      <c r="G70" s="300">
        <v>13</v>
      </c>
      <c r="H70" s="324">
        <v>3</v>
      </c>
      <c r="I70" s="324">
        <v>4</v>
      </c>
      <c r="J70" s="324">
        <v>3</v>
      </c>
      <c r="K70" s="324">
        <v>3</v>
      </c>
    </row>
    <row r="71" spans="1:11" ht="26.25" customHeight="1">
      <c r="A71" s="682"/>
      <c r="B71" s="691"/>
      <c r="C71" s="33" t="s">
        <v>50</v>
      </c>
      <c r="D71" s="681" t="s">
        <v>302</v>
      </c>
      <c r="E71" s="681"/>
      <c r="F71" s="35">
        <v>59</v>
      </c>
      <c r="G71" s="300">
        <v>58</v>
      </c>
      <c r="H71" s="324">
        <v>13</v>
      </c>
      <c r="I71" s="324">
        <v>15</v>
      </c>
      <c r="J71" s="324">
        <v>16</v>
      </c>
      <c r="K71" s="324">
        <v>14</v>
      </c>
    </row>
    <row r="72" spans="1:11" ht="15" customHeight="1">
      <c r="A72" s="682"/>
      <c r="B72" s="691"/>
      <c r="C72" s="33"/>
      <c r="D72" s="42" t="s">
        <v>168</v>
      </c>
      <c r="E72" s="42" t="s">
        <v>105</v>
      </c>
      <c r="F72" s="35">
        <v>60</v>
      </c>
      <c r="G72" s="300">
        <v>29</v>
      </c>
      <c r="H72" s="324">
        <v>8</v>
      </c>
      <c r="I72" s="324">
        <v>7</v>
      </c>
      <c r="J72" s="324">
        <v>7</v>
      </c>
      <c r="K72" s="324">
        <v>7</v>
      </c>
    </row>
    <row r="73" spans="1:11" ht="27.75" customHeight="1">
      <c r="A73" s="682"/>
      <c r="B73" s="691"/>
      <c r="C73" s="33"/>
      <c r="D73" s="42" t="s">
        <v>169</v>
      </c>
      <c r="E73" s="42" t="s">
        <v>301</v>
      </c>
      <c r="F73" s="35">
        <v>61</v>
      </c>
      <c r="G73" s="300">
        <v>5</v>
      </c>
      <c r="H73" s="324">
        <v>1</v>
      </c>
      <c r="I73" s="324">
        <v>1</v>
      </c>
      <c r="J73" s="324">
        <v>2</v>
      </c>
      <c r="K73" s="324">
        <v>1</v>
      </c>
    </row>
    <row r="74" spans="1:11" ht="15.75" customHeight="1">
      <c r="A74" s="682"/>
      <c r="B74" s="691"/>
      <c r="C74" s="33"/>
      <c r="D74" s="42" t="s">
        <v>170</v>
      </c>
      <c r="E74" s="42" t="s">
        <v>107</v>
      </c>
      <c r="F74" s="35">
        <v>62</v>
      </c>
      <c r="G74" s="300">
        <v>20</v>
      </c>
      <c r="H74" s="324">
        <v>3</v>
      </c>
      <c r="I74" s="324">
        <v>6</v>
      </c>
      <c r="J74" s="324">
        <v>6</v>
      </c>
      <c r="K74" s="324">
        <v>5</v>
      </c>
    </row>
    <row r="75" spans="1:11" ht="27.75" customHeight="1">
      <c r="A75" s="682"/>
      <c r="B75" s="691"/>
      <c r="C75" s="33"/>
      <c r="D75" s="42" t="s">
        <v>171</v>
      </c>
      <c r="E75" s="42" t="s">
        <v>108</v>
      </c>
      <c r="F75" s="35">
        <v>63</v>
      </c>
      <c r="G75" s="37"/>
      <c r="H75" s="324"/>
      <c r="I75" s="324"/>
      <c r="J75" s="324"/>
      <c r="K75" s="324"/>
    </row>
    <row r="76" spans="1:11" ht="25.5">
      <c r="A76" s="682"/>
      <c r="B76" s="691"/>
      <c r="C76" s="33"/>
      <c r="D76" s="42"/>
      <c r="E76" s="42" t="s">
        <v>414</v>
      </c>
      <c r="F76" s="35">
        <v>64</v>
      </c>
      <c r="G76" s="37"/>
      <c r="H76" s="324"/>
      <c r="I76" s="324"/>
      <c r="J76" s="324"/>
      <c r="K76" s="324"/>
    </row>
    <row r="77" spans="1:11" ht="16.5" customHeight="1">
      <c r="A77" s="682"/>
      <c r="B77" s="691"/>
      <c r="C77" s="33"/>
      <c r="D77" s="42" t="s">
        <v>172</v>
      </c>
      <c r="E77" s="42" t="s">
        <v>175</v>
      </c>
      <c r="F77" s="35">
        <v>65</v>
      </c>
      <c r="G77" s="37"/>
      <c r="H77" s="324"/>
      <c r="I77" s="324"/>
      <c r="J77" s="324"/>
      <c r="K77" s="324"/>
    </row>
    <row r="78" spans="1:11" ht="39" customHeight="1">
      <c r="A78" s="682"/>
      <c r="B78" s="691"/>
      <c r="C78" s="33"/>
      <c r="D78" s="42" t="s">
        <v>173</v>
      </c>
      <c r="E78" s="42" t="s">
        <v>305</v>
      </c>
      <c r="F78" s="35">
        <v>66</v>
      </c>
      <c r="G78" s="37"/>
      <c r="H78" s="324"/>
      <c r="I78" s="324"/>
      <c r="J78" s="324"/>
      <c r="K78" s="324"/>
    </row>
    <row r="79" spans="1:11" ht="25.5">
      <c r="A79" s="682"/>
      <c r="B79" s="691"/>
      <c r="C79" s="33"/>
      <c r="D79" s="42" t="s">
        <v>174</v>
      </c>
      <c r="E79" s="42" t="s">
        <v>176</v>
      </c>
      <c r="F79" s="35">
        <v>67</v>
      </c>
      <c r="G79" s="300">
        <v>4</v>
      </c>
      <c r="H79" s="324">
        <v>1</v>
      </c>
      <c r="I79" s="324">
        <v>1</v>
      </c>
      <c r="J79" s="324">
        <v>1</v>
      </c>
      <c r="K79" s="324">
        <v>1</v>
      </c>
    </row>
    <row r="80" spans="1:11" ht="16.5" customHeight="1">
      <c r="A80" s="682"/>
      <c r="B80" s="691"/>
      <c r="C80" s="33" t="s">
        <v>106</v>
      </c>
      <c r="D80" s="681" t="s">
        <v>53</v>
      </c>
      <c r="E80" s="681"/>
      <c r="F80" s="35">
        <v>68</v>
      </c>
      <c r="G80" s="300">
        <v>200</v>
      </c>
      <c r="H80" s="324">
        <v>50</v>
      </c>
      <c r="I80" s="324">
        <v>43</v>
      </c>
      <c r="J80" s="324">
        <v>65</v>
      </c>
      <c r="K80" s="324">
        <v>42</v>
      </c>
    </row>
    <row r="81" spans="1:11" ht="28.5" customHeight="1">
      <c r="A81" s="682"/>
      <c r="B81" s="691"/>
      <c r="C81" s="694" t="s">
        <v>476</v>
      </c>
      <c r="D81" s="694"/>
      <c r="E81" s="694"/>
      <c r="F81" s="35">
        <v>69</v>
      </c>
      <c r="G81" s="300">
        <v>76</v>
      </c>
      <c r="H81" s="324">
        <v>20</v>
      </c>
      <c r="I81" s="324">
        <v>20</v>
      </c>
      <c r="J81" s="324">
        <v>17</v>
      </c>
      <c r="K81" s="324">
        <v>19</v>
      </c>
    </row>
    <row r="82" spans="1:11" ht="28.5" customHeight="1">
      <c r="A82" s="682"/>
      <c r="B82" s="691"/>
      <c r="C82" s="687" t="s">
        <v>477</v>
      </c>
      <c r="D82" s="692"/>
      <c r="E82" s="688"/>
      <c r="F82" s="35">
        <v>70</v>
      </c>
      <c r="G82" s="324">
        <f>G83+G96+G100+G109</f>
        <v>5259</v>
      </c>
      <c r="H82" s="324">
        <f>H83+H96+H100+H109</f>
        <v>1309</v>
      </c>
      <c r="I82" s="324">
        <f>I83+I96+I100+I109</f>
        <v>1308</v>
      </c>
      <c r="J82" s="324">
        <f>J83+J96+J100+J109</f>
        <v>1307</v>
      </c>
      <c r="K82" s="324">
        <f>K83+K96+K100+K109</f>
        <v>1335</v>
      </c>
    </row>
    <row r="83" spans="1:11" ht="15">
      <c r="A83" s="682"/>
      <c r="B83" s="691"/>
      <c r="C83" s="33" t="s">
        <v>316</v>
      </c>
      <c r="D83" s="687" t="s">
        <v>478</v>
      </c>
      <c r="E83" s="688"/>
      <c r="F83" s="35">
        <v>71</v>
      </c>
      <c r="G83" s="324">
        <f>G84+G88</f>
        <v>3988</v>
      </c>
      <c r="H83" s="324">
        <f>H84+H88</f>
        <v>989</v>
      </c>
      <c r="I83" s="324">
        <f>I84+I88</f>
        <v>989</v>
      </c>
      <c r="J83" s="324">
        <f>J84+J88</f>
        <v>990</v>
      </c>
      <c r="K83" s="324">
        <f>K84+K88</f>
        <v>1020</v>
      </c>
    </row>
    <row r="84" spans="1:11" ht="24.75" customHeight="1">
      <c r="A84" s="682"/>
      <c r="B84" s="691"/>
      <c r="C84" s="33" t="s">
        <v>177</v>
      </c>
      <c r="D84" s="681" t="s">
        <v>479</v>
      </c>
      <c r="E84" s="681"/>
      <c r="F84" s="35">
        <v>72</v>
      </c>
      <c r="G84" s="324">
        <f>G85+G86+G87</f>
        <v>3958</v>
      </c>
      <c r="H84" s="324">
        <f>H85+H86+H87</f>
        <v>989</v>
      </c>
      <c r="I84" s="324">
        <f>I85+I86+I87</f>
        <v>989</v>
      </c>
      <c r="J84" s="324">
        <f>J85+J86+J87</f>
        <v>990</v>
      </c>
      <c r="K84" s="324">
        <f>K85+K86+K87</f>
        <v>990</v>
      </c>
    </row>
    <row r="85" spans="1:11" ht="15" customHeight="1">
      <c r="A85" s="682"/>
      <c r="B85" s="691"/>
      <c r="C85" s="682"/>
      <c r="D85" s="681" t="s">
        <v>193</v>
      </c>
      <c r="E85" s="681"/>
      <c r="F85" s="35">
        <v>73</v>
      </c>
      <c r="G85" s="368">
        <v>3958</v>
      </c>
      <c r="H85" s="368">
        <v>989</v>
      </c>
      <c r="I85" s="368">
        <v>989</v>
      </c>
      <c r="J85" s="368">
        <v>990</v>
      </c>
      <c r="K85" s="37">
        <v>990</v>
      </c>
    </row>
    <row r="86" spans="1:11" ht="25.5" customHeight="1">
      <c r="A86" s="682"/>
      <c r="B86" s="691"/>
      <c r="C86" s="682"/>
      <c r="D86" s="684" t="s">
        <v>209</v>
      </c>
      <c r="E86" s="685"/>
      <c r="F86" s="35">
        <v>74</v>
      </c>
      <c r="G86" s="37"/>
      <c r="H86" s="324"/>
      <c r="I86" s="324"/>
      <c r="J86" s="324"/>
      <c r="K86" s="37"/>
    </row>
    <row r="87" spans="1:11" ht="15.75" customHeight="1">
      <c r="A87" s="682"/>
      <c r="B87" s="691"/>
      <c r="C87" s="682"/>
      <c r="D87" s="681" t="s">
        <v>194</v>
      </c>
      <c r="E87" s="681"/>
      <c r="F87" s="35">
        <v>75</v>
      </c>
      <c r="G87" s="37"/>
      <c r="H87" s="324"/>
      <c r="I87" s="324"/>
      <c r="J87" s="324"/>
      <c r="K87" s="37"/>
    </row>
    <row r="88" spans="1:11" ht="26.25" customHeight="1">
      <c r="A88" s="682"/>
      <c r="B88" s="691"/>
      <c r="C88" s="33" t="s">
        <v>178</v>
      </c>
      <c r="D88" s="681" t="s">
        <v>480</v>
      </c>
      <c r="E88" s="681"/>
      <c r="F88" s="35">
        <v>76</v>
      </c>
      <c r="G88" s="324">
        <f>G89+G92+G93+G94+G95</f>
        <v>30</v>
      </c>
      <c r="H88" s="324">
        <f>H89+H92+H93+H94+H95</f>
        <v>0</v>
      </c>
      <c r="I88" s="324">
        <f>I89+I92+I93+I94+I95</f>
        <v>0</v>
      </c>
      <c r="J88" s="324">
        <f>J89+J92+J93+J94+J95</f>
        <v>0</v>
      </c>
      <c r="K88" s="324">
        <f>K89+K92+K93+K94+K95</f>
        <v>30</v>
      </c>
    </row>
    <row r="89" spans="1:11" ht="39.75" customHeight="1">
      <c r="A89" s="682"/>
      <c r="B89" s="691"/>
      <c r="C89" s="33"/>
      <c r="D89" s="681" t="s">
        <v>111</v>
      </c>
      <c r="E89" s="681"/>
      <c r="F89" s="35">
        <v>77</v>
      </c>
      <c r="G89" s="37"/>
      <c r="H89" s="324"/>
      <c r="I89" s="324"/>
      <c r="J89" s="324"/>
      <c r="K89" s="37"/>
    </row>
    <row r="90" spans="1:11" ht="26.25" customHeight="1">
      <c r="A90" s="682"/>
      <c r="B90" s="691"/>
      <c r="C90" s="33"/>
      <c r="D90" s="42"/>
      <c r="E90" s="42" t="s">
        <v>303</v>
      </c>
      <c r="F90" s="35">
        <v>78</v>
      </c>
      <c r="G90" s="37"/>
      <c r="H90" s="324"/>
      <c r="I90" s="324"/>
      <c r="J90" s="324"/>
      <c r="K90" s="37"/>
    </row>
    <row r="91" spans="1:11" ht="39.75" customHeight="1">
      <c r="A91" s="682"/>
      <c r="B91" s="691"/>
      <c r="C91" s="33"/>
      <c r="D91" s="42"/>
      <c r="E91" s="42" t="s">
        <v>304</v>
      </c>
      <c r="F91" s="35">
        <v>79</v>
      </c>
      <c r="G91" s="37"/>
      <c r="H91" s="324"/>
      <c r="I91" s="324"/>
      <c r="J91" s="324"/>
      <c r="K91" s="37"/>
    </row>
    <row r="92" spans="1:11" ht="13.5" customHeight="1">
      <c r="A92" s="682"/>
      <c r="B92" s="691"/>
      <c r="C92" s="33"/>
      <c r="D92" s="681" t="s">
        <v>112</v>
      </c>
      <c r="E92" s="681"/>
      <c r="F92" s="35">
        <v>80</v>
      </c>
      <c r="G92" s="37"/>
      <c r="H92" s="324"/>
      <c r="I92" s="324"/>
      <c r="J92" s="324"/>
      <c r="K92" s="37"/>
    </row>
    <row r="93" spans="1:11" ht="12" customHeight="1">
      <c r="A93" s="682"/>
      <c r="B93" s="691"/>
      <c r="C93" s="33"/>
      <c r="D93" s="681" t="s">
        <v>113</v>
      </c>
      <c r="E93" s="681"/>
      <c r="F93" s="35">
        <v>81</v>
      </c>
      <c r="G93" s="37"/>
      <c r="H93" s="324"/>
      <c r="I93" s="324"/>
      <c r="J93" s="324"/>
      <c r="K93" s="37"/>
    </row>
    <row r="94" spans="1:11" ht="27" customHeight="1">
      <c r="A94" s="682"/>
      <c r="B94" s="691"/>
      <c r="C94" s="33"/>
      <c r="D94" s="681" t="s">
        <v>190</v>
      </c>
      <c r="E94" s="681"/>
      <c r="F94" s="35">
        <v>82</v>
      </c>
      <c r="G94" s="37">
        <v>30</v>
      </c>
      <c r="H94" s="324"/>
      <c r="I94" s="324"/>
      <c r="J94" s="324"/>
      <c r="K94" s="37">
        <v>30</v>
      </c>
    </row>
    <row r="95" spans="1:11" ht="15.75" customHeight="1">
      <c r="A95" s="682"/>
      <c r="B95" s="691"/>
      <c r="C95" s="33"/>
      <c r="D95" s="681" t="s">
        <v>191</v>
      </c>
      <c r="E95" s="681"/>
      <c r="F95" s="35">
        <v>83</v>
      </c>
      <c r="G95" s="37"/>
      <c r="H95" s="324"/>
      <c r="I95" s="324"/>
      <c r="J95" s="324"/>
      <c r="K95" s="37"/>
    </row>
    <row r="96" spans="1:11" ht="26.25" customHeight="1">
      <c r="A96" s="682"/>
      <c r="B96" s="691"/>
      <c r="C96" s="33" t="s">
        <v>179</v>
      </c>
      <c r="D96" s="681" t="s">
        <v>481</v>
      </c>
      <c r="E96" s="681"/>
      <c r="F96" s="35">
        <v>84</v>
      </c>
      <c r="G96" s="324">
        <f>G97+G98+G99</f>
        <v>0</v>
      </c>
      <c r="H96" s="324">
        <f>H97+H98+H99</f>
        <v>0</v>
      </c>
      <c r="I96" s="324">
        <f>I97+I98+I99</f>
        <v>0</v>
      </c>
      <c r="J96" s="324">
        <f>J97+J98+J99</f>
        <v>0</v>
      </c>
      <c r="K96" s="324">
        <f>K97+K98+K99</f>
        <v>0</v>
      </c>
    </row>
    <row r="97" spans="1:11" ht="27" customHeight="1">
      <c r="A97" s="682"/>
      <c r="B97" s="691"/>
      <c r="C97" s="33"/>
      <c r="D97" s="681" t="s">
        <v>114</v>
      </c>
      <c r="E97" s="681"/>
      <c r="F97" s="35">
        <v>85</v>
      </c>
      <c r="G97" s="37"/>
      <c r="H97" s="324"/>
      <c r="I97" s="324"/>
      <c r="J97" s="324"/>
      <c r="K97" s="37"/>
    </row>
    <row r="98" spans="1:11" ht="24.75" customHeight="1">
      <c r="A98" s="682"/>
      <c r="B98" s="691"/>
      <c r="C98" s="33"/>
      <c r="D98" s="681" t="s">
        <v>115</v>
      </c>
      <c r="E98" s="681"/>
      <c r="F98" s="35">
        <v>86</v>
      </c>
      <c r="G98" s="37"/>
      <c r="H98" s="324"/>
      <c r="I98" s="324"/>
      <c r="J98" s="324"/>
      <c r="K98" s="37"/>
    </row>
    <row r="99" spans="1:11" ht="38.25" customHeight="1">
      <c r="A99" s="682"/>
      <c r="B99" s="691"/>
      <c r="C99" s="33"/>
      <c r="D99" s="681" t="s">
        <v>192</v>
      </c>
      <c r="E99" s="681"/>
      <c r="F99" s="35">
        <v>87</v>
      </c>
      <c r="G99" s="37"/>
      <c r="H99" s="324"/>
      <c r="I99" s="324"/>
      <c r="J99" s="324"/>
      <c r="K99" s="37"/>
    </row>
    <row r="100" spans="1:11" ht="39.75" customHeight="1">
      <c r="A100" s="682"/>
      <c r="B100" s="691"/>
      <c r="C100" s="33" t="s">
        <v>180</v>
      </c>
      <c r="D100" s="681" t="s">
        <v>482</v>
      </c>
      <c r="E100" s="681"/>
      <c r="F100" s="35">
        <v>88</v>
      </c>
      <c r="G100" s="324">
        <f>G101+G104+G107+G108</f>
        <v>296</v>
      </c>
      <c r="H100" s="324">
        <f>H101+H104+H107+H108</f>
        <v>75</v>
      </c>
      <c r="I100" s="324">
        <f>I101+I104+I107+I108</f>
        <v>75</v>
      </c>
      <c r="J100" s="324">
        <f>J101+J104+J107+J108</f>
        <v>73</v>
      </c>
      <c r="K100" s="324">
        <f>K101+K104+K107+K108</f>
        <v>73</v>
      </c>
    </row>
    <row r="101" spans="1:11" ht="13.5" customHeight="1">
      <c r="A101" s="682"/>
      <c r="B101" s="691"/>
      <c r="C101" s="682"/>
      <c r="D101" s="681" t="s">
        <v>281</v>
      </c>
      <c r="E101" s="681"/>
      <c r="F101" s="35">
        <v>89</v>
      </c>
      <c r="G101" s="37">
        <v>142</v>
      </c>
      <c r="H101" s="368">
        <v>36</v>
      </c>
      <c r="I101" s="368">
        <v>36</v>
      </c>
      <c r="J101" s="368">
        <v>35</v>
      </c>
      <c r="K101" s="37">
        <v>35</v>
      </c>
    </row>
    <row r="102" spans="1:11" ht="13.5" customHeight="1">
      <c r="A102" s="682"/>
      <c r="B102" s="691"/>
      <c r="C102" s="682"/>
      <c r="D102" s="42"/>
      <c r="E102" s="193" t="s">
        <v>329</v>
      </c>
      <c r="F102" s="35">
        <v>90</v>
      </c>
      <c r="G102" s="37">
        <v>142</v>
      </c>
      <c r="H102" s="368">
        <v>36</v>
      </c>
      <c r="I102" s="368">
        <v>36</v>
      </c>
      <c r="J102" s="368">
        <v>35</v>
      </c>
      <c r="K102" s="37">
        <v>35</v>
      </c>
    </row>
    <row r="103" spans="1:11" ht="13.5" customHeight="1">
      <c r="A103" s="682"/>
      <c r="B103" s="691"/>
      <c r="C103" s="682"/>
      <c r="D103" s="42"/>
      <c r="E103" s="193" t="s">
        <v>350</v>
      </c>
      <c r="F103" s="35">
        <v>91</v>
      </c>
      <c r="G103" s="37">
        <v>0</v>
      </c>
      <c r="H103" s="368">
        <v>0</v>
      </c>
      <c r="I103" s="368">
        <v>0</v>
      </c>
      <c r="J103" s="368">
        <v>0</v>
      </c>
      <c r="K103" s="37">
        <v>0</v>
      </c>
    </row>
    <row r="104" spans="1:11" ht="27" customHeight="1">
      <c r="A104" s="682"/>
      <c r="B104" s="691"/>
      <c r="C104" s="682"/>
      <c r="D104" s="681" t="s">
        <v>328</v>
      </c>
      <c r="E104" s="681"/>
      <c r="F104" s="35">
        <v>92</v>
      </c>
      <c r="G104" s="37">
        <v>154</v>
      </c>
      <c r="H104" s="368">
        <v>39</v>
      </c>
      <c r="I104" s="368">
        <v>39</v>
      </c>
      <c r="J104" s="368">
        <v>38</v>
      </c>
      <c r="K104" s="37">
        <v>38</v>
      </c>
    </row>
    <row r="105" spans="1:11" ht="14.25" customHeight="1">
      <c r="A105" s="682"/>
      <c r="B105" s="691"/>
      <c r="C105" s="682"/>
      <c r="D105" s="42"/>
      <c r="E105" s="193" t="s">
        <v>329</v>
      </c>
      <c r="F105" s="35">
        <v>93</v>
      </c>
      <c r="G105" s="37">
        <v>154</v>
      </c>
      <c r="H105" s="368">
        <v>39</v>
      </c>
      <c r="I105" s="368">
        <v>39</v>
      </c>
      <c r="J105" s="368">
        <v>38</v>
      </c>
      <c r="K105" s="37">
        <v>38</v>
      </c>
    </row>
    <row r="106" spans="1:11" ht="14.25" customHeight="1">
      <c r="A106" s="682"/>
      <c r="B106" s="691"/>
      <c r="C106" s="682"/>
      <c r="D106" s="42"/>
      <c r="E106" s="193" t="s">
        <v>350</v>
      </c>
      <c r="F106" s="35">
        <v>94</v>
      </c>
      <c r="G106" s="37"/>
      <c r="H106" s="324"/>
      <c r="I106" s="324"/>
      <c r="J106" s="324"/>
      <c r="K106" s="37"/>
    </row>
    <row r="107" spans="1:11" ht="16.5" customHeight="1">
      <c r="A107" s="682"/>
      <c r="B107" s="691"/>
      <c r="C107" s="682"/>
      <c r="D107" s="681" t="s">
        <v>279</v>
      </c>
      <c r="E107" s="681"/>
      <c r="F107" s="35">
        <v>95</v>
      </c>
      <c r="G107" s="37"/>
      <c r="H107" s="324"/>
      <c r="I107" s="324"/>
      <c r="J107" s="324"/>
      <c r="K107" s="37"/>
    </row>
    <row r="108" spans="1:11" ht="26.25" customHeight="1">
      <c r="A108" s="682"/>
      <c r="B108" s="691"/>
      <c r="C108" s="33"/>
      <c r="D108" s="681" t="s">
        <v>280</v>
      </c>
      <c r="E108" s="681"/>
      <c r="F108" s="35">
        <v>96</v>
      </c>
      <c r="G108" s="37"/>
      <c r="H108" s="324"/>
      <c r="I108" s="324"/>
      <c r="J108" s="324"/>
      <c r="K108" s="37"/>
    </row>
    <row r="109" spans="1:11" ht="53.25" customHeight="1">
      <c r="A109" s="682"/>
      <c r="B109" s="691"/>
      <c r="C109" s="33" t="s">
        <v>181</v>
      </c>
      <c r="D109" s="681" t="s">
        <v>484</v>
      </c>
      <c r="E109" s="681"/>
      <c r="F109" s="35">
        <v>97</v>
      </c>
      <c r="G109" s="324">
        <f>G110+G111+G112+G113+G114+G115</f>
        <v>975</v>
      </c>
      <c r="H109" s="324">
        <f>H110+H111+H112+H113+H114+H115</f>
        <v>245</v>
      </c>
      <c r="I109" s="324">
        <f>I110+I111+I112+I113+I114+I115</f>
        <v>244</v>
      </c>
      <c r="J109" s="324">
        <f>J110+J111+J112+J113+J114+J115</f>
        <v>244</v>
      </c>
      <c r="K109" s="324">
        <f>K110+K111+K112+K113+K114+K115</f>
        <v>242</v>
      </c>
    </row>
    <row r="110" spans="1:11" ht="15.75" customHeight="1">
      <c r="A110" s="682"/>
      <c r="B110" s="691"/>
      <c r="C110" s="682"/>
      <c r="D110" s="681" t="s">
        <v>282</v>
      </c>
      <c r="E110" s="681"/>
      <c r="F110" s="35">
        <v>98</v>
      </c>
      <c r="G110" s="37">
        <v>677</v>
      </c>
      <c r="H110" s="368">
        <v>170</v>
      </c>
      <c r="I110" s="368">
        <v>170</v>
      </c>
      <c r="J110" s="368">
        <v>169</v>
      </c>
      <c r="K110" s="368">
        <v>168</v>
      </c>
    </row>
    <row r="111" spans="1:11" ht="18.75" customHeight="1">
      <c r="A111" s="682"/>
      <c r="B111" s="691"/>
      <c r="C111" s="682"/>
      <c r="D111" s="681" t="s">
        <v>283</v>
      </c>
      <c r="E111" s="681"/>
      <c r="F111" s="35">
        <v>99</v>
      </c>
      <c r="G111" s="37">
        <v>21</v>
      </c>
      <c r="H111" s="368">
        <v>6</v>
      </c>
      <c r="I111" s="368">
        <v>5</v>
      </c>
      <c r="J111" s="368">
        <v>5</v>
      </c>
      <c r="K111" s="368">
        <v>5</v>
      </c>
    </row>
    <row r="112" spans="1:11" ht="27.75" customHeight="1">
      <c r="A112" s="682"/>
      <c r="B112" s="691"/>
      <c r="C112" s="682"/>
      <c r="D112" s="681" t="s">
        <v>287</v>
      </c>
      <c r="E112" s="681"/>
      <c r="F112" s="35">
        <v>100</v>
      </c>
      <c r="G112" s="37">
        <v>223</v>
      </c>
      <c r="H112" s="368">
        <v>56</v>
      </c>
      <c r="I112" s="368">
        <v>56</v>
      </c>
      <c r="J112" s="368">
        <v>56</v>
      </c>
      <c r="K112" s="368">
        <v>55</v>
      </c>
    </row>
    <row r="113" spans="1:11" ht="25.5" customHeight="1">
      <c r="A113" s="682"/>
      <c r="B113" s="691"/>
      <c r="C113" s="682"/>
      <c r="D113" s="681" t="s">
        <v>284</v>
      </c>
      <c r="E113" s="681"/>
      <c r="F113" s="35">
        <v>101</v>
      </c>
      <c r="G113" s="37">
        <v>54</v>
      </c>
      <c r="H113" s="368">
        <v>13</v>
      </c>
      <c r="I113" s="368">
        <v>13</v>
      </c>
      <c r="J113" s="368">
        <v>14</v>
      </c>
      <c r="K113" s="368">
        <v>14</v>
      </c>
    </row>
    <row r="114" spans="1:11" ht="24.75" customHeight="1">
      <c r="A114" s="682"/>
      <c r="B114" s="691"/>
      <c r="C114" s="682"/>
      <c r="D114" s="681" t="s">
        <v>285</v>
      </c>
      <c r="E114" s="681"/>
      <c r="F114" s="35">
        <v>102</v>
      </c>
      <c r="G114" s="37"/>
      <c r="H114" s="368"/>
      <c r="I114" s="368"/>
      <c r="J114" s="368"/>
      <c r="K114" s="368"/>
    </row>
    <row r="115" spans="1:11" ht="24" customHeight="1">
      <c r="A115" s="682"/>
      <c r="B115" s="691"/>
      <c r="C115" s="682"/>
      <c r="D115" s="681" t="s">
        <v>286</v>
      </c>
      <c r="E115" s="681"/>
      <c r="F115" s="35">
        <v>103</v>
      </c>
      <c r="G115" s="37"/>
      <c r="H115" s="368"/>
      <c r="I115" s="368"/>
      <c r="J115" s="368"/>
      <c r="K115" s="368"/>
    </row>
    <row r="116" spans="1:11" ht="38.25" customHeight="1">
      <c r="A116" s="682"/>
      <c r="B116" s="691"/>
      <c r="C116" s="687" t="s">
        <v>485</v>
      </c>
      <c r="D116" s="692"/>
      <c r="E116" s="688"/>
      <c r="F116" s="35">
        <v>104</v>
      </c>
      <c r="G116" s="324">
        <f>G117+G120+G121+G122+G123+G124</f>
        <v>56</v>
      </c>
      <c r="H116" s="324">
        <f>H117+H120+H121+H122+H123+H124</f>
        <v>1</v>
      </c>
      <c r="I116" s="324">
        <f>I117+I120+I121+I122+I123+I124</f>
        <v>3</v>
      </c>
      <c r="J116" s="324">
        <f>J117+J120+J121+J122+J123+J124</f>
        <v>1</v>
      </c>
      <c r="K116" s="324">
        <f>K117+K120+K121+K122+K123+K124</f>
        <v>51</v>
      </c>
    </row>
    <row r="117" spans="1:11" ht="27.75" customHeight="1">
      <c r="A117" s="682"/>
      <c r="B117" s="691"/>
      <c r="C117" s="33" t="s">
        <v>34</v>
      </c>
      <c r="D117" s="681" t="s">
        <v>486</v>
      </c>
      <c r="E117" s="681"/>
      <c r="F117" s="35">
        <v>105</v>
      </c>
      <c r="G117" s="37">
        <f>G118+G119</f>
        <v>2</v>
      </c>
      <c r="H117" s="37">
        <f>H118+H119</f>
        <v>0</v>
      </c>
      <c r="I117" s="37">
        <f>I118+I119</f>
        <v>2</v>
      </c>
      <c r="J117" s="37">
        <f>J118+J119</f>
        <v>0</v>
      </c>
      <c r="K117" s="37">
        <f>K118+K119</f>
        <v>0</v>
      </c>
    </row>
    <row r="118" spans="1:11" ht="14.25">
      <c r="A118" s="682"/>
      <c r="B118" s="691"/>
      <c r="C118" s="33"/>
      <c r="D118" s="681" t="s">
        <v>116</v>
      </c>
      <c r="E118" s="681"/>
      <c r="F118" s="35">
        <v>106</v>
      </c>
      <c r="G118" s="37">
        <v>1</v>
      </c>
      <c r="H118" s="368">
        <v>0</v>
      </c>
      <c r="I118" s="368">
        <v>1</v>
      </c>
      <c r="J118" s="368">
        <v>0</v>
      </c>
      <c r="K118" s="368">
        <v>0</v>
      </c>
    </row>
    <row r="119" spans="1:11" ht="14.25">
      <c r="A119" s="682"/>
      <c r="B119" s="691"/>
      <c r="C119" s="33"/>
      <c r="D119" s="681" t="s">
        <v>117</v>
      </c>
      <c r="E119" s="681"/>
      <c r="F119" s="35">
        <v>107</v>
      </c>
      <c r="G119" s="37">
        <v>1</v>
      </c>
      <c r="H119" s="368">
        <v>0</v>
      </c>
      <c r="I119" s="368">
        <v>1</v>
      </c>
      <c r="J119" s="368">
        <v>0</v>
      </c>
      <c r="K119" s="368">
        <v>0</v>
      </c>
    </row>
    <row r="120" spans="1:11" ht="15">
      <c r="A120" s="682"/>
      <c r="B120" s="691"/>
      <c r="C120" s="33" t="s">
        <v>35</v>
      </c>
      <c r="D120" s="681" t="s">
        <v>118</v>
      </c>
      <c r="E120" s="681"/>
      <c r="F120" s="35">
        <v>108</v>
      </c>
      <c r="G120" s="37"/>
      <c r="H120" s="324"/>
      <c r="I120" s="324"/>
      <c r="J120" s="324"/>
      <c r="K120" s="324"/>
    </row>
    <row r="121" spans="1:11" ht="27" customHeight="1">
      <c r="A121" s="682"/>
      <c r="B121" s="691"/>
      <c r="C121" s="33" t="s">
        <v>37</v>
      </c>
      <c r="D121" s="681" t="s">
        <v>269</v>
      </c>
      <c r="E121" s="681"/>
      <c r="F121" s="35">
        <v>109</v>
      </c>
      <c r="G121" s="37"/>
      <c r="H121" s="324"/>
      <c r="I121" s="324"/>
      <c r="J121" s="324"/>
      <c r="K121" s="324"/>
    </row>
    <row r="122" spans="1:11" ht="16.5" customHeight="1">
      <c r="A122" s="682"/>
      <c r="B122" s="691"/>
      <c r="C122" s="33" t="s">
        <v>39</v>
      </c>
      <c r="D122" s="684" t="s">
        <v>53</v>
      </c>
      <c r="E122" s="685"/>
      <c r="F122" s="35">
        <v>110</v>
      </c>
      <c r="G122" s="37">
        <v>20</v>
      </c>
      <c r="H122" s="368">
        <v>0</v>
      </c>
      <c r="I122" s="368">
        <v>0</v>
      </c>
      <c r="J122" s="368">
        <v>0</v>
      </c>
      <c r="K122" s="368">
        <v>20</v>
      </c>
    </row>
    <row r="123" spans="1:11" ht="26.25" customHeight="1">
      <c r="A123" s="682"/>
      <c r="B123" s="691"/>
      <c r="C123" s="135" t="s">
        <v>40</v>
      </c>
      <c r="D123" s="681" t="s">
        <v>48</v>
      </c>
      <c r="E123" s="681"/>
      <c r="F123" s="35">
        <v>111</v>
      </c>
      <c r="G123" s="37">
        <v>4</v>
      </c>
      <c r="H123" s="368">
        <v>1</v>
      </c>
      <c r="I123" s="368">
        <v>1</v>
      </c>
      <c r="J123" s="368">
        <v>1</v>
      </c>
      <c r="K123" s="368">
        <v>1</v>
      </c>
    </row>
    <row r="124" spans="1:11" ht="26.25" customHeight="1">
      <c r="A124" s="682"/>
      <c r="B124" s="537"/>
      <c r="C124" s="32" t="s">
        <v>300</v>
      </c>
      <c r="D124" s="689" t="s">
        <v>487</v>
      </c>
      <c r="E124" s="690"/>
      <c r="F124" s="35">
        <v>112</v>
      </c>
      <c r="G124" s="324">
        <f>G125+G126+G127+G128</f>
        <v>30</v>
      </c>
      <c r="H124" s="324">
        <f>H125+H126+H127+H128</f>
        <v>0</v>
      </c>
      <c r="I124" s="324">
        <f>I125+I126+I127+I128</f>
        <v>0</v>
      </c>
      <c r="J124" s="324">
        <f>J125+J126+J127+J128</f>
        <v>0</v>
      </c>
      <c r="K124" s="324">
        <f>K125+K126+K127+K128</f>
        <v>30</v>
      </c>
    </row>
    <row r="125" spans="1:11" ht="25.5">
      <c r="A125" s="682"/>
      <c r="B125" s="33"/>
      <c r="C125" s="34"/>
      <c r="D125" s="45" t="s">
        <v>158</v>
      </c>
      <c r="E125" s="136" t="s">
        <v>363</v>
      </c>
      <c r="F125" s="35">
        <v>113</v>
      </c>
      <c r="G125" s="37"/>
      <c r="H125" s="324"/>
      <c r="I125" s="324"/>
      <c r="J125" s="324"/>
      <c r="K125" s="324"/>
    </row>
    <row r="126" spans="1:11" ht="25.5">
      <c r="A126" s="682"/>
      <c r="B126" s="33"/>
      <c r="D126" s="45" t="s">
        <v>351</v>
      </c>
      <c r="E126" s="193" t="s">
        <v>364</v>
      </c>
      <c r="F126" s="35">
        <v>114</v>
      </c>
      <c r="G126" s="300">
        <v>30</v>
      </c>
      <c r="H126" s="324"/>
      <c r="I126" s="324"/>
      <c r="J126" s="324"/>
      <c r="K126" s="324">
        <v>30</v>
      </c>
    </row>
    <row r="127" spans="1:11" ht="25.5">
      <c r="A127" s="682"/>
      <c r="B127" s="33"/>
      <c r="D127" s="45" t="s">
        <v>392</v>
      </c>
      <c r="E127" s="195" t="s">
        <v>501</v>
      </c>
      <c r="F127" s="35" t="s">
        <v>488</v>
      </c>
      <c r="G127" s="37"/>
      <c r="H127" s="324"/>
      <c r="I127" s="324"/>
      <c r="J127" s="324"/>
      <c r="K127" s="324"/>
    </row>
    <row r="128" spans="1:11" ht="29.25" customHeight="1">
      <c r="A128" s="682"/>
      <c r="B128" s="33"/>
      <c r="D128" s="45" t="s">
        <v>272</v>
      </c>
      <c r="E128" s="136" t="s">
        <v>278</v>
      </c>
      <c r="F128" s="35">
        <v>115</v>
      </c>
      <c r="G128" s="37"/>
      <c r="H128" s="324"/>
      <c r="I128" s="324"/>
      <c r="J128" s="324"/>
      <c r="K128" s="324"/>
    </row>
    <row r="129" spans="1:11" ht="25.5" customHeight="1">
      <c r="A129" s="682"/>
      <c r="B129" s="33"/>
      <c r="C129" s="33"/>
      <c r="D129" s="42" t="s">
        <v>273</v>
      </c>
      <c r="E129" s="42" t="s">
        <v>489</v>
      </c>
      <c r="F129" s="35">
        <v>116</v>
      </c>
      <c r="G129" s="324">
        <f>G130+G131+G132</f>
        <v>0</v>
      </c>
      <c r="H129" s="324">
        <f>H130+H131+H132</f>
        <v>0</v>
      </c>
      <c r="I129" s="324">
        <f>I130+I131+I132</f>
        <v>0</v>
      </c>
      <c r="J129" s="324">
        <f>J130+J131+J132</f>
        <v>0</v>
      </c>
      <c r="K129" s="324">
        <f>K130+K131+K132</f>
        <v>0</v>
      </c>
    </row>
    <row r="130" spans="1:11" ht="13.5" customHeight="1">
      <c r="A130" s="682"/>
      <c r="B130" s="33"/>
      <c r="C130" s="33"/>
      <c r="D130" s="42"/>
      <c r="E130" s="42" t="s">
        <v>294</v>
      </c>
      <c r="F130" s="35">
        <v>117</v>
      </c>
      <c r="G130" s="37"/>
      <c r="H130" s="324"/>
      <c r="I130" s="324"/>
      <c r="J130" s="324"/>
      <c r="K130" s="324"/>
    </row>
    <row r="131" spans="1:11" ht="24" customHeight="1">
      <c r="A131" s="682"/>
      <c r="B131" s="33"/>
      <c r="C131" s="33"/>
      <c r="D131" s="42"/>
      <c r="E131" s="42" t="s">
        <v>295</v>
      </c>
      <c r="F131" s="35">
        <v>118</v>
      </c>
      <c r="G131" s="37"/>
      <c r="H131" s="324"/>
      <c r="I131" s="324"/>
      <c r="J131" s="324"/>
      <c r="K131" s="324"/>
    </row>
    <row r="132" spans="1:11" ht="15" customHeight="1">
      <c r="A132" s="682"/>
      <c r="B132" s="33"/>
      <c r="C132" s="33"/>
      <c r="D132" s="42"/>
      <c r="E132" s="133" t="s">
        <v>296</v>
      </c>
      <c r="F132" s="35">
        <v>119</v>
      </c>
      <c r="G132" s="37"/>
      <c r="H132" s="324"/>
      <c r="I132" s="324"/>
      <c r="J132" s="324"/>
      <c r="K132" s="324"/>
    </row>
    <row r="133" spans="1:11" ht="25.5" customHeight="1">
      <c r="A133" s="682"/>
      <c r="B133" s="33">
        <v>2</v>
      </c>
      <c r="C133" s="33"/>
      <c r="D133" s="681" t="s">
        <v>502</v>
      </c>
      <c r="E133" s="681"/>
      <c r="F133" s="35">
        <v>120</v>
      </c>
      <c r="G133" s="300">
        <v>2</v>
      </c>
      <c r="H133" s="300">
        <v>1</v>
      </c>
      <c r="I133" s="300">
        <v>0</v>
      </c>
      <c r="J133" s="300">
        <v>1</v>
      </c>
      <c r="K133" s="300">
        <v>0</v>
      </c>
    </row>
    <row r="134" spans="1:11" ht="25.5" customHeight="1">
      <c r="A134" s="682"/>
      <c r="B134" s="33"/>
      <c r="C134" s="33" t="s">
        <v>34</v>
      </c>
      <c r="D134" s="681" t="s">
        <v>491</v>
      </c>
      <c r="E134" s="681"/>
      <c r="F134" s="35">
        <v>121</v>
      </c>
      <c r="G134" s="37"/>
      <c r="H134" s="324"/>
      <c r="I134" s="324"/>
      <c r="J134" s="324"/>
      <c r="K134" s="324"/>
    </row>
    <row r="135" spans="1:11" ht="30" customHeight="1">
      <c r="A135" s="682"/>
      <c r="B135" s="33">
        <v>3</v>
      </c>
      <c r="C135" s="33"/>
      <c r="D135" s="681" t="s">
        <v>438</v>
      </c>
      <c r="E135" s="681"/>
      <c r="F135" s="35">
        <v>122</v>
      </c>
      <c r="G135" s="37">
        <v>0</v>
      </c>
      <c r="H135" s="368">
        <v>0</v>
      </c>
      <c r="I135" s="368">
        <v>0</v>
      </c>
      <c r="J135" s="368">
        <v>0</v>
      </c>
      <c r="K135" s="368">
        <v>0</v>
      </c>
    </row>
    <row r="136" spans="1:11" ht="26.25" customHeight="1">
      <c r="A136" s="33" t="s">
        <v>24</v>
      </c>
      <c r="B136" s="33"/>
      <c r="C136" s="33"/>
      <c r="D136" s="681" t="s">
        <v>492</v>
      </c>
      <c r="E136" s="681"/>
      <c r="F136" s="35">
        <v>123</v>
      </c>
      <c r="G136" s="324">
        <f>G13-G32</f>
        <v>47</v>
      </c>
      <c r="H136" s="324">
        <f>H13-H32</f>
        <v>5</v>
      </c>
      <c r="I136" s="324">
        <f>I13-I32</f>
        <v>12</v>
      </c>
      <c r="J136" s="324">
        <f>J13-J32</f>
        <v>12</v>
      </c>
      <c r="K136" s="324">
        <f>K13-K32</f>
        <v>18</v>
      </c>
    </row>
    <row r="137" spans="1:11" ht="15">
      <c r="A137" s="71"/>
      <c r="B137" s="71"/>
      <c r="C137" s="71"/>
      <c r="D137" s="72"/>
      <c r="E137" s="72" t="s">
        <v>371</v>
      </c>
      <c r="F137" s="35">
        <v>124</v>
      </c>
      <c r="G137" s="440"/>
      <c r="H137" s="337"/>
      <c r="I137" s="337"/>
      <c r="J137" s="337"/>
      <c r="K137" s="337"/>
    </row>
    <row r="138" spans="1:11" ht="15.75" customHeight="1">
      <c r="A138" s="71"/>
      <c r="B138" s="71"/>
      <c r="C138" s="71"/>
      <c r="D138" s="72"/>
      <c r="E138" s="72" t="s">
        <v>182</v>
      </c>
      <c r="F138" s="35">
        <v>125</v>
      </c>
      <c r="G138" s="440">
        <v>1</v>
      </c>
      <c r="H138" s="337"/>
      <c r="I138" s="337"/>
      <c r="J138" s="337"/>
      <c r="K138" s="337"/>
    </row>
    <row r="139" spans="1:108" s="166" customFormat="1" ht="13.5" customHeight="1">
      <c r="A139" s="196" t="s">
        <v>25</v>
      </c>
      <c r="B139" s="197"/>
      <c r="C139" s="197"/>
      <c r="D139" s="696" t="s">
        <v>134</v>
      </c>
      <c r="E139" s="696"/>
      <c r="F139" s="35">
        <v>126</v>
      </c>
      <c r="G139" s="300">
        <v>8</v>
      </c>
      <c r="H139" s="340">
        <v>1</v>
      </c>
      <c r="I139" s="340">
        <v>2</v>
      </c>
      <c r="J139" s="350">
        <v>2</v>
      </c>
      <c r="K139" s="441">
        <v>3</v>
      </c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</row>
    <row r="140" spans="1:11" ht="13.5" customHeight="1">
      <c r="A140" s="147" t="s">
        <v>26</v>
      </c>
      <c r="B140" s="145"/>
      <c r="C140" s="134"/>
      <c r="D140" s="695" t="s">
        <v>19</v>
      </c>
      <c r="E140" s="695"/>
      <c r="F140" s="35">
        <v>127</v>
      </c>
      <c r="G140" s="438"/>
      <c r="H140" s="343"/>
      <c r="I140" s="438"/>
      <c r="J140" s="438"/>
      <c r="K140" s="438"/>
    </row>
    <row r="141" spans="1:11" ht="13.5" customHeight="1">
      <c r="A141" s="160"/>
      <c r="B141" s="199">
        <v>1</v>
      </c>
      <c r="C141" s="134"/>
      <c r="D141" s="687" t="s">
        <v>493</v>
      </c>
      <c r="E141" s="688"/>
      <c r="F141" s="35">
        <v>128</v>
      </c>
      <c r="G141" s="439">
        <f aca="true" t="shared" si="0" ref="G141:K142">G83</f>
        <v>3988</v>
      </c>
      <c r="H141" s="439">
        <f t="shared" si="0"/>
        <v>989</v>
      </c>
      <c r="I141" s="439">
        <f t="shared" si="0"/>
        <v>989</v>
      </c>
      <c r="J141" s="439">
        <f t="shared" si="0"/>
        <v>990</v>
      </c>
      <c r="K141" s="439">
        <f t="shared" si="0"/>
        <v>1020</v>
      </c>
    </row>
    <row r="142" spans="1:11" ht="13.5" customHeight="1">
      <c r="A142" s="160"/>
      <c r="B142" s="199">
        <v>2</v>
      </c>
      <c r="C142" s="134"/>
      <c r="D142" s="681" t="s">
        <v>494</v>
      </c>
      <c r="E142" s="681"/>
      <c r="F142" s="35">
        <v>129</v>
      </c>
      <c r="G142" s="439">
        <f t="shared" si="0"/>
        <v>3958</v>
      </c>
      <c r="H142" s="439">
        <f t="shared" si="0"/>
        <v>989</v>
      </c>
      <c r="I142" s="439">
        <f t="shared" si="0"/>
        <v>989</v>
      </c>
      <c r="J142" s="439">
        <f t="shared" si="0"/>
        <v>990</v>
      </c>
      <c r="K142" s="439">
        <f t="shared" si="0"/>
        <v>990</v>
      </c>
    </row>
    <row r="143" spans="1:11" ht="13.5" customHeight="1">
      <c r="A143" s="691"/>
      <c r="B143" s="146">
        <v>3</v>
      </c>
      <c r="C143" s="33"/>
      <c r="D143" s="681" t="s">
        <v>128</v>
      </c>
      <c r="E143" s="681"/>
      <c r="F143" s="35">
        <v>130</v>
      </c>
      <c r="G143" s="300">
        <v>223</v>
      </c>
      <c r="H143" s="368"/>
      <c r="I143" s="37"/>
      <c r="J143" s="37"/>
      <c r="K143" s="37"/>
    </row>
    <row r="144" spans="1:11" ht="12.75" customHeight="1">
      <c r="A144" s="691"/>
      <c r="B144" s="146">
        <v>4</v>
      </c>
      <c r="C144" s="33"/>
      <c r="D144" s="681" t="s">
        <v>152</v>
      </c>
      <c r="E144" s="681"/>
      <c r="F144" s="35">
        <v>131</v>
      </c>
      <c r="G144" s="300">
        <v>220</v>
      </c>
      <c r="H144" s="368"/>
      <c r="I144" s="37"/>
      <c r="J144" s="37"/>
      <c r="K144" s="37"/>
    </row>
    <row r="145" spans="1:11" ht="37.5" customHeight="1">
      <c r="A145" s="691"/>
      <c r="B145" s="146">
        <v>5</v>
      </c>
      <c r="C145" s="33" t="s">
        <v>34</v>
      </c>
      <c r="D145" s="684" t="s">
        <v>495</v>
      </c>
      <c r="E145" s="685"/>
      <c r="F145" s="35">
        <v>132</v>
      </c>
      <c r="G145" s="467">
        <f>(G142/G144)/12*1000</f>
        <v>1499.2424242424242</v>
      </c>
      <c r="H145" s="442"/>
      <c r="I145" s="442"/>
      <c r="J145" s="442"/>
      <c r="K145" s="442"/>
    </row>
    <row r="146" spans="1:11" ht="39.75" customHeight="1">
      <c r="A146" s="691"/>
      <c r="B146" s="146"/>
      <c r="C146" s="33" t="s">
        <v>366</v>
      </c>
      <c r="D146" s="681" t="s">
        <v>496</v>
      </c>
      <c r="E146" s="681"/>
      <c r="F146" s="35">
        <v>133</v>
      </c>
      <c r="G146" s="467">
        <f>(G141/G144)/12*1000</f>
        <v>1510.6060606060607</v>
      </c>
      <c r="H146" s="442"/>
      <c r="I146" s="442"/>
      <c r="J146" s="442"/>
      <c r="K146" s="442"/>
    </row>
    <row r="147" spans="1:11" ht="39.75" customHeight="1">
      <c r="A147" s="691"/>
      <c r="B147" s="146">
        <v>6</v>
      </c>
      <c r="C147" s="33"/>
      <c r="D147" s="681" t="s">
        <v>503</v>
      </c>
      <c r="E147" s="681"/>
      <c r="F147" s="35">
        <v>134</v>
      </c>
      <c r="G147" s="467">
        <f>G14/G144</f>
        <v>29.795454545454547</v>
      </c>
      <c r="H147" s="442"/>
      <c r="I147" s="442"/>
      <c r="J147" s="442"/>
      <c r="K147" s="442"/>
    </row>
    <row r="148" spans="1:11" ht="27" customHeight="1">
      <c r="A148" s="691"/>
      <c r="B148" s="146">
        <v>7</v>
      </c>
      <c r="C148" s="33"/>
      <c r="D148" s="684" t="s">
        <v>498</v>
      </c>
      <c r="E148" s="685"/>
      <c r="F148" s="35">
        <v>135</v>
      </c>
      <c r="G148" s="467">
        <f>(G32/G13)*1000</f>
        <v>992.8320878450511</v>
      </c>
      <c r="H148" s="324"/>
      <c r="I148" s="324"/>
      <c r="J148" s="37"/>
      <c r="K148" s="37"/>
    </row>
    <row r="149" spans="1:11" ht="15.75" customHeight="1">
      <c r="A149" s="144"/>
      <c r="B149" s="200">
        <v>8</v>
      </c>
      <c r="C149" s="201" t="s">
        <v>34</v>
      </c>
      <c r="D149" s="696" t="s">
        <v>325</v>
      </c>
      <c r="E149" s="696"/>
      <c r="F149" s="35">
        <v>136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</row>
    <row r="150" spans="1:11" ht="32.25" customHeight="1">
      <c r="A150" s="144"/>
      <c r="B150" s="200"/>
      <c r="C150" s="201" t="s">
        <v>35</v>
      </c>
      <c r="D150" s="293" t="s">
        <v>127</v>
      </c>
      <c r="E150" s="294" t="s">
        <v>450</v>
      </c>
      <c r="F150" s="35">
        <v>137</v>
      </c>
      <c r="G150" s="37"/>
      <c r="H150" s="37"/>
      <c r="I150" s="37"/>
      <c r="J150" s="37"/>
      <c r="K150" s="37"/>
    </row>
    <row r="151" spans="1:11" ht="15" customHeight="1">
      <c r="A151" s="203"/>
      <c r="B151" s="202">
        <v>9</v>
      </c>
      <c r="C151" s="34"/>
      <c r="D151" s="696" t="s">
        <v>330</v>
      </c>
      <c r="E151" s="696"/>
      <c r="F151" s="35">
        <v>138</v>
      </c>
      <c r="G151" s="300">
        <v>8</v>
      </c>
      <c r="H151" s="300"/>
      <c r="I151" s="300"/>
      <c r="J151" s="300"/>
      <c r="K151" s="300">
        <v>8</v>
      </c>
    </row>
    <row r="152" spans="4:5" ht="15" customHeight="1">
      <c r="D152" s="204"/>
      <c r="E152" s="204"/>
    </row>
    <row r="153" spans="4:5" ht="15" customHeight="1">
      <c r="D153" s="204"/>
      <c r="E153" s="204"/>
    </row>
    <row r="154" spans="5:11" ht="15" customHeight="1">
      <c r="E154" s="703"/>
      <c r="F154" s="703"/>
      <c r="G154" s="288"/>
      <c r="H154" s="521"/>
      <c r="I154" s="521"/>
      <c r="J154" s="521"/>
      <c r="K154" s="521"/>
    </row>
    <row r="155" spans="5:11" ht="15">
      <c r="E155" s="205"/>
      <c r="F155" s="206"/>
      <c r="G155" s="206"/>
      <c r="H155" s="207"/>
      <c r="I155" s="517"/>
      <c r="J155" s="517"/>
      <c r="K155" s="517"/>
    </row>
    <row r="156" spans="5:11" ht="14.25">
      <c r="E156" s="205"/>
      <c r="F156" s="206"/>
      <c r="G156" s="206"/>
      <c r="H156" s="534"/>
      <c r="I156" s="534"/>
      <c r="J156" s="534"/>
      <c r="K156" s="534"/>
    </row>
    <row r="157" spans="1:108" s="166" customFormat="1" ht="12.75">
      <c r="A157" s="484"/>
      <c r="B157" s="484"/>
      <c r="C157" s="678"/>
      <c r="D157" s="678"/>
      <c r="E157" s="678"/>
      <c r="F157" s="678"/>
      <c r="G157" s="678"/>
      <c r="H157" s="678"/>
      <c r="I157" s="678"/>
      <c r="J157" s="678"/>
      <c r="K157" s="63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</row>
    <row r="717" ht="3.75" customHeight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4.5" customHeight="1" hidden="1"/>
    <row r="730" ht="12.75" hidden="1"/>
    <row r="731" ht="12.75" hidden="1"/>
    <row r="732" ht="12.75" hidden="1"/>
    <row r="733" ht="12.75" hidden="1"/>
    <row r="734" ht="12.75" hidden="1"/>
    <row r="735" ht="12.75" hidden="1"/>
  </sheetData>
  <sheetProtection/>
  <mergeCells count="120">
    <mergeCell ref="B12:C12"/>
    <mergeCell ref="D12:E12"/>
    <mergeCell ref="D13:E13"/>
    <mergeCell ref="A14:A31"/>
    <mergeCell ref="D14:E14"/>
    <mergeCell ref="B15:B18"/>
    <mergeCell ref="D15:E15"/>
    <mergeCell ref="D16:E16"/>
    <mergeCell ref="D17:E17"/>
    <mergeCell ref="D18:E18"/>
    <mergeCell ref="D19:E19"/>
    <mergeCell ref="D25:E25"/>
    <mergeCell ref="B26:B30"/>
    <mergeCell ref="D26:E26"/>
    <mergeCell ref="D27:E27"/>
    <mergeCell ref="D28:E28"/>
    <mergeCell ref="D29:E29"/>
    <mergeCell ref="D30:E30"/>
    <mergeCell ref="D31:E31"/>
    <mergeCell ref="B32:E32"/>
    <mergeCell ref="A33:A135"/>
    <mergeCell ref="C33:E33"/>
    <mergeCell ref="B34:B124"/>
    <mergeCell ref="C34:E34"/>
    <mergeCell ref="D35:E35"/>
    <mergeCell ref="D36:E36"/>
    <mergeCell ref="D39:E39"/>
    <mergeCell ref="D40:E40"/>
    <mergeCell ref="D47:E47"/>
    <mergeCell ref="D48:E48"/>
    <mergeCell ref="D49:E49"/>
    <mergeCell ref="D52:E52"/>
    <mergeCell ref="D41:E41"/>
    <mergeCell ref="D42:E42"/>
    <mergeCell ref="D43:E43"/>
    <mergeCell ref="D46:E46"/>
    <mergeCell ref="D67:E67"/>
    <mergeCell ref="D68:E68"/>
    <mergeCell ref="D69:E69"/>
    <mergeCell ref="D70:E70"/>
    <mergeCell ref="D59:E59"/>
    <mergeCell ref="D64:E64"/>
    <mergeCell ref="D65:E65"/>
    <mergeCell ref="D66:E66"/>
    <mergeCell ref="C85:C87"/>
    <mergeCell ref="D85:E85"/>
    <mergeCell ref="D86:E86"/>
    <mergeCell ref="D87:E87"/>
    <mergeCell ref="D71:E71"/>
    <mergeCell ref="D80:E80"/>
    <mergeCell ref="C81:E81"/>
    <mergeCell ref="C82:E82"/>
    <mergeCell ref="D88:E88"/>
    <mergeCell ref="D89:E89"/>
    <mergeCell ref="D92:E92"/>
    <mergeCell ref="D93:E93"/>
    <mergeCell ref="D83:E83"/>
    <mergeCell ref="D84:E84"/>
    <mergeCell ref="C101:C107"/>
    <mergeCell ref="D101:E101"/>
    <mergeCell ref="D104:E104"/>
    <mergeCell ref="D107:E107"/>
    <mergeCell ref="D94:E94"/>
    <mergeCell ref="D95:E95"/>
    <mergeCell ref="D96:E96"/>
    <mergeCell ref="D97:E97"/>
    <mergeCell ref="D113:E113"/>
    <mergeCell ref="D114:E114"/>
    <mergeCell ref="D115:E115"/>
    <mergeCell ref="D98:E98"/>
    <mergeCell ref="D99:E99"/>
    <mergeCell ref="D100:E100"/>
    <mergeCell ref="C116:E116"/>
    <mergeCell ref="D117:E117"/>
    <mergeCell ref="D118:E118"/>
    <mergeCell ref="D119:E119"/>
    <mergeCell ref="D108:E108"/>
    <mergeCell ref="D109:E109"/>
    <mergeCell ref="C110:C115"/>
    <mergeCell ref="D110:E110"/>
    <mergeCell ref="D111:E111"/>
    <mergeCell ref="D112:E112"/>
    <mergeCell ref="D124:E124"/>
    <mergeCell ref="D133:E133"/>
    <mergeCell ref="D134:E134"/>
    <mergeCell ref="D135:E135"/>
    <mergeCell ref="D120:E120"/>
    <mergeCell ref="D121:E121"/>
    <mergeCell ref="D122:E122"/>
    <mergeCell ref="D123:E123"/>
    <mergeCell ref="D147:E147"/>
    <mergeCell ref="D148:E148"/>
    <mergeCell ref="D136:E136"/>
    <mergeCell ref="D139:E139"/>
    <mergeCell ref="D140:E140"/>
    <mergeCell ref="D141:E141"/>
    <mergeCell ref="D143:E143"/>
    <mergeCell ref="D144:E144"/>
    <mergeCell ref="D145:E145"/>
    <mergeCell ref="D146:E146"/>
    <mergeCell ref="A157:B157"/>
    <mergeCell ref="C157:J157"/>
    <mergeCell ref="G10:G11"/>
    <mergeCell ref="H10:H11"/>
    <mergeCell ref="I10:I11"/>
    <mergeCell ref="J10:J11"/>
    <mergeCell ref="D149:E149"/>
    <mergeCell ref="D151:E151"/>
    <mergeCell ref="E154:F154"/>
    <mergeCell ref="D142:E142"/>
    <mergeCell ref="H154:K154"/>
    <mergeCell ref="H156:K156"/>
    <mergeCell ref="J6:K6"/>
    <mergeCell ref="I155:K155"/>
    <mergeCell ref="K10:K11"/>
    <mergeCell ref="A7:K7"/>
    <mergeCell ref="A10:C11"/>
    <mergeCell ref="D10:E11"/>
    <mergeCell ref="F10:F11"/>
    <mergeCell ref="A143:A14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1" spans="1:8" ht="15.75">
      <c r="A1" s="137" t="s">
        <v>521</v>
      </c>
      <c r="B1" s="47"/>
      <c r="C1" s="52"/>
      <c r="D1" s="47"/>
      <c r="E1" s="49"/>
      <c r="F1" s="50"/>
      <c r="G1" s="50"/>
      <c r="H1" s="79"/>
    </row>
    <row r="2" spans="1:8" ht="15.75">
      <c r="A2" s="137"/>
      <c r="B2" s="49" t="s">
        <v>520</v>
      </c>
      <c r="C2" s="52"/>
      <c r="D2" s="47"/>
      <c r="E2" s="49"/>
      <c r="F2" s="50"/>
      <c r="G2" s="50"/>
      <c r="H2" s="79"/>
    </row>
    <row r="3" spans="1:8" ht="15.75">
      <c r="A3" s="137" t="s">
        <v>531</v>
      </c>
      <c r="B3" s="47"/>
      <c r="C3" s="52"/>
      <c r="D3" s="47"/>
      <c r="E3" s="49"/>
      <c r="F3" s="50"/>
      <c r="G3" s="50"/>
      <c r="H3" s="79"/>
    </row>
    <row r="4" spans="1:8" ht="15.75">
      <c r="A4" s="137" t="s">
        <v>532</v>
      </c>
      <c r="B4" s="47"/>
      <c r="C4" s="52"/>
      <c r="D4" s="47"/>
      <c r="E4" s="49"/>
      <c r="F4" s="50"/>
      <c r="G4" s="50"/>
      <c r="H4" s="79"/>
    </row>
    <row r="5" spans="1:8" ht="15.75">
      <c r="A5" s="137" t="s">
        <v>517</v>
      </c>
      <c r="B5" s="47"/>
      <c r="C5" s="52"/>
      <c r="D5" s="47"/>
      <c r="E5" s="49"/>
      <c r="F5" s="50"/>
      <c r="G5" s="50"/>
      <c r="H5" s="79"/>
    </row>
    <row r="7" ht="12.75">
      <c r="G7" s="14" t="s">
        <v>504</v>
      </c>
    </row>
    <row r="8" spans="2:8" ht="15.75">
      <c r="B8" s="546" t="s">
        <v>356</v>
      </c>
      <c r="C8" s="546"/>
      <c r="D8" s="546"/>
      <c r="E8" s="546"/>
      <c r="F8" s="546"/>
      <c r="G8" s="546"/>
      <c r="H8" s="546"/>
    </row>
    <row r="10" ht="13.5" thickBot="1">
      <c r="H10" s="5" t="s">
        <v>10</v>
      </c>
    </row>
    <row r="11" spans="1:8" ht="13.5" thickBot="1">
      <c r="A11" s="148" t="s">
        <v>7</v>
      </c>
      <c r="B11" s="551" t="s">
        <v>9</v>
      </c>
      <c r="C11" s="553" t="s">
        <v>221</v>
      </c>
      <c r="D11" s="554"/>
      <c r="E11" s="544" t="s">
        <v>322</v>
      </c>
      <c r="F11" s="555" t="s">
        <v>219</v>
      </c>
      <c r="G11" s="554"/>
      <c r="H11" s="544" t="s">
        <v>323</v>
      </c>
    </row>
    <row r="12" spans="1:8" ht="13.5" thickBot="1">
      <c r="A12" s="149" t="s">
        <v>8</v>
      </c>
      <c r="B12" s="552"/>
      <c r="C12" s="1" t="s">
        <v>0</v>
      </c>
      <c r="D12" s="1" t="s">
        <v>1</v>
      </c>
      <c r="E12" s="545"/>
      <c r="F12" s="7" t="s">
        <v>0</v>
      </c>
      <c r="G12" s="7" t="s">
        <v>1</v>
      </c>
      <c r="H12" s="545"/>
    </row>
    <row r="13" spans="1:8" s="78" customFormat="1" ht="12" thickBot="1">
      <c r="A13" s="150">
        <v>0</v>
      </c>
      <c r="B13" s="75">
        <v>1</v>
      </c>
      <c r="C13" s="74">
        <v>2</v>
      </c>
      <c r="D13" s="76">
        <v>3</v>
      </c>
      <c r="E13" s="75">
        <v>4</v>
      </c>
      <c r="F13" s="76">
        <v>5</v>
      </c>
      <c r="G13" s="76">
        <v>6</v>
      </c>
      <c r="H13" s="76">
        <v>7</v>
      </c>
    </row>
    <row r="14" spans="1:8" s="78" customFormat="1" ht="16.5" thickBot="1">
      <c r="A14" s="152" t="s">
        <v>33</v>
      </c>
      <c r="B14" s="156" t="s">
        <v>505</v>
      </c>
      <c r="C14" s="353">
        <f>C15+C16+C17</f>
        <v>6076</v>
      </c>
      <c r="D14" s="353">
        <f>D15+D16+D17</f>
        <v>6022</v>
      </c>
      <c r="E14" s="360">
        <f>D14/C14</f>
        <v>0.9911125740618828</v>
      </c>
      <c r="F14" s="353">
        <f>F15+F16+F17</f>
        <v>6450</v>
      </c>
      <c r="G14" s="353">
        <f>G15+G16+G17</f>
        <v>6208</v>
      </c>
      <c r="H14" s="363">
        <f>G14/F14</f>
        <v>0.9624806201550388</v>
      </c>
    </row>
    <row r="15" spans="1:8" ht="16.5" customHeight="1" thickBot="1">
      <c r="A15" s="153">
        <v>1</v>
      </c>
      <c r="B15" s="157" t="s">
        <v>506</v>
      </c>
      <c r="C15" s="443">
        <v>6065</v>
      </c>
      <c r="D15" s="444">
        <v>6021</v>
      </c>
      <c r="E15" s="360">
        <f>D15/C15</f>
        <v>0.9927452596867271</v>
      </c>
      <c r="F15" s="444">
        <v>6444</v>
      </c>
      <c r="G15" s="444">
        <v>6207</v>
      </c>
      <c r="H15" s="363">
        <f>G15/F15</f>
        <v>0.9632216014897579</v>
      </c>
    </row>
    <row r="16" spans="1:8" ht="29.25" customHeight="1">
      <c r="A16" s="154" t="s">
        <v>357</v>
      </c>
      <c r="B16" s="158" t="s">
        <v>432</v>
      </c>
      <c r="C16" s="445">
        <v>1</v>
      </c>
      <c r="D16" s="446">
        <v>1</v>
      </c>
      <c r="E16" s="360">
        <f>D16/C16</f>
        <v>1</v>
      </c>
      <c r="F16" s="446">
        <v>2</v>
      </c>
      <c r="G16" s="449">
        <v>1</v>
      </c>
      <c r="H16" s="363">
        <f>G16/F16</f>
        <v>0.5</v>
      </c>
    </row>
    <row r="17" spans="1:8" ht="27.75" customHeight="1" thickBot="1">
      <c r="A17" s="155" t="s">
        <v>358</v>
      </c>
      <c r="B17" s="159" t="s">
        <v>433</v>
      </c>
      <c r="C17" s="447">
        <v>10</v>
      </c>
      <c r="D17" s="448">
        <v>0</v>
      </c>
      <c r="E17" s="70"/>
      <c r="F17" s="448">
        <v>4</v>
      </c>
      <c r="G17" s="450">
        <v>0</v>
      </c>
      <c r="H17" s="451"/>
    </row>
    <row r="22" spans="2:7" ht="39.75" customHeight="1">
      <c r="B22" s="547"/>
      <c r="C22" s="547"/>
      <c r="F22" s="548"/>
      <c r="G22" s="548"/>
    </row>
    <row r="23" spans="2:7" ht="15">
      <c r="B23" s="20"/>
      <c r="F23" s="550"/>
      <c r="G23" s="550"/>
    </row>
  </sheetData>
  <sheetProtection/>
  <mergeCells count="9">
    <mergeCell ref="B8:H8"/>
    <mergeCell ref="B22:C22"/>
    <mergeCell ref="F22:G22"/>
    <mergeCell ref="F23:G23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fitToHeight="1" fitToWidth="1"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25"/>
  <sheetViews>
    <sheetView zoomScalePageLayoutView="0" workbookViewId="0" topLeftCell="A1">
      <pane xSplit="6" ySplit="13" topLeftCell="G177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O8" sqref="O8"/>
    </sheetView>
  </sheetViews>
  <sheetFormatPr defaultColWidth="9.140625" defaultRowHeight="12.75"/>
  <cols>
    <col min="1" max="1" width="4.7109375" style="194" customWidth="1"/>
    <col min="2" max="2" width="3.421875" style="194" customWidth="1"/>
    <col min="3" max="3" width="3.7109375" style="194" customWidth="1"/>
    <col min="4" max="4" width="5.140625" style="194" customWidth="1"/>
    <col min="5" max="5" width="42.421875" style="39" customWidth="1"/>
    <col min="6" max="6" width="5.00390625" style="38" customWidth="1"/>
    <col min="7" max="8" width="10.28125" style="191" customWidth="1"/>
    <col min="9" max="9" width="11.57421875" style="191" customWidth="1"/>
    <col min="10" max="10" width="10.7109375" style="191" customWidth="1"/>
    <col min="11" max="11" width="7.28125" style="191" customWidth="1"/>
    <col min="12" max="16384" width="9.140625" style="191" customWidth="1"/>
  </cols>
  <sheetData>
    <row r="1" spans="1:107" s="166" customFormat="1" ht="15.75">
      <c r="A1" s="137" t="s">
        <v>521</v>
      </c>
      <c r="B1" s="47"/>
      <c r="C1" s="52"/>
      <c r="D1" s="47"/>
      <c r="E1" s="49"/>
      <c r="F1" s="50"/>
      <c r="G1" s="79"/>
      <c r="H1" s="79"/>
      <c r="J1" s="64"/>
      <c r="K1" s="63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</row>
    <row r="2" spans="1:107" s="166" customFormat="1" ht="15.75">
      <c r="A2" s="137"/>
      <c r="B2" s="47"/>
      <c r="C2" s="52"/>
      <c r="D2" s="47"/>
      <c r="E2" s="49" t="s">
        <v>520</v>
      </c>
      <c r="F2" s="50"/>
      <c r="G2" s="79"/>
      <c r="H2" s="79"/>
      <c r="J2" s="64"/>
      <c r="K2" s="63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</row>
    <row r="3" spans="1:107" s="166" customFormat="1" ht="15.75">
      <c r="A3" s="137" t="s">
        <v>510</v>
      </c>
      <c r="B3" s="47"/>
      <c r="C3" s="52"/>
      <c r="D3" s="47"/>
      <c r="E3" s="49"/>
      <c r="F3" s="50"/>
      <c r="G3" s="79"/>
      <c r="H3" s="79"/>
      <c r="I3" s="51"/>
      <c r="J3" s="64"/>
      <c r="K3" s="63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</row>
    <row r="4" spans="1:107" s="166" customFormat="1" ht="15.75">
      <c r="A4" s="137" t="s">
        <v>508</v>
      </c>
      <c r="B4" s="47"/>
      <c r="C4" s="52"/>
      <c r="D4" s="47"/>
      <c r="E4" s="49"/>
      <c r="F4" s="50"/>
      <c r="G4" s="79"/>
      <c r="H4" s="79"/>
      <c r="I4" s="51"/>
      <c r="J4" s="64"/>
      <c r="K4" s="6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</row>
    <row r="5" spans="1:107" s="166" customFormat="1" ht="15.75">
      <c r="A5" s="137" t="s">
        <v>511</v>
      </c>
      <c r="B5" s="47"/>
      <c r="C5" s="52"/>
      <c r="D5" s="47"/>
      <c r="E5" s="49"/>
      <c r="F5" s="50"/>
      <c r="G5" s="79"/>
      <c r="H5" s="79"/>
      <c r="I5" s="51"/>
      <c r="J5" s="64"/>
      <c r="K5" s="6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</row>
    <row r="6" spans="1:107" s="166" customFormat="1" ht="15.75">
      <c r="A6" s="52"/>
      <c r="B6" s="52"/>
      <c r="C6" s="52"/>
      <c r="D6" s="52"/>
      <c r="E6" s="53"/>
      <c r="F6" s="54"/>
      <c r="G6" s="80"/>
      <c r="H6" s="80"/>
      <c r="I6" s="55"/>
      <c r="J6" s="69" t="s">
        <v>129</v>
      </c>
      <c r="K6" s="63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</row>
    <row r="7" spans="1:11" ht="33" customHeight="1">
      <c r="A7" s="496" t="s">
        <v>526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</row>
    <row r="8" spans="1:11" ht="15.75">
      <c r="A8" s="25"/>
      <c r="B8" s="25"/>
      <c r="C8" s="25"/>
      <c r="D8" s="25"/>
      <c r="E8" s="26"/>
      <c r="F8" s="27"/>
      <c r="G8" s="28"/>
      <c r="H8" s="28"/>
      <c r="I8" s="28"/>
      <c r="J8" s="28"/>
      <c r="K8" s="28"/>
    </row>
    <row r="9" spans="1:11" ht="15">
      <c r="A9" s="29"/>
      <c r="B9" s="29"/>
      <c r="C9" s="29"/>
      <c r="D9" s="29"/>
      <c r="E9" s="30"/>
      <c r="F9" s="27"/>
      <c r="G9" s="31"/>
      <c r="H9" s="31"/>
      <c r="I9" s="31"/>
      <c r="J9" s="31"/>
      <c r="K9" s="31" t="s">
        <v>54</v>
      </c>
    </row>
    <row r="10" spans="1:11" ht="36.75" customHeight="1">
      <c r="A10" s="529"/>
      <c r="B10" s="538"/>
      <c r="C10" s="530"/>
      <c r="D10" s="529" t="s">
        <v>55</v>
      </c>
      <c r="E10" s="530"/>
      <c r="F10" s="525" t="s">
        <v>75</v>
      </c>
      <c r="G10" s="543" t="s">
        <v>219</v>
      </c>
      <c r="H10" s="543"/>
      <c r="I10" s="543"/>
      <c r="J10" s="32" t="s">
        <v>220</v>
      </c>
      <c r="K10" s="32" t="s">
        <v>11</v>
      </c>
    </row>
    <row r="11" spans="1:11" ht="30" customHeight="1">
      <c r="A11" s="531"/>
      <c r="B11" s="521"/>
      <c r="C11" s="522"/>
      <c r="D11" s="531"/>
      <c r="E11" s="522"/>
      <c r="F11" s="542"/>
      <c r="G11" s="540" t="s">
        <v>76</v>
      </c>
      <c r="H11" s="541"/>
      <c r="I11" s="525" t="s">
        <v>197</v>
      </c>
      <c r="J11" s="536" t="s">
        <v>77</v>
      </c>
      <c r="K11" s="536" t="s">
        <v>78</v>
      </c>
    </row>
    <row r="12" spans="1:11" ht="40.5" customHeight="1">
      <c r="A12" s="532"/>
      <c r="B12" s="539"/>
      <c r="C12" s="533"/>
      <c r="D12" s="532"/>
      <c r="E12" s="533"/>
      <c r="F12" s="526"/>
      <c r="G12" s="32" t="s">
        <v>401</v>
      </c>
      <c r="H12" s="32" t="s">
        <v>402</v>
      </c>
      <c r="I12" s="526"/>
      <c r="J12" s="537"/>
      <c r="K12" s="537"/>
    </row>
    <row r="13" spans="1:11" ht="13.5" customHeight="1">
      <c r="A13" s="34">
        <v>0</v>
      </c>
      <c r="B13" s="527">
        <v>1</v>
      </c>
      <c r="C13" s="527"/>
      <c r="D13" s="528">
        <v>2</v>
      </c>
      <c r="E13" s="528"/>
      <c r="F13" s="35">
        <v>3</v>
      </c>
      <c r="G13" s="35">
        <v>4</v>
      </c>
      <c r="H13" s="35" t="s">
        <v>403</v>
      </c>
      <c r="I13" s="35">
        <v>5</v>
      </c>
      <c r="J13" s="35">
        <v>6</v>
      </c>
      <c r="K13" s="35">
        <v>7</v>
      </c>
    </row>
    <row r="14" spans="1:11" ht="16.5" customHeight="1">
      <c r="A14" s="201" t="s">
        <v>33</v>
      </c>
      <c r="B14" s="201"/>
      <c r="C14" s="201"/>
      <c r="D14" s="495" t="s">
        <v>334</v>
      </c>
      <c r="E14" s="495"/>
      <c r="F14" s="37">
        <v>1</v>
      </c>
      <c r="G14" s="324"/>
      <c r="H14" s="324">
        <f>H15+H35+H41</f>
        <v>6450</v>
      </c>
      <c r="I14" s="324">
        <f>I15+I35+I41</f>
        <v>6208</v>
      </c>
      <c r="J14" s="324">
        <f>J15+J35+J41</f>
        <v>6557</v>
      </c>
      <c r="K14" s="379">
        <f>J14/I14</f>
        <v>1.0562177835051547</v>
      </c>
    </row>
    <row r="15" spans="1:11" ht="47.25" customHeight="1">
      <c r="A15" s="497"/>
      <c r="B15" s="298">
        <v>1</v>
      </c>
      <c r="C15" s="201"/>
      <c r="D15" s="495" t="s">
        <v>412</v>
      </c>
      <c r="E15" s="495"/>
      <c r="F15" s="37">
        <v>2</v>
      </c>
      <c r="G15" s="324"/>
      <c r="H15" s="324">
        <f>H16+H21+H22+H25+H26+H27</f>
        <v>6444</v>
      </c>
      <c r="I15" s="324">
        <f>I16+I21+I22+I25+I26+I27</f>
        <v>6207</v>
      </c>
      <c r="J15" s="324">
        <f>J16+J21+J22+J25+J26+J27</f>
        <v>6555</v>
      </c>
      <c r="K15" s="36">
        <f>J15/I15</f>
        <v>1.056065732237796</v>
      </c>
    </row>
    <row r="16" spans="1:11" ht="30.75" customHeight="1">
      <c r="A16" s="497"/>
      <c r="B16" s="497"/>
      <c r="C16" s="201" t="s">
        <v>34</v>
      </c>
      <c r="D16" s="495" t="s">
        <v>271</v>
      </c>
      <c r="E16" s="495"/>
      <c r="F16" s="37">
        <v>3</v>
      </c>
      <c r="G16" s="324"/>
      <c r="H16" s="324">
        <f>H17+H18+H19+H20</f>
        <v>6424</v>
      </c>
      <c r="I16" s="324">
        <f>I17+I18+I19+I20</f>
        <v>6207</v>
      </c>
      <c r="J16" s="324">
        <f>J17+J18+J19+J20</f>
        <v>6555</v>
      </c>
      <c r="K16" s="36">
        <f>J16/I16</f>
        <v>1.056065732237796</v>
      </c>
    </row>
    <row r="17" spans="1:11" ht="14.25" customHeight="1">
      <c r="A17" s="497"/>
      <c r="B17" s="497"/>
      <c r="C17" s="201"/>
      <c r="D17" s="321" t="s">
        <v>183</v>
      </c>
      <c r="E17" s="321" t="s">
        <v>86</v>
      </c>
      <c r="F17" s="37">
        <v>4</v>
      </c>
      <c r="G17" s="324"/>
      <c r="H17" s="324"/>
      <c r="I17" s="36"/>
      <c r="J17" s="36"/>
      <c r="K17" s="36"/>
    </row>
    <row r="18" spans="1:11" ht="15.75" customHeight="1">
      <c r="A18" s="497"/>
      <c r="B18" s="497"/>
      <c r="C18" s="201"/>
      <c r="D18" s="321" t="s">
        <v>184</v>
      </c>
      <c r="E18" s="321" t="s">
        <v>87</v>
      </c>
      <c r="F18" s="37">
        <v>5</v>
      </c>
      <c r="G18" s="324"/>
      <c r="H18" s="324">
        <v>6420</v>
      </c>
      <c r="I18" s="324">
        <v>6185</v>
      </c>
      <c r="J18" s="324">
        <v>6520</v>
      </c>
      <c r="K18" s="36">
        <f>J18/I18</f>
        <v>1.0541632983023443</v>
      </c>
    </row>
    <row r="19" spans="1:11" ht="15.75" customHeight="1">
      <c r="A19" s="497"/>
      <c r="B19" s="497"/>
      <c r="C19" s="201"/>
      <c r="D19" s="321" t="s">
        <v>297</v>
      </c>
      <c r="E19" s="321" t="s">
        <v>88</v>
      </c>
      <c r="F19" s="37">
        <v>6</v>
      </c>
      <c r="G19" s="324"/>
      <c r="H19" s="324">
        <v>4</v>
      </c>
      <c r="I19" s="324">
        <v>5</v>
      </c>
      <c r="J19" s="324">
        <v>5</v>
      </c>
      <c r="K19" s="379">
        <f>J19/I19</f>
        <v>1</v>
      </c>
    </row>
    <row r="20" spans="1:11" ht="15.75" customHeight="1">
      <c r="A20" s="497"/>
      <c r="B20" s="497"/>
      <c r="C20" s="201"/>
      <c r="D20" s="321" t="s">
        <v>298</v>
      </c>
      <c r="E20" s="321" t="s">
        <v>89</v>
      </c>
      <c r="F20" s="37">
        <v>7</v>
      </c>
      <c r="G20" s="324"/>
      <c r="H20" s="324"/>
      <c r="I20" s="324">
        <v>17</v>
      </c>
      <c r="J20" s="324">
        <v>30</v>
      </c>
      <c r="K20" s="36"/>
    </row>
    <row r="21" spans="1:11" ht="15.75" customHeight="1">
      <c r="A21" s="497"/>
      <c r="B21" s="497"/>
      <c r="C21" s="201" t="s">
        <v>35</v>
      </c>
      <c r="D21" s="495" t="s">
        <v>36</v>
      </c>
      <c r="E21" s="495"/>
      <c r="F21" s="37">
        <v>8</v>
      </c>
      <c r="G21" s="324"/>
      <c r="H21" s="324"/>
      <c r="I21" s="36"/>
      <c r="J21" s="36"/>
      <c r="K21" s="36"/>
    </row>
    <row r="22" spans="1:11" ht="48.75" customHeight="1">
      <c r="A22" s="497"/>
      <c r="B22" s="497"/>
      <c r="C22" s="201" t="s">
        <v>37</v>
      </c>
      <c r="D22" s="495" t="s">
        <v>327</v>
      </c>
      <c r="E22" s="495"/>
      <c r="F22" s="37">
        <v>9</v>
      </c>
      <c r="G22" s="324"/>
      <c r="H22" s="324">
        <f>H23+H24</f>
        <v>0</v>
      </c>
      <c r="I22" s="324">
        <f>I23+I24</f>
        <v>0</v>
      </c>
      <c r="J22" s="324">
        <f>J23+J24</f>
        <v>0</v>
      </c>
      <c r="K22" s="36"/>
    </row>
    <row r="23" spans="1:11" ht="16.5" customHeight="1">
      <c r="A23" s="497"/>
      <c r="B23" s="497"/>
      <c r="C23" s="497"/>
      <c r="D23" s="325" t="s">
        <v>22</v>
      </c>
      <c r="E23" s="318" t="s">
        <v>312</v>
      </c>
      <c r="F23" s="37">
        <v>10</v>
      </c>
      <c r="G23" s="324"/>
      <c r="H23" s="324"/>
      <c r="I23" s="36"/>
      <c r="J23" s="36"/>
      <c r="K23" s="36"/>
    </row>
    <row r="24" spans="1:11" ht="16.5" customHeight="1">
      <c r="A24" s="497"/>
      <c r="B24" s="497"/>
      <c r="C24" s="497"/>
      <c r="D24" s="325" t="s">
        <v>23</v>
      </c>
      <c r="E24" s="318" t="s">
        <v>38</v>
      </c>
      <c r="F24" s="37">
        <v>11</v>
      </c>
      <c r="G24" s="324"/>
      <c r="H24" s="324"/>
      <c r="I24" s="36"/>
      <c r="J24" s="36"/>
      <c r="K24" s="36"/>
    </row>
    <row r="25" spans="1:11" ht="19.5" customHeight="1">
      <c r="A25" s="497"/>
      <c r="B25" s="497"/>
      <c r="C25" s="201" t="s">
        <v>39</v>
      </c>
      <c r="D25" s="495" t="s">
        <v>313</v>
      </c>
      <c r="E25" s="495"/>
      <c r="F25" s="37">
        <v>12</v>
      </c>
      <c r="G25" s="324"/>
      <c r="H25" s="324"/>
      <c r="I25" s="36"/>
      <c r="J25" s="36"/>
      <c r="K25" s="36"/>
    </row>
    <row r="26" spans="1:11" ht="31.5" customHeight="1">
      <c r="A26" s="497"/>
      <c r="B26" s="497"/>
      <c r="C26" s="201" t="s">
        <v>40</v>
      </c>
      <c r="D26" s="495" t="s">
        <v>155</v>
      </c>
      <c r="E26" s="495"/>
      <c r="F26" s="37">
        <v>13</v>
      </c>
      <c r="G26" s="324"/>
      <c r="H26" s="324"/>
      <c r="I26" s="36"/>
      <c r="J26" s="36"/>
      <c r="K26" s="36"/>
    </row>
    <row r="27" spans="1:11" ht="29.25" customHeight="1">
      <c r="A27" s="497"/>
      <c r="B27" s="201"/>
      <c r="C27" s="201" t="s">
        <v>46</v>
      </c>
      <c r="D27" s="506" t="s">
        <v>348</v>
      </c>
      <c r="E27" s="507"/>
      <c r="F27" s="37">
        <v>14</v>
      </c>
      <c r="G27" s="324"/>
      <c r="H27" s="324">
        <f>H28+H29+H32+H33+H34</f>
        <v>20</v>
      </c>
      <c r="I27" s="324">
        <f>I28+I29+I32+I33+I34</f>
        <v>0</v>
      </c>
      <c r="J27" s="324">
        <v>0</v>
      </c>
      <c r="K27" s="36">
        <v>0</v>
      </c>
    </row>
    <row r="28" spans="1:11" ht="15" customHeight="1">
      <c r="A28" s="497"/>
      <c r="B28" s="201"/>
      <c r="C28" s="201"/>
      <c r="D28" s="321" t="s">
        <v>158</v>
      </c>
      <c r="E28" s="321" t="s">
        <v>156</v>
      </c>
      <c r="F28" s="37">
        <v>15</v>
      </c>
      <c r="G28" s="324"/>
      <c r="H28" s="324"/>
      <c r="I28" s="36"/>
      <c r="J28" s="36"/>
      <c r="K28" s="36"/>
    </row>
    <row r="29" spans="1:11" ht="28.5" customHeight="1">
      <c r="A29" s="497"/>
      <c r="B29" s="201"/>
      <c r="C29" s="201"/>
      <c r="D29" s="321" t="s">
        <v>272</v>
      </c>
      <c r="E29" s="321" t="s">
        <v>277</v>
      </c>
      <c r="F29" s="37">
        <v>16</v>
      </c>
      <c r="G29" s="324"/>
      <c r="H29" s="324">
        <f>H31+H32</f>
        <v>0</v>
      </c>
      <c r="I29" s="324">
        <f>I31+I32</f>
        <v>0</v>
      </c>
      <c r="J29" s="324">
        <f>J31+J32</f>
        <v>0</v>
      </c>
      <c r="K29" s="36"/>
    </row>
    <row r="30" spans="1:11" ht="14.25" customHeight="1">
      <c r="A30" s="497"/>
      <c r="B30" s="201"/>
      <c r="C30" s="201"/>
      <c r="D30" s="321"/>
      <c r="E30" s="317" t="s">
        <v>314</v>
      </c>
      <c r="F30" s="37">
        <v>17</v>
      </c>
      <c r="G30" s="324"/>
      <c r="H30" s="324"/>
      <c r="I30" s="36"/>
      <c r="J30" s="36"/>
      <c r="K30" s="36"/>
    </row>
    <row r="31" spans="1:11" ht="15" customHeight="1">
      <c r="A31" s="497"/>
      <c r="B31" s="201"/>
      <c r="C31" s="201"/>
      <c r="D31" s="321"/>
      <c r="E31" s="317" t="s">
        <v>299</v>
      </c>
      <c r="F31" s="37">
        <v>18</v>
      </c>
      <c r="G31" s="324"/>
      <c r="H31" s="324"/>
      <c r="I31" s="36"/>
      <c r="J31" s="36"/>
      <c r="K31" s="36"/>
    </row>
    <row r="32" spans="1:11" ht="14.25" customHeight="1">
      <c r="A32" s="497"/>
      <c r="B32" s="201"/>
      <c r="C32" s="201"/>
      <c r="D32" s="321" t="s">
        <v>274</v>
      </c>
      <c r="E32" s="321" t="s">
        <v>157</v>
      </c>
      <c r="F32" s="37">
        <v>19</v>
      </c>
      <c r="G32" s="324"/>
      <c r="H32" s="324"/>
      <c r="I32" s="36"/>
      <c r="J32" s="36"/>
      <c r="K32" s="36"/>
    </row>
    <row r="33" spans="1:11" ht="16.5" customHeight="1">
      <c r="A33" s="497"/>
      <c r="B33" s="201"/>
      <c r="C33" s="201"/>
      <c r="D33" s="321" t="s">
        <v>275</v>
      </c>
      <c r="E33" s="321" t="s">
        <v>139</v>
      </c>
      <c r="F33" s="37">
        <v>20</v>
      </c>
      <c r="G33" s="324"/>
      <c r="H33" s="324"/>
      <c r="I33" s="36"/>
      <c r="J33" s="36"/>
      <c r="K33" s="36"/>
    </row>
    <row r="34" spans="1:11" ht="16.5" customHeight="1">
      <c r="A34" s="497"/>
      <c r="B34" s="201"/>
      <c r="C34" s="201"/>
      <c r="D34" s="321" t="s">
        <v>276</v>
      </c>
      <c r="E34" s="321" t="s">
        <v>89</v>
      </c>
      <c r="F34" s="37">
        <v>21</v>
      </c>
      <c r="G34" s="324"/>
      <c r="H34" s="324">
        <v>20</v>
      </c>
      <c r="I34" s="324">
        <v>0</v>
      </c>
      <c r="J34" s="324">
        <v>0</v>
      </c>
      <c r="K34" s="36">
        <v>0</v>
      </c>
    </row>
    <row r="35" spans="1:11" ht="30" customHeight="1">
      <c r="A35" s="497"/>
      <c r="B35" s="201">
        <v>2</v>
      </c>
      <c r="C35" s="201"/>
      <c r="D35" s="495" t="s">
        <v>335</v>
      </c>
      <c r="E35" s="495"/>
      <c r="F35" s="37">
        <v>22</v>
      </c>
      <c r="G35" s="324"/>
      <c r="H35" s="324">
        <f>H36+H37+H38+H39+H40</f>
        <v>2</v>
      </c>
      <c r="I35" s="324">
        <f>I36+I37+I38+I39+I40</f>
        <v>1</v>
      </c>
      <c r="J35" s="324">
        <f>J36+J37+J38+J39+J40</f>
        <v>2</v>
      </c>
      <c r="K35" s="36">
        <f>J35/I35</f>
        <v>2</v>
      </c>
    </row>
    <row r="36" spans="1:11" ht="13.5" customHeight="1">
      <c r="A36" s="497"/>
      <c r="B36" s="497"/>
      <c r="C36" s="201" t="s">
        <v>34</v>
      </c>
      <c r="D36" s="510" t="s">
        <v>41</v>
      </c>
      <c r="E36" s="510"/>
      <c r="F36" s="37">
        <v>23</v>
      </c>
      <c r="G36" s="324"/>
      <c r="H36" s="324"/>
      <c r="I36" s="36"/>
      <c r="J36" s="36"/>
      <c r="K36" s="36"/>
    </row>
    <row r="37" spans="1:11" ht="17.25" customHeight="1">
      <c r="A37" s="497"/>
      <c r="B37" s="497"/>
      <c r="C37" s="201" t="s">
        <v>35</v>
      </c>
      <c r="D37" s="510" t="s">
        <v>90</v>
      </c>
      <c r="E37" s="510"/>
      <c r="F37" s="37">
        <v>24</v>
      </c>
      <c r="G37" s="324"/>
      <c r="H37" s="324"/>
      <c r="I37" s="36"/>
      <c r="J37" s="36"/>
      <c r="K37" s="36"/>
    </row>
    <row r="38" spans="1:11" ht="15.75" customHeight="1">
      <c r="A38" s="497"/>
      <c r="B38" s="497"/>
      <c r="C38" s="201" t="s">
        <v>37</v>
      </c>
      <c r="D38" s="510" t="s">
        <v>91</v>
      </c>
      <c r="E38" s="510"/>
      <c r="F38" s="37">
        <v>25</v>
      </c>
      <c r="G38" s="324"/>
      <c r="H38" s="324">
        <v>1</v>
      </c>
      <c r="I38" s="324"/>
      <c r="J38" s="324">
        <v>1</v>
      </c>
      <c r="K38" s="36"/>
    </row>
    <row r="39" spans="1:11" ht="19.5" customHeight="1">
      <c r="A39" s="497"/>
      <c r="B39" s="497"/>
      <c r="C39" s="201" t="s">
        <v>39</v>
      </c>
      <c r="D39" s="510" t="s">
        <v>42</v>
      </c>
      <c r="E39" s="510"/>
      <c r="F39" s="37">
        <v>26</v>
      </c>
      <c r="G39" s="324"/>
      <c r="H39" s="324">
        <v>1</v>
      </c>
      <c r="I39" s="324">
        <v>1</v>
      </c>
      <c r="J39" s="324">
        <v>1</v>
      </c>
      <c r="K39" s="36">
        <f>J39/I39</f>
        <v>1</v>
      </c>
    </row>
    <row r="40" spans="1:11" ht="15" customHeight="1">
      <c r="A40" s="497"/>
      <c r="B40" s="497"/>
      <c r="C40" s="201" t="s">
        <v>40</v>
      </c>
      <c r="D40" s="510" t="s">
        <v>43</v>
      </c>
      <c r="E40" s="510"/>
      <c r="F40" s="37">
        <v>27</v>
      </c>
      <c r="G40" s="324"/>
      <c r="H40" s="324"/>
      <c r="I40" s="324">
        <v>0</v>
      </c>
      <c r="J40" s="324"/>
      <c r="K40" s="36"/>
    </row>
    <row r="41" spans="1:11" ht="15" customHeight="1">
      <c r="A41" s="497"/>
      <c r="B41" s="201">
        <v>3</v>
      </c>
      <c r="C41" s="201"/>
      <c r="D41" s="508" t="s">
        <v>12</v>
      </c>
      <c r="E41" s="509"/>
      <c r="F41" s="37">
        <v>28</v>
      </c>
      <c r="G41" s="324"/>
      <c r="H41" s="324">
        <v>4</v>
      </c>
      <c r="I41" s="324">
        <v>0</v>
      </c>
      <c r="J41" s="324">
        <v>0</v>
      </c>
      <c r="K41" s="36"/>
    </row>
    <row r="42" spans="1:11" ht="24" customHeight="1">
      <c r="A42" s="201" t="s">
        <v>21</v>
      </c>
      <c r="B42" s="508" t="s">
        <v>395</v>
      </c>
      <c r="C42" s="512"/>
      <c r="D42" s="512"/>
      <c r="E42" s="509"/>
      <c r="F42" s="37">
        <v>29</v>
      </c>
      <c r="G42" s="324"/>
      <c r="H42" s="324">
        <f>H43+H150+H158</f>
        <v>6292</v>
      </c>
      <c r="I42" s="352">
        <f>I43+I150+I158</f>
        <v>5842</v>
      </c>
      <c r="J42" s="352">
        <f>J43+J150+J158</f>
        <v>6510</v>
      </c>
      <c r="K42" s="379">
        <f>J42/I42</f>
        <v>1.1143444026018487</v>
      </c>
    </row>
    <row r="43" spans="1:11" ht="30.75" customHeight="1">
      <c r="A43" s="497"/>
      <c r="B43" s="201">
        <v>1</v>
      </c>
      <c r="C43" s="495" t="s">
        <v>383</v>
      </c>
      <c r="D43" s="495"/>
      <c r="E43" s="495"/>
      <c r="F43" s="37">
        <v>30</v>
      </c>
      <c r="G43" s="324"/>
      <c r="H43" s="324">
        <f>H44+H92+H99+H133</f>
        <v>6279</v>
      </c>
      <c r="I43" s="352">
        <f>I44+I92+I99+I133</f>
        <v>5842</v>
      </c>
      <c r="J43" s="352">
        <f>J44+J92+J99+J133</f>
        <v>6508</v>
      </c>
      <c r="K43" s="379">
        <f>J43/I43</f>
        <v>1.1140020540910647</v>
      </c>
    </row>
    <row r="44" spans="1:11" ht="32.25" customHeight="1">
      <c r="A44" s="497"/>
      <c r="B44" s="523"/>
      <c r="C44" s="495" t="s">
        <v>336</v>
      </c>
      <c r="D44" s="495"/>
      <c r="E44" s="495"/>
      <c r="F44" s="37">
        <v>31</v>
      </c>
      <c r="G44" s="324"/>
      <c r="H44" s="324">
        <f>H45+H53+H59</f>
        <v>909</v>
      </c>
      <c r="I44" s="352">
        <f>I45+I53+I59</f>
        <v>731</v>
      </c>
      <c r="J44" s="352">
        <f>J45+J53+J59</f>
        <v>1117</v>
      </c>
      <c r="K44" s="379">
        <f aca="true" t="shared" si="0" ref="K44:K51">J44/I44</f>
        <v>1.5280437756497949</v>
      </c>
    </row>
    <row r="45" spans="1:11" ht="30" customHeight="1">
      <c r="A45" s="497"/>
      <c r="B45" s="516"/>
      <c r="C45" s="201" t="s">
        <v>92</v>
      </c>
      <c r="D45" s="506" t="s">
        <v>337</v>
      </c>
      <c r="E45" s="507"/>
      <c r="F45" s="37">
        <v>32</v>
      </c>
      <c r="G45" s="324"/>
      <c r="H45" s="352">
        <f>H46+H47+H50+H51+H52</f>
        <v>444</v>
      </c>
      <c r="I45" s="352">
        <f>I46+I47+I50+I51+I52</f>
        <v>500</v>
      </c>
      <c r="J45" s="352">
        <f>J46+J47+J50+J51+J52</f>
        <v>707</v>
      </c>
      <c r="K45" s="379">
        <f t="shared" si="0"/>
        <v>1.414</v>
      </c>
    </row>
    <row r="46" spans="1:11" ht="16.5" customHeight="1">
      <c r="A46" s="497"/>
      <c r="B46" s="516"/>
      <c r="C46" s="201" t="s">
        <v>34</v>
      </c>
      <c r="D46" s="506" t="s">
        <v>93</v>
      </c>
      <c r="E46" s="507"/>
      <c r="F46" s="37">
        <v>33</v>
      </c>
      <c r="G46" s="324"/>
      <c r="H46" s="324">
        <v>2</v>
      </c>
      <c r="I46" s="324"/>
      <c r="J46" s="324">
        <v>1</v>
      </c>
      <c r="K46" s="379"/>
    </row>
    <row r="47" spans="1:11" ht="28.5" customHeight="1">
      <c r="A47" s="497"/>
      <c r="B47" s="516"/>
      <c r="C47" s="201" t="s">
        <v>35</v>
      </c>
      <c r="D47" s="506" t="s">
        <v>288</v>
      </c>
      <c r="E47" s="507"/>
      <c r="F47" s="37">
        <v>34</v>
      </c>
      <c r="G47" s="324"/>
      <c r="H47" s="324">
        <v>381</v>
      </c>
      <c r="I47" s="324">
        <v>448</v>
      </c>
      <c r="J47" s="324">
        <v>610</v>
      </c>
      <c r="K47" s="379">
        <f t="shared" si="0"/>
        <v>1.3616071428571428</v>
      </c>
    </row>
    <row r="48" spans="1:11" ht="15.75" customHeight="1">
      <c r="A48" s="497"/>
      <c r="B48" s="516"/>
      <c r="C48" s="201"/>
      <c r="D48" s="321" t="s">
        <v>94</v>
      </c>
      <c r="E48" s="321" t="s">
        <v>95</v>
      </c>
      <c r="F48" s="37">
        <v>35</v>
      </c>
      <c r="G48" s="324"/>
      <c r="H48" s="324">
        <v>20</v>
      </c>
      <c r="I48" s="324">
        <v>5</v>
      </c>
      <c r="J48" s="324">
        <v>25</v>
      </c>
      <c r="K48" s="36">
        <f t="shared" si="0"/>
        <v>5</v>
      </c>
    </row>
    <row r="49" spans="1:11" ht="14.25" customHeight="1">
      <c r="A49" s="497"/>
      <c r="B49" s="516"/>
      <c r="C49" s="201"/>
      <c r="D49" s="321" t="s">
        <v>96</v>
      </c>
      <c r="E49" s="321" t="s">
        <v>97</v>
      </c>
      <c r="F49" s="37">
        <v>36</v>
      </c>
      <c r="G49" s="324"/>
      <c r="H49" s="324">
        <v>200</v>
      </c>
      <c r="I49" s="324">
        <v>102</v>
      </c>
      <c r="J49" s="324">
        <v>142</v>
      </c>
      <c r="K49" s="379">
        <f t="shared" si="0"/>
        <v>1.392156862745098</v>
      </c>
    </row>
    <row r="50" spans="1:11" ht="27.75" customHeight="1">
      <c r="A50" s="497"/>
      <c r="B50" s="516"/>
      <c r="C50" s="201" t="s">
        <v>37</v>
      </c>
      <c r="D50" s="495" t="s">
        <v>159</v>
      </c>
      <c r="E50" s="495"/>
      <c r="F50" s="37">
        <v>37</v>
      </c>
      <c r="G50" s="324"/>
      <c r="H50" s="324">
        <v>40</v>
      </c>
      <c r="I50" s="324">
        <v>39</v>
      </c>
      <c r="J50" s="324">
        <v>60</v>
      </c>
      <c r="K50" s="379">
        <f t="shared" si="0"/>
        <v>1.5384615384615385</v>
      </c>
    </row>
    <row r="51" spans="1:11" ht="15" customHeight="1">
      <c r="A51" s="497"/>
      <c r="B51" s="516"/>
      <c r="C51" s="201" t="s">
        <v>39</v>
      </c>
      <c r="D51" s="495" t="s">
        <v>160</v>
      </c>
      <c r="E51" s="495"/>
      <c r="F51" s="37">
        <v>38</v>
      </c>
      <c r="G51" s="324"/>
      <c r="H51" s="324">
        <v>21</v>
      </c>
      <c r="I51" s="324">
        <v>13</v>
      </c>
      <c r="J51" s="324">
        <v>36</v>
      </c>
      <c r="K51" s="36">
        <f t="shared" si="0"/>
        <v>2.769230769230769</v>
      </c>
    </row>
    <row r="52" spans="1:11" ht="14.25" customHeight="1">
      <c r="A52" s="497"/>
      <c r="B52" s="516"/>
      <c r="C52" s="201" t="s">
        <v>40</v>
      </c>
      <c r="D52" s="495" t="s">
        <v>45</v>
      </c>
      <c r="E52" s="495"/>
      <c r="F52" s="37">
        <v>39</v>
      </c>
      <c r="G52" s="324"/>
      <c r="H52" s="324"/>
      <c r="I52" s="324"/>
      <c r="J52" s="324"/>
      <c r="K52" s="36"/>
    </row>
    <row r="53" spans="1:11" ht="30.75" customHeight="1">
      <c r="A53" s="497"/>
      <c r="B53" s="516"/>
      <c r="C53" s="201" t="s">
        <v>98</v>
      </c>
      <c r="D53" s="508" t="s">
        <v>338</v>
      </c>
      <c r="E53" s="509"/>
      <c r="F53" s="37">
        <v>40</v>
      </c>
      <c r="G53" s="324"/>
      <c r="H53" s="352">
        <f>H54+H55+H58</f>
        <v>121</v>
      </c>
      <c r="I53" s="352">
        <f>I54+I55+I58</f>
        <v>40</v>
      </c>
      <c r="J53" s="352">
        <f>J54+J55+J58</f>
        <v>80</v>
      </c>
      <c r="K53" s="379">
        <f aca="true" t="shared" si="1" ref="K53:K59">J53/I53</f>
        <v>2</v>
      </c>
    </row>
    <row r="54" spans="1:11" ht="15">
      <c r="A54" s="497"/>
      <c r="B54" s="516"/>
      <c r="C54" s="201" t="s">
        <v>34</v>
      </c>
      <c r="D54" s="510" t="s">
        <v>99</v>
      </c>
      <c r="E54" s="510"/>
      <c r="F54" s="37">
        <v>41</v>
      </c>
      <c r="G54" s="324"/>
      <c r="H54" s="324">
        <v>79</v>
      </c>
      <c r="I54" s="324">
        <v>15</v>
      </c>
      <c r="J54" s="324">
        <v>35</v>
      </c>
      <c r="K54" s="379">
        <f t="shared" si="1"/>
        <v>2.3333333333333335</v>
      </c>
    </row>
    <row r="55" spans="1:11" ht="25.5" customHeight="1">
      <c r="A55" s="497"/>
      <c r="B55" s="516"/>
      <c r="C55" s="201" t="s">
        <v>100</v>
      </c>
      <c r="D55" s="508" t="s">
        <v>339</v>
      </c>
      <c r="E55" s="509"/>
      <c r="F55" s="37">
        <v>42</v>
      </c>
      <c r="G55" s="324"/>
      <c r="H55" s="324">
        <f>H56+H57</f>
        <v>7</v>
      </c>
      <c r="I55" s="324">
        <f>I56+I57</f>
        <v>1</v>
      </c>
      <c r="J55" s="324">
        <f>J56+J57</f>
        <v>10</v>
      </c>
      <c r="K55" s="36">
        <f t="shared" si="1"/>
        <v>10</v>
      </c>
    </row>
    <row r="56" spans="1:11" ht="25.5" customHeight="1">
      <c r="A56" s="497"/>
      <c r="B56" s="516"/>
      <c r="C56" s="201"/>
      <c r="D56" s="322" t="s">
        <v>94</v>
      </c>
      <c r="E56" s="322" t="s">
        <v>101</v>
      </c>
      <c r="F56" s="37">
        <v>43</v>
      </c>
      <c r="G56" s="324"/>
      <c r="H56" s="324"/>
      <c r="I56" s="36"/>
      <c r="J56" s="36"/>
      <c r="K56" s="36"/>
    </row>
    <row r="57" spans="1:11" ht="14.25" customHeight="1">
      <c r="A57" s="497"/>
      <c r="B57" s="516"/>
      <c r="C57" s="201"/>
      <c r="D57" s="322" t="s">
        <v>96</v>
      </c>
      <c r="E57" s="322" t="s">
        <v>102</v>
      </c>
      <c r="F57" s="37">
        <v>44</v>
      </c>
      <c r="G57" s="324"/>
      <c r="H57" s="324">
        <v>7</v>
      </c>
      <c r="I57" s="324">
        <v>1</v>
      </c>
      <c r="J57" s="324">
        <v>10</v>
      </c>
      <c r="K57" s="36">
        <f t="shared" si="1"/>
        <v>10</v>
      </c>
    </row>
    <row r="58" spans="1:11" ht="15" customHeight="1">
      <c r="A58" s="497"/>
      <c r="B58" s="516"/>
      <c r="C58" s="201" t="s">
        <v>37</v>
      </c>
      <c r="D58" s="510" t="s">
        <v>103</v>
      </c>
      <c r="E58" s="510"/>
      <c r="F58" s="37">
        <v>45</v>
      </c>
      <c r="G58" s="324"/>
      <c r="H58" s="324">
        <v>35</v>
      </c>
      <c r="I58" s="324">
        <v>24</v>
      </c>
      <c r="J58" s="324">
        <v>35</v>
      </c>
      <c r="K58" s="379">
        <f t="shared" si="1"/>
        <v>1.4583333333333333</v>
      </c>
    </row>
    <row r="59" spans="1:11" ht="42" customHeight="1">
      <c r="A59" s="497"/>
      <c r="B59" s="516"/>
      <c r="C59" s="201" t="s">
        <v>161</v>
      </c>
      <c r="D59" s="510" t="s">
        <v>349</v>
      </c>
      <c r="E59" s="510"/>
      <c r="F59" s="37">
        <v>46</v>
      </c>
      <c r="G59" s="324"/>
      <c r="H59" s="324">
        <f>H60+H61+H63+H70+H75+H76+H80+H81+H82+H91</f>
        <v>344</v>
      </c>
      <c r="I59" s="324">
        <f>I60+I61+I63+I70+I75+I76+I80+I81+I82+I91</f>
        <v>191</v>
      </c>
      <c r="J59" s="352">
        <f>J60+J61+J63+J70+J75+J76+J80+J81+J82+J91</f>
        <v>330</v>
      </c>
      <c r="K59" s="379">
        <f t="shared" si="1"/>
        <v>1.7277486910994764</v>
      </c>
    </row>
    <row r="60" spans="1:11" ht="14.25" customHeight="1">
      <c r="A60" s="497"/>
      <c r="B60" s="516"/>
      <c r="C60" s="201" t="s">
        <v>34</v>
      </c>
      <c r="D60" s="510" t="s">
        <v>162</v>
      </c>
      <c r="E60" s="510"/>
      <c r="F60" s="37">
        <v>47</v>
      </c>
      <c r="G60" s="324"/>
      <c r="H60" s="324"/>
      <c r="I60" s="36"/>
      <c r="J60" s="36"/>
      <c r="K60" s="36"/>
    </row>
    <row r="61" spans="1:11" ht="25.5" customHeight="1">
      <c r="A61" s="497"/>
      <c r="B61" s="516"/>
      <c r="C61" s="201" t="s">
        <v>35</v>
      </c>
      <c r="D61" s="510" t="s">
        <v>163</v>
      </c>
      <c r="E61" s="510"/>
      <c r="F61" s="37">
        <v>48</v>
      </c>
      <c r="G61" s="324"/>
      <c r="H61" s="324">
        <v>6</v>
      </c>
      <c r="I61" s="36"/>
      <c r="J61" s="324">
        <v>2</v>
      </c>
      <c r="K61" s="36"/>
    </row>
    <row r="62" spans="1:11" ht="18" customHeight="1">
      <c r="A62" s="497"/>
      <c r="B62" s="516"/>
      <c r="C62" s="201"/>
      <c r="D62" s="326" t="s">
        <v>94</v>
      </c>
      <c r="E62" s="326" t="s">
        <v>104</v>
      </c>
      <c r="F62" s="37">
        <v>49</v>
      </c>
      <c r="G62" s="324"/>
      <c r="H62" s="324"/>
      <c r="I62" s="36"/>
      <c r="J62" s="36"/>
      <c r="K62" s="36"/>
    </row>
    <row r="63" spans="1:11" ht="28.5" customHeight="1">
      <c r="A63" s="497"/>
      <c r="B63" s="516"/>
      <c r="C63" s="201" t="s">
        <v>37</v>
      </c>
      <c r="D63" s="508" t="s">
        <v>340</v>
      </c>
      <c r="E63" s="509"/>
      <c r="F63" s="37">
        <v>50</v>
      </c>
      <c r="G63" s="324"/>
      <c r="H63" s="324">
        <f>H64+H66</f>
        <v>25</v>
      </c>
      <c r="I63" s="324">
        <f>I64+I66</f>
        <v>7</v>
      </c>
      <c r="J63" s="324">
        <f>J64+J66</f>
        <v>10</v>
      </c>
      <c r="K63" s="379">
        <f>J63/I63</f>
        <v>1.4285714285714286</v>
      </c>
    </row>
    <row r="64" spans="1:11" ht="15.75" customHeight="1">
      <c r="A64" s="497"/>
      <c r="B64" s="516"/>
      <c r="C64" s="201"/>
      <c r="D64" s="326" t="s">
        <v>154</v>
      </c>
      <c r="E64" s="326" t="s">
        <v>188</v>
      </c>
      <c r="F64" s="37">
        <v>51</v>
      </c>
      <c r="G64" s="324"/>
      <c r="H64" s="324">
        <v>15</v>
      </c>
      <c r="I64" s="324">
        <v>5</v>
      </c>
      <c r="J64" s="324">
        <v>5</v>
      </c>
      <c r="K64" s="379">
        <f>J64/I64</f>
        <v>1</v>
      </c>
    </row>
    <row r="65" spans="1:11" ht="30.75" customHeight="1">
      <c r="A65" s="497"/>
      <c r="B65" s="516"/>
      <c r="C65" s="201"/>
      <c r="D65" s="326"/>
      <c r="E65" s="327" t="s">
        <v>308</v>
      </c>
      <c r="F65" s="37">
        <v>52</v>
      </c>
      <c r="G65" s="324"/>
      <c r="H65" s="324"/>
      <c r="I65" s="324"/>
      <c r="J65" s="324"/>
      <c r="K65" s="36"/>
    </row>
    <row r="66" spans="1:11" ht="27" customHeight="1">
      <c r="A66" s="497"/>
      <c r="B66" s="516"/>
      <c r="C66" s="201"/>
      <c r="D66" s="326" t="s">
        <v>164</v>
      </c>
      <c r="E66" s="326" t="s">
        <v>189</v>
      </c>
      <c r="F66" s="37">
        <v>53</v>
      </c>
      <c r="G66" s="324"/>
      <c r="H66" s="324">
        <v>10</v>
      </c>
      <c r="I66" s="324">
        <v>2</v>
      </c>
      <c r="J66" s="324">
        <v>5</v>
      </c>
      <c r="K66" s="36">
        <f>J66/I66</f>
        <v>2.5</v>
      </c>
    </row>
    <row r="67" spans="1:11" ht="44.25" customHeight="1">
      <c r="A67" s="497"/>
      <c r="B67" s="516"/>
      <c r="C67" s="201"/>
      <c r="D67" s="326"/>
      <c r="E67" s="327" t="s">
        <v>306</v>
      </c>
      <c r="F67" s="37">
        <v>54</v>
      </c>
      <c r="G67" s="324"/>
      <c r="H67" s="324"/>
      <c r="I67" s="324"/>
      <c r="J67" s="324"/>
      <c r="K67" s="36"/>
    </row>
    <row r="68" spans="1:11" ht="60" customHeight="1">
      <c r="A68" s="497"/>
      <c r="B68" s="516"/>
      <c r="C68" s="201"/>
      <c r="D68" s="326"/>
      <c r="E68" s="327" t="s">
        <v>307</v>
      </c>
      <c r="F68" s="37">
        <v>55</v>
      </c>
      <c r="G68" s="324"/>
      <c r="H68" s="324"/>
      <c r="I68" s="324"/>
      <c r="J68" s="324"/>
      <c r="K68" s="36"/>
    </row>
    <row r="69" spans="1:11" ht="15" customHeight="1">
      <c r="A69" s="497"/>
      <c r="B69" s="516"/>
      <c r="C69" s="201"/>
      <c r="D69" s="326"/>
      <c r="E69" s="327" t="s">
        <v>289</v>
      </c>
      <c r="F69" s="37">
        <v>56</v>
      </c>
      <c r="G69" s="324"/>
      <c r="H69" s="324"/>
      <c r="I69" s="324"/>
      <c r="J69" s="324"/>
      <c r="K69" s="36"/>
    </row>
    <row r="70" spans="1:11" ht="28.5" customHeight="1">
      <c r="A70" s="497"/>
      <c r="B70" s="516"/>
      <c r="C70" s="201" t="s">
        <v>39</v>
      </c>
      <c r="D70" s="495" t="s">
        <v>341</v>
      </c>
      <c r="E70" s="498"/>
      <c r="F70" s="37">
        <v>57</v>
      </c>
      <c r="G70" s="324"/>
      <c r="H70" s="324">
        <f>H71+H72+H73+H74</f>
        <v>5</v>
      </c>
      <c r="I70" s="324">
        <f>I71+I72+I73+I74</f>
        <v>0</v>
      </c>
      <c r="J70" s="324">
        <f>J71+J72+J73+J74</f>
        <v>2</v>
      </c>
      <c r="K70" s="36"/>
    </row>
    <row r="71" spans="1:11" ht="15" customHeight="1">
      <c r="A71" s="497"/>
      <c r="B71" s="516"/>
      <c r="C71" s="201"/>
      <c r="D71" s="321" t="s">
        <v>290</v>
      </c>
      <c r="E71" s="328" t="s">
        <v>119</v>
      </c>
      <c r="F71" s="37">
        <v>58</v>
      </c>
      <c r="G71" s="324"/>
      <c r="H71" s="324"/>
      <c r="I71" s="324"/>
      <c r="J71" s="324"/>
      <c r="K71" s="36"/>
    </row>
    <row r="72" spans="1:11" ht="16.5" customHeight="1">
      <c r="A72" s="497"/>
      <c r="B72" s="516"/>
      <c r="C72" s="201"/>
      <c r="D72" s="321" t="s">
        <v>291</v>
      </c>
      <c r="E72" s="328" t="s">
        <v>120</v>
      </c>
      <c r="F72" s="37">
        <v>59</v>
      </c>
      <c r="G72" s="324"/>
      <c r="H72" s="324"/>
      <c r="I72" s="324"/>
      <c r="J72" s="324"/>
      <c r="K72" s="36"/>
    </row>
    <row r="73" spans="1:11" ht="27.75" customHeight="1">
      <c r="A73" s="497"/>
      <c r="B73" s="516"/>
      <c r="C73" s="201"/>
      <c r="D73" s="321" t="s">
        <v>292</v>
      </c>
      <c r="E73" s="328" t="s">
        <v>121</v>
      </c>
      <c r="F73" s="37">
        <v>60</v>
      </c>
      <c r="G73" s="324"/>
      <c r="H73" s="324"/>
      <c r="I73" s="324"/>
      <c r="J73" s="324"/>
      <c r="K73" s="36"/>
    </row>
    <row r="74" spans="1:11" ht="16.5" customHeight="1">
      <c r="A74" s="497"/>
      <c r="B74" s="516"/>
      <c r="C74" s="201"/>
      <c r="D74" s="321" t="s">
        <v>293</v>
      </c>
      <c r="E74" s="328" t="s">
        <v>122</v>
      </c>
      <c r="F74" s="37">
        <v>61</v>
      </c>
      <c r="G74" s="324"/>
      <c r="H74" s="324">
        <v>5</v>
      </c>
      <c r="I74" s="324"/>
      <c r="J74" s="324">
        <v>2</v>
      </c>
      <c r="K74" s="36"/>
    </row>
    <row r="75" spans="1:11" ht="14.25" customHeight="1">
      <c r="A75" s="497"/>
      <c r="B75" s="516"/>
      <c r="C75" s="201" t="s">
        <v>40</v>
      </c>
      <c r="D75" s="495" t="s">
        <v>165</v>
      </c>
      <c r="E75" s="495"/>
      <c r="F75" s="37">
        <v>62</v>
      </c>
      <c r="G75" s="324"/>
      <c r="H75" s="324">
        <v>52</v>
      </c>
      <c r="I75" s="324">
        <v>5</v>
      </c>
      <c r="J75" s="324">
        <v>10</v>
      </c>
      <c r="K75" s="379">
        <f aca="true" t="shared" si="2" ref="K75:K83">J75/I75</f>
        <v>2</v>
      </c>
    </row>
    <row r="76" spans="1:11" ht="29.25" customHeight="1">
      <c r="A76" s="497"/>
      <c r="B76" s="516"/>
      <c r="C76" s="201" t="s">
        <v>46</v>
      </c>
      <c r="D76" s="495" t="s">
        <v>512</v>
      </c>
      <c r="E76" s="495"/>
      <c r="F76" s="37">
        <v>63</v>
      </c>
      <c r="G76" s="324"/>
      <c r="H76" s="324">
        <v>34</v>
      </c>
      <c r="I76" s="324">
        <v>13</v>
      </c>
      <c r="J76" s="324">
        <v>23</v>
      </c>
      <c r="K76" s="379">
        <f t="shared" si="2"/>
        <v>1.7692307692307692</v>
      </c>
    </row>
    <row r="77" spans="1:11" ht="15.75" customHeight="1">
      <c r="A77" s="497"/>
      <c r="B77" s="516"/>
      <c r="C77" s="201"/>
      <c r="D77" s="495" t="s">
        <v>342</v>
      </c>
      <c r="E77" s="495"/>
      <c r="F77" s="37">
        <v>64</v>
      </c>
      <c r="G77" s="324"/>
      <c r="H77" s="324">
        <f>H78+H79</f>
        <v>34</v>
      </c>
      <c r="I77" s="324">
        <f>I78+I79</f>
        <v>13</v>
      </c>
      <c r="J77" s="324">
        <f>J78+J79</f>
        <v>23</v>
      </c>
      <c r="K77" s="379">
        <f t="shared" si="2"/>
        <v>1.7692307692307692</v>
      </c>
    </row>
    <row r="78" spans="1:11" ht="13.5" customHeight="1">
      <c r="A78" s="497"/>
      <c r="B78" s="516"/>
      <c r="C78" s="201"/>
      <c r="D78" s="505" t="s">
        <v>109</v>
      </c>
      <c r="E78" s="505"/>
      <c r="F78" s="37">
        <v>65</v>
      </c>
      <c r="G78" s="324"/>
      <c r="H78" s="324">
        <v>4</v>
      </c>
      <c r="I78" s="324">
        <v>2</v>
      </c>
      <c r="J78" s="324">
        <v>3</v>
      </c>
      <c r="K78" s="36">
        <f t="shared" si="2"/>
        <v>1.5</v>
      </c>
    </row>
    <row r="79" spans="1:11" ht="12.75" customHeight="1">
      <c r="A79" s="497"/>
      <c r="B79" s="516"/>
      <c r="C79" s="201"/>
      <c r="D79" s="505" t="s">
        <v>110</v>
      </c>
      <c r="E79" s="505"/>
      <c r="F79" s="37">
        <v>66</v>
      </c>
      <c r="G79" s="324"/>
      <c r="H79" s="324">
        <v>30</v>
      </c>
      <c r="I79" s="324">
        <v>11</v>
      </c>
      <c r="J79" s="324">
        <v>20</v>
      </c>
      <c r="K79" s="36">
        <f t="shared" si="2"/>
        <v>1.8181818181818181</v>
      </c>
    </row>
    <row r="80" spans="1:11" ht="15.75" customHeight="1">
      <c r="A80" s="497"/>
      <c r="B80" s="516"/>
      <c r="C80" s="201" t="s">
        <v>47</v>
      </c>
      <c r="D80" s="495" t="s">
        <v>166</v>
      </c>
      <c r="E80" s="495"/>
      <c r="F80" s="37">
        <v>67</v>
      </c>
      <c r="G80" s="324"/>
      <c r="H80" s="324">
        <v>10</v>
      </c>
      <c r="I80" s="324">
        <v>10</v>
      </c>
      <c r="J80" s="324">
        <v>12</v>
      </c>
      <c r="K80" s="379">
        <f t="shared" si="2"/>
        <v>1.2</v>
      </c>
    </row>
    <row r="81" spans="1:11" ht="14.25" customHeight="1">
      <c r="A81" s="497"/>
      <c r="B81" s="516"/>
      <c r="C81" s="201" t="s">
        <v>49</v>
      </c>
      <c r="D81" s="495" t="s">
        <v>167</v>
      </c>
      <c r="E81" s="495"/>
      <c r="F81" s="37">
        <v>68</v>
      </c>
      <c r="G81" s="324"/>
      <c r="H81" s="324">
        <v>12</v>
      </c>
      <c r="I81" s="324">
        <v>10</v>
      </c>
      <c r="J81" s="324">
        <v>13</v>
      </c>
      <c r="K81" s="36">
        <f t="shared" si="2"/>
        <v>1.3</v>
      </c>
    </row>
    <row r="82" spans="1:11" ht="28.5" customHeight="1">
      <c r="A82" s="497"/>
      <c r="B82" s="516"/>
      <c r="C82" s="201" t="s">
        <v>50</v>
      </c>
      <c r="D82" s="495" t="s">
        <v>302</v>
      </c>
      <c r="E82" s="495"/>
      <c r="F82" s="37">
        <v>69</v>
      </c>
      <c r="G82" s="324"/>
      <c r="H82" s="324">
        <v>44</v>
      </c>
      <c r="I82" s="324">
        <v>13</v>
      </c>
      <c r="J82" s="324">
        <v>58</v>
      </c>
      <c r="K82" s="379">
        <f t="shared" si="2"/>
        <v>4.461538461538462</v>
      </c>
    </row>
    <row r="83" spans="1:11" ht="15" customHeight="1">
      <c r="A83" s="497"/>
      <c r="B83" s="516"/>
      <c r="C83" s="201"/>
      <c r="D83" s="321" t="s">
        <v>168</v>
      </c>
      <c r="E83" s="321" t="s">
        <v>105</v>
      </c>
      <c r="F83" s="37">
        <v>70</v>
      </c>
      <c r="G83" s="324"/>
      <c r="H83" s="324">
        <v>13</v>
      </c>
      <c r="I83" s="324">
        <v>11</v>
      </c>
      <c r="J83" s="324">
        <v>29</v>
      </c>
      <c r="K83" s="36">
        <f t="shared" si="2"/>
        <v>2.6363636363636362</v>
      </c>
    </row>
    <row r="84" spans="1:11" ht="29.25" customHeight="1">
      <c r="A84" s="497"/>
      <c r="B84" s="516"/>
      <c r="C84" s="201"/>
      <c r="D84" s="321" t="s">
        <v>169</v>
      </c>
      <c r="E84" s="321" t="s">
        <v>301</v>
      </c>
      <c r="F84" s="37">
        <v>71</v>
      </c>
      <c r="G84" s="324"/>
      <c r="H84" s="324">
        <v>7</v>
      </c>
      <c r="I84" s="324"/>
      <c r="J84" s="324">
        <v>5</v>
      </c>
      <c r="K84" s="36"/>
    </row>
    <row r="85" spans="1:11" ht="15.75" customHeight="1">
      <c r="A85" s="497"/>
      <c r="B85" s="516"/>
      <c r="C85" s="201"/>
      <c r="D85" s="321" t="s">
        <v>170</v>
      </c>
      <c r="E85" s="321" t="s">
        <v>107</v>
      </c>
      <c r="F85" s="37">
        <v>72</v>
      </c>
      <c r="G85" s="324"/>
      <c r="H85" s="324">
        <v>22</v>
      </c>
      <c r="I85" s="324">
        <v>2</v>
      </c>
      <c r="J85" s="324">
        <v>20</v>
      </c>
      <c r="K85" s="36">
        <f>J85/I85</f>
        <v>10</v>
      </c>
    </row>
    <row r="86" spans="1:11" ht="27.75" customHeight="1">
      <c r="A86" s="497"/>
      <c r="B86" s="516"/>
      <c r="C86" s="201"/>
      <c r="D86" s="321" t="s">
        <v>171</v>
      </c>
      <c r="E86" s="321" t="s">
        <v>108</v>
      </c>
      <c r="F86" s="37">
        <v>73</v>
      </c>
      <c r="G86" s="324"/>
      <c r="H86" s="324"/>
      <c r="I86" s="324"/>
      <c r="J86" s="324"/>
      <c r="K86" s="36"/>
    </row>
    <row r="87" spans="1:11" ht="29.25">
      <c r="A87" s="497"/>
      <c r="B87" s="516"/>
      <c r="C87" s="201"/>
      <c r="D87" s="321"/>
      <c r="E87" s="321" t="s">
        <v>513</v>
      </c>
      <c r="F87" s="37">
        <v>74</v>
      </c>
      <c r="G87" s="324"/>
      <c r="H87" s="324"/>
      <c r="I87" s="324"/>
      <c r="J87" s="324"/>
      <c r="K87" s="36"/>
    </row>
    <row r="88" spans="1:11" ht="30.75" customHeight="1">
      <c r="A88" s="497"/>
      <c r="B88" s="516"/>
      <c r="C88" s="201"/>
      <c r="D88" s="321" t="s">
        <v>172</v>
      </c>
      <c r="E88" s="321" t="s">
        <v>175</v>
      </c>
      <c r="F88" s="37">
        <v>75</v>
      </c>
      <c r="G88" s="324"/>
      <c r="H88" s="324"/>
      <c r="I88" s="324"/>
      <c r="J88" s="324"/>
      <c r="K88" s="36"/>
    </row>
    <row r="89" spans="1:11" ht="61.5" customHeight="1">
      <c r="A89" s="497"/>
      <c r="B89" s="516"/>
      <c r="C89" s="201"/>
      <c r="D89" s="321" t="s">
        <v>173</v>
      </c>
      <c r="E89" s="321" t="s">
        <v>305</v>
      </c>
      <c r="F89" s="37">
        <v>76</v>
      </c>
      <c r="G89" s="324"/>
      <c r="H89" s="324"/>
      <c r="I89" s="324"/>
      <c r="J89" s="324"/>
      <c r="K89" s="36"/>
    </row>
    <row r="90" spans="1:11" ht="30">
      <c r="A90" s="497"/>
      <c r="B90" s="516"/>
      <c r="C90" s="201"/>
      <c r="D90" s="321" t="s">
        <v>174</v>
      </c>
      <c r="E90" s="321" t="s">
        <v>176</v>
      </c>
      <c r="F90" s="37">
        <v>77</v>
      </c>
      <c r="G90" s="324"/>
      <c r="H90" s="324">
        <v>2</v>
      </c>
      <c r="I90" s="324"/>
      <c r="J90" s="324">
        <v>4</v>
      </c>
      <c r="K90" s="36"/>
    </row>
    <row r="91" spans="1:11" ht="15" customHeight="1">
      <c r="A91" s="497"/>
      <c r="B91" s="516"/>
      <c r="C91" s="201" t="s">
        <v>106</v>
      </c>
      <c r="D91" s="495" t="s">
        <v>53</v>
      </c>
      <c r="E91" s="495"/>
      <c r="F91" s="37">
        <v>78</v>
      </c>
      <c r="G91" s="324"/>
      <c r="H91" s="324">
        <v>156</v>
      </c>
      <c r="I91" s="324">
        <v>133</v>
      </c>
      <c r="J91" s="324">
        <v>200</v>
      </c>
      <c r="K91" s="379">
        <f>J91/I91</f>
        <v>1.5037593984962405</v>
      </c>
    </row>
    <row r="92" spans="1:11" ht="30" customHeight="1">
      <c r="A92" s="497"/>
      <c r="B92" s="516"/>
      <c r="C92" s="510" t="s">
        <v>343</v>
      </c>
      <c r="D92" s="510"/>
      <c r="E92" s="510"/>
      <c r="F92" s="37">
        <v>79</v>
      </c>
      <c r="G92" s="324"/>
      <c r="H92" s="324">
        <f>H93+H94+H95+H96+H97+H98</f>
        <v>68</v>
      </c>
      <c r="I92" s="324">
        <v>56</v>
      </c>
      <c r="J92" s="324">
        <f>J93+J94+J95+J96+J97+J98</f>
        <v>76</v>
      </c>
      <c r="K92" s="379">
        <f>J92/I92</f>
        <v>1.3571428571428572</v>
      </c>
    </row>
    <row r="93" spans="1:11" ht="28.5" customHeight="1">
      <c r="A93" s="497"/>
      <c r="B93" s="516"/>
      <c r="C93" s="201" t="s">
        <v>34</v>
      </c>
      <c r="D93" s="511" t="s">
        <v>123</v>
      </c>
      <c r="E93" s="503"/>
      <c r="F93" s="37">
        <v>80</v>
      </c>
      <c r="G93" s="324"/>
      <c r="H93" s="324"/>
      <c r="I93" s="324"/>
      <c r="J93" s="324"/>
      <c r="K93" s="36"/>
    </row>
    <row r="94" spans="1:11" ht="27" customHeight="1">
      <c r="A94" s="497"/>
      <c r="B94" s="516"/>
      <c r="C94" s="201" t="s">
        <v>35</v>
      </c>
      <c r="D94" s="502" t="s">
        <v>124</v>
      </c>
      <c r="E94" s="503"/>
      <c r="F94" s="37">
        <v>81</v>
      </c>
      <c r="G94" s="324"/>
      <c r="H94" s="324"/>
      <c r="I94" s="324"/>
      <c r="J94" s="324"/>
      <c r="K94" s="36"/>
    </row>
    <row r="95" spans="1:11" ht="15" customHeight="1">
      <c r="A95" s="497"/>
      <c r="B95" s="516"/>
      <c r="C95" s="201" t="s">
        <v>37</v>
      </c>
      <c r="D95" s="502" t="s">
        <v>125</v>
      </c>
      <c r="E95" s="503"/>
      <c r="F95" s="37">
        <v>82</v>
      </c>
      <c r="G95" s="324"/>
      <c r="H95" s="324">
        <v>6</v>
      </c>
      <c r="I95" s="324"/>
      <c r="J95" s="324">
        <v>6</v>
      </c>
      <c r="K95" s="36"/>
    </row>
    <row r="96" spans="1:11" ht="15" customHeight="1">
      <c r="A96" s="497"/>
      <c r="B96" s="516"/>
      <c r="C96" s="201" t="s">
        <v>39</v>
      </c>
      <c r="D96" s="502" t="s">
        <v>315</v>
      </c>
      <c r="E96" s="503"/>
      <c r="F96" s="37">
        <v>83</v>
      </c>
      <c r="G96" s="324"/>
      <c r="H96" s="324"/>
      <c r="I96" s="324"/>
      <c r="J96" s="324"/>
      <c r="K96" s="36"/>
    </row>
    <row r="97" spans="1:11" ht="15" customHeight="1">
      <c r="A97" s="497"/>
      <c r="B97" s="516"/>
      <c r="C97" s="201" t="s">
        <v>40</v>
      </c>
      <c r="D97" s="502" t="s">
        <v>126</v>
      </c>
      <c r="E97" s="503"/>
      <c r="F97" s="37">
        <v>84</v>
      </c>
      <c r="G97" s="324"/>
      <c r="H97" s="324"/>
      <c r="I97" s="324"/>
      <c r="J97" s="324"/>
      <c r="K97" s="36"/>
    </row>
    <row r="98" spans="1:11" ht="15" customHeight="1">
      <c r="A98" s="497"/>
      <c r="B98" s="516"/>
      <c r="C98" s="201" t="s">
        <v>46</v>
      </c>
      <c r="D98" s="502" t="s">
        <v>514</v>
      </c>
      <c r="E98" s="504"/>
      <c r="F98" s="37">
        <v>85</v>
      </c>
      <c r="G98" s="324"/>
      <c r="H98" s="324">
        <v>62</v>
      </c>
      <c r="I98" s="324">
        <v>56</v>
      </c>
      <c r="J98" s="324">
        <v>70</v>
      </c>
      <c r="K98" s="379">
        <f>J98/I98</f>
        <v>1.25</v>
      </c>
    </row>
    <row r="99" spans="1:11" ht="28.5" customHeight="1">
      <c r="A99" s="497"/>
      <c r="B99" s="516"/>
      <c r="C99" s="508" t="s">
        <v>415</v>
      </c>
      <c r="D99" s="512"/>
      <c r="E99" s="509"/>
      <c r="F99" s="37">
        <v>86</v>
      </c>
      <c r="G99" s="324"/>
      <c r="H99" s="324">
        <f>H100+H113+H117+H126</f>
        <v>5246</v>
      </c>
      <c r="I99" s="324">
        <f>I100+I113+I117+I126</f>
        <v>5037</v>
      </c>
      <c r="J99" s="324">
        <f>J100+J113+J117+J126</f>
        <v>5259</v>
      </c>
      <c r="K99" s="36">
        <f>J99/I99</f>
        <v>1.0440738534842169</v>
      </c>
    </row>
    <row r="100" spans="1:11" ht="18" customHeight="1">
      <c r="A100" s="497"/>
      <c r="B100" s="516"/>
      <c r="C100" s="201" t="s">
        <v>316</v>
      </c>
      <c r="D100" s="508" t="s">
        <v>346</v>
      </c>
      <c r="E100" s="509"/>
      <c r="F100" s="37">
        <v>87</v>
      </c>
      <c r="G100" s="324"/>
      <c r="H100" s="324">
        <f>H101+H105</f>
        <v>3793</v>
      </c>
      <c r="I100" s="324">
        <f>I101+I105</f>
        <v>3804</v>
      </c>
      <c r="J100" s="324">
        <f>J101+J105</f>
        <v>3988</v>
      </c>
      <c r="K100" s="379">
        <f>J100/I100</f>
        <v>1.0483701366982123</v>
      </c>
    </row>
    <row r="101" spans="1:11" ht="28.5" customHeight="1">
      <c r="A101" s="497"/>
      <c r="B101" s="516"/>
      <c r="C101" s="201" t="s">
        <v>177</v>
      </c>
      <c r="D101" s="495" t="s">
        <v>347</v>
      </c>
      <c r="E101" s="495"/>
      <c r="F101" s="37">
        <v>88</v>
      </c>
      <c r="G101" s="324"/>
      <c r="H101" s="324">
        <f>H102+H103+H104</f>
        <v>3793</v>
      </c>
      <c r="I101" s="324">
        <f>I102+I103+I104</f>
        <v>3791</v>
      </c>
      <c r="J101" s="324">
        <f>J102+J103+J104</f>
        <v>3958</v>
      </c>
      <c r="K101" s="379">
        <f>J101/I101</f>
        <v>1.044051701398048</v>
      </c>
    </row>
    <row r="102" spans="1:11" ht="15" customHeight="1">
      <c r="A102" s="497"/>
      <c r="B102" s="516"/>
      <c r="C102" s="497"/>
      <c r="D102" s="495" t="s">
        <v>193</v>
      </c>
      <c r="E102" s="495"/>
      <c r="F102" s="37">
        <v>89</v>
      </c>
      <c r="G102" s="324"/>
      <c r="H102" s="324">
        <v>3793</v>
      </c>
      <c r="I102" s="324">
        <v>3791</v>
      </c>
      <c r="J102" s="324">
        <v>3958</v>
      </c>
      <c r="K102" s="379">
        <f>J102/I102</f>
        <v>1.044051701398048</v>
      </c>
    </row>
    <row r="103" spans="1:11" ht="30.75" customHeight="1">
      <c r="A103" s="497"/>
      <c r="B103" s="516"/>
      <c r="C103" s="497"/>
      <c r="D103" s="506" t="s">
        <v>209</v>
      </c>
      <c r="E103" s="507"/>
      <c r="F103" s="37">
        <v>90</v>
      </c>
      <c r="G103" s="324"/>
      <c r="H103" s="324">
        <v>0</v>
      </c>
      <c r="I103" s="324"/>
      <c r="J103" s="324"/>
      <c r="K103" s="192"/>
    </row>
    <row r="104" spans="1:11" ht="15.75" customHeight="1">
      <c r="A104" s="497"/>
      <c r="B104" s="516"/>
      <c r="C104" s="497"/>
      <c r="D104" s="495" t="s">
        <v>194</v>
      </c>
      <c r="E104" s="495"/>
      <c r="F104" s="37">
        <v>91</v>
      </c>
      <c r="G104" s="324"/>
      <c r="H104" s="324"/>
      <c r="I104" s="324"/>
      <c r="J104" s="324"/>
      <c r="K104" s="192"/>
    </row>
    <row r="105" spans="1:11" ht="27.75" customHeight="1">
      <c r="A105" s="497"/>
      <c r="B105" s="516"/>
      <c r="C105" s="201" t="s">
        <v>178</v>
      </c>
      <c r="D105" s="495" t="s">
        <v>344</v>
      </c>
      <c r="E105" s="495"/>
      <c r="F105" s="37">
        <v>92</v>
      </c>
      <c r="G105" s="324"/>
      <c r="H105" s="324">
        <f>H106+H109+H110+H111+H112</f>
        <v>0</v>
      </c>
      <c r="I105" s="324">
        <f>I106+I109+I110+I111+I112</f>
        <v>13</v>
      </c>
      <c r="J105" s="324">
        <f>J106+J109+J110+J111+J112</f>
        <v>30</v>
      </c>
      <c r="K105" s="192"/>
    </row>
    <row r="106" spans="1:11" ht="45.75" customHeight="1">
      <c r="A106" s="497"/>
      <c r="B106" s="516"/>
      <c r="C106" s="201"/>
      <c r="D106" s="495" t="s">
        <v>111</v>
      </c>
      <c r="E106" s="495"/>
      <c r="F106" s="37">
        <v>93</v>
      </c>
      <c r="G106" s="324"/>
      <c r="H106" s="324"/>
      <c r="I106" s="324">
        <v>13</v>
      </c>
      <c r="J106" s="324"/>
      <c r="K106" s="192"/>
    </row>
    <row r="107" spans="1:11" ht="31.5" customHeight="1">
      <c r="A107" s="497"/>
      <c r="B107" s="516"/>
      <c r="C107" s="201"/>
      <c r="D107" s="321"/>
      <c r="E107" s="321" t="s">
        <v>303</v>
      </c>
      <c r="F107" s="37">
        <v>94</v>
      </c>
      <c r="G107" s="324"/>
      <c r="H107" s="324"/>
      <c r="I107" s="324"/>
      <c r="J107" s="324"/>
      <c r="K107" s="192"/>
    </row>
    <row r="108" spans="1:11" ht="44.25" customHeight="1">
      <c r="A108" s="497"/>
      <c r="B108" s="516"/>
      <c r="C108" s="201"/>
      <c r="D108" s="321"/>
      <c r="E108" s="321" t="s">
        <v>304</v>
      </c>
      <c r="F108" s="37">
        <v>95</v>
      </c>
      <c r="G108" s="324"/>
      <c r="H108" s="324"/>
      <c r="I108" s="324"/>
      <c r="J108" s="324"/>
      <c r="K108" s="192"/>
    </row>
    <row r="109" spans="1:11" ht="13.5" customHeight="1">
      <c r="A109" s="497"/>
      <c r="B109" s="516"/>
      <c r="C109" s="201"/>
      <c r="D109" s="495" t="s">
        <v>112</v>
      </c>
      <c r="E109" s="495"/>
      <c r="F109" s="37">
        <v>96</v>
      </c>
      <c r="G109" s="324"/>
      <c r="H109" s="324"/>
      <c r="I109" s="324"/>
      <c r="J109" s="324"/>
      <c r="K109" s="192"/>
    </row>
    <row r="110" spans="1:11" ht="16.5" customHeight="1">
      <c r="A110" s="497"/>
      <c r="B110" s="516"/>
      <c r="C110" s="201"/>
      <c r="D110" s="495" t="s">
        <v>113</v>
      </c>
      <c r="E110" s="495"/>
      <c r="F110" s="37">
        <v>97</v>
      </c>
      <c r="G110" s="324"/>
      <c r="H110" s="324"/>
      <c r="I110" s="324"/>
      <c r="J110" s="324"/>
      <c r="K110" s="192"/>
    </row>
    <row r="111" spans="1:11" ht="29.25" customHeight="1">
      <c r="A111" s="497"/>
      <c r="B111" s="516"/>
      <c r="C111" s="201"/>
      <c r="D111" s="495" t="s">
        <v>190</v>
      </c>
      <c r="E111" s="495"/>
      <c r="F111" s="37">
        <v>98</v>
      </c>
      <c r="G111" s="324"/>
      <c r="H111" s="324"/>
      <c r="I111" s="324"/>
      <c r="J111" s="324">
        <v>30</v>
      </c>
      <c r="K111" s="192"/>
    </row>
    <row r="112" spans="1:11" ht="14.25" customHeight="1">
      <c r="A112" s="497"/>
      <c r="B112" s="516"/>
      <c r="C112" s="201"/>
      <c r="D112" s="495" t="s">
        <v>191</v>
      </c>
      <c r="E112" s="495"/>
      <c r="F112" s="37">
        <v>99</v>
      </c>
      <c r="G112" s="324"/>
      <c r="H112" s="324"/>
      <c r="I112" s="324"/>
      <c r="J112" s="324"/>
      <c r="K112" s="192"/>
    </row>
    <row r="113" spans="1:11" ht="27.75" customHeight="1">
      <c r="A113" s="497"/>
      <c r="B113" s="516"/>
      <c r="C113" s="201" t="s">
        <v>179</v>
      </c>
      <c r="D113" s="495" t="s">
        <v>345</v>
      </c>
      <c r="E113" s="495"/>
      <c r="F113" s="37">
        <v>100</v>
      </c>
      <c r="G113" s="324"/>
      <c r="H113" s="324"/>
      <c r="I113" s="324"/>
      <c r="J113" s="324"/>
      <c r="K113" s="192"/>
    </row>
    <row r="114" spans="1:11" ht="31.5" customHeight="1">
      <c r="A114" s="497"/>
      <c r="B114" s="516"/>
      <c r="C114" s="201"/>
      <c r="D114" s="495" t="s">
        <v>114</v>
      </c>
      <c r="E114" s="495"/>
      <c r="F114" s="37">
        <v>101</v>
      </c>
      <c r="G114" s="324"/>
      <c r="H114" s="324"/>
      <c r="I114" s="324"/>
      <c r="J114" s="324"/>
      <c r="K114" s="192"/>
    </row>
    <row r="115" spans="1:11" ht="29.25" customHeight="1">
      <c r="A115" s="497"/>
      <c r="B115" s="516"/>
      <c r="C115" s="201"/>
      <c r="D115" s="495" t="s">
        <v>115</v>
      </c>
      <c r="E115" s="495"/>
      <c r="F115" s="37">
        <v>102</v>
      </c>
      <c r="G115" s="324"/>
      <c r="H115" s="324"/>
      <c r="I115" s="324"/>
      <c r="J115" s="324"/>
      <c r="K115" s="192"/>
    </row>
    <row r="116" spans="1:11" ht="44.25" customHeight="1">
      <c r="A116" s="497"/>
      <c r="B116" s="516"/>
      <c r="C116" s="201"/>
      <c r="D116" s="495" t="s">
        <v>192</v>
      </c>
      <c r="E116" s="495"/>
      <c r="F116" s="37">
        <v>103</v>
      </c>
      <c r="G116" s="324"/>
      <c r="H116" s="324"/>
      <c r="I116" s="324"/>
      <c r="J116" s="324"/>
      <c r="K116" s="192"/>
    </row>
    <row r="117" spans="1:11" ht="59.25" customHeight="1">
      <c r="A117" s="497"/>
      <c r="B117" s="516"/>
      <c r="C117" s="201" t="s">
        <v>180</v>
      </c>
      <c r="D117" s="495" t="s">
        <v>388</v>
      </c>
      <c r="E117" s="495"/>
      <c r="F117" s="37">
        <v>104</v>
      </c>
      <c r="G117" s="324">
        <f>G118+G121+G124+G125</f>
        <v>0</v>
      </c>
      <c r="H117" s="324">
        <f>H118+H121+H124+H125</f>
        <v>312</v>
      </c>
      <c r="I117" s="324">
        <f>I118+I121+I124+I125</f>
        <v>174</v>
      </c>
      <c r="J117" s="324">
        <f>J118+J121+J124+J125</f>
        <v>296</v>
      </c>
      <c r="K117" s="380">
        <f>J117/I117</f>
        <v>1.7011494252873562</v>
      </c>
    </row>
    <row r="118" spans="1:11" ht="18" customHeight="1">
      <c r="A118" s="497"/>
      <c r="B118" s="516"/>
      <c r="C118" s="497"/>
      <c r="D118" s="495" t="s">
        <v>281</v>
      </c>
      <c r="E118" s="495"/>
      <c r="F118" s="37">
        <v>105</v>
      </c>
      <c r="G118" s="324"/>
      <c r="H118" s="324">
        <v>158</v>
      </c>
      <c r="I118" s="324">
        <v>20</v>
      </c>
      <c r="J118" s="324">
        <v>142</v>
      </c>
      <c r="K118" s="192"/>
    </row>
    <row r="119" spans="1:11" ht="15.75" customHeight="1">
      <c r="A119" s="497"/>
      <c r="B119" s="516"/>
      <c r="C119" s="497"/>
      <c r="D119" s="321"/>
      <c r="E119" s="329" t="s">
        <v>329</v>
      </c>
      <c r="F119" s="37">
        <v>106</v>
      </c>
      <c r="G119" s="324"/>
      <c r="H119" s="324">
        <v>142</v>
      </c>
      <c r="I119" s="324">
        <v>20</v>
      </c>
      <c r="J119" s="324">
        <v>142</v>
      </c>
      <c r="K119" s="192"/>
    </row>
    <row r="120" spans="1:11" ht="16.5" customHeight="1">
      <c r="A120" s="497"/>
      <c r="B120" s="516"/>
      <c r="C120" s="497"/>
      <c r="D120" s="321"/>
      <c r="E120" s="329" t="s">
        <v>350</v>
      </c>
      <c r="F120" s="37">
        <v>107</v>
      </c>
      <c r="G120" s="324"/>
      <c r="H120" s="324">
        <v>16</v>
      </c>
      <c r="I120" s="324"/>
      <c r="J120" s="324">
        <v>0</v>
      </c>
      <c r="K120" s="192"/>
    </row>
    <row r="121" spans="1:11" ht="31.5" customHeight="1">
      <c r="A121" s="497"/>
      <c r="B121" s="516"/>
      <c r="C121" s="497"/>
      <c r="D121" s="495" t="s">
        <v>328</v>
      </c>
      <c r="E121" s="495"/>
      <c r="F121" s="37">
        <v>108</v>
      </c>
      <c r="G121" s="324"/>
      <c r="H121" s="324">
        <v>154</v>
      </c>
      <c r="I121" s="324">
        <f>I122+I123</f>
        <v>154</v>
      </c>
      <c r="J121" s="324">
        <f>J122+J123</f>
        <v>154</v>
      </c>
      <c r="K121" s="36">
        <f>J121/I121</f>
        <v>1</v>
      </c>
    </row>
    <row r="122" spans="1:11" ht="14.25" customHeight="1">
      <c r="A122" s="497"/>
      <c r="B122" s="516"/>
      <c r="C122" s="497"/>
      <c r="D122" s="321"/>
      <c r="E122" s="329" t="s">
        <v>329</v>
      </c>
      <c r="F122" s="37">
        <v>109</v>
      </c>
      <c r="G122" s="324"/>
      <c r="H122" s="324">
        <v>154</v>
      </c>
      <c r="I122" s="324">
        <v>154</v>
      </c>
      <c r="J122" s="324">
        <v>154</v>
      </c>
      <c r="K122" s="36">
        <f>J122/I122</f>
        <v>1</v>
      </c>
    </row>
    <row r="123" spans="1:11" ht="14.25" customHeight="1">
      <c r="A123" s="497"/>
      <c r="B123" s="516"/>
      <c r="C123" s="497"/>
      <c r="D123" s="321"/>
      <c r="E123" s="329" t="s">
        <v>350</v>
      </c>
      <c r="F123" s="37">
        <v>110</v>
      </c>
      <c r="G123" s="324"/>
      <c r="H123" s="324"/>
      <c r="I123" s="324"/>
      <c r="J123" s="324"/>
      <c r="K123" s="192"/>
    </row>
    <row r="124" spans="1:11" ht="16.5" customHeight="1">
      <c r="A124" s="497"/>
      <c r="B124" s="516"/>
      <c r="C124" s="497"/>
      <c r="D124" s="495" t="s">
        <v>279</v>
      </c>
      <c r="E124" s="495"/>
      <c r="F124" s="37">
        <v>111</v>
      </c>
      <c r="G124" s="324"/>
      <c r="H124" s="324"/>
      <c r="I124" s="324"/>
      <c r="J124" s="324"/>
      <c r="K124" s="192"/>
    </row>
    <row r="125" spans="1:11" ht="26.25" customHeight="1">
      <c r="A125" s="497"/>
      <c r="B125" s="516"/>
      <c r="C125" s="201"/>
      <c r="D125" s="495" t="s">
        <v>280</v>
      </c>
      <c r="E125" s="495"/>
      <c r="F125" s="37">
        <v>112</v>
      </c>
      <c r="G125" s="324"/>
      <c r="H125" s="324"/>
      <c r="I125" s="324"/>
      <c r="J125" s="324"/>
      <c r="K125" s="192"/>
    </row>
    <row r="126" spans="1:11" ht="58.5" customHeight="1">
      <c r="A126" s="497"/>
      <c r="B126" s="516"/>
      <c r="C126" s="201" t="s">
        <v>181</v>
      </c>
      <c r="D126" s="495" t="s">
        <v>353</v>
      </c>
      <c r="E126" s="495"/>
      <c r="F126" s="37">
        <v>113</v>
      </c>
      <c r="G126" s="324"/>
      <c r="H126" s="324">
        <f>H127+H128+H129+H130+H131+H132</f>
        <v>1141</v>
      </c>
      <c r="I126" s="324">
        <f>I127+I128+I129+I130+I131+I132</f>
        <v>1059</v>
      </c>
      <c r="J126" s="324">
        <f>J127+J128+J129+J130+J131+J132</f>
        <v>975</v>
      </c>
      <c r="K126" s="379">
        <f>J126/I126</f>
        <v>0.9206798866855525</v>
      </c>
    </row>
    <row r="127" spans="1:11" ht="15.75" customHeight="1">
      <c r="A127" s="497"/>
      <c r="B127" s="516"/>
      <c r="C127" s="497"/>
      <c r="D127" s="495" t="s">
        <v>282</v>
      </c>
      <c r="E127" s="495"/>
      <c r="F127" s="37">
        <v>114</v>
      </c>
      <c r="G127" s="324"/>
      <c r="H127" s="324">
        <v>854</v>
      </c>
      <c r="I127" s="324">
        <v>783</v>
      </c>
      <c r="J127" s="324">
        <v>677</v>
      </c>
      <c r="K127" s="379">
        <f>J127/I127</f>
        <v>0.8646232439335888</v>
      </c>
    </row>
    <row r="128" spans="1:11" ht="18.75" customHeight="1">
      <c r="A128" s="497"/>
      <c r="B128" s="516"/>
      <c r="C128" s="497"/>
      <c r="D128" s="495" t="s">
        <v>283</v>
      </c>
      <c r="E128" s="495"/>
      <c r="F128" s="37">
        <v>115</v>
      </c>
      <c r="G128" s="324"/>
      <c r="H128" s="324">
        <v>21</v>
      </c>
      <c r="I128" s="324">
        <v>19</v>
      </c>
      <c r="J128" s="324">
        <v>21</v>
      </c>
      <c r="K128" s="379">
        <f>J128/I128</f>
        <v>1.105263157894737</v>
      </c>
    </row>
    <row r="129" spans="1:11" ht="27.75" customHeight="1">
      <c r="A129" s="497"/>
      <c r="B129" s="516"/>
      <c r="C129" s="497"/>
      <c r="D129" s="495" t="s">
        <v>287</v>
      </c>
      <c r="E129" s="495"/>
      <c r="F129" s="37">
        <v>116</v>
      </c>
      <c r="G129" s="324"/>
      <c r="H129" s="324">
        <v>214</v>
      </c>
      <c r="I129" s="324">
        <v>207</v>
      </c>
      <c r="J129" s="324">
        <v>223</v>
      </c>
      <c r="K129" s="379">
        <f>J129/I129</f>
        <v>1.077294685990338</v>
      </c>
    </row>
    <row r="130" spans="1:11" ht="27.75" customHeight="1">
      <c r="A130" s="497"/>
      <c r="B130" s="516"/>
      <c r="C130" s="497"/>
      <c r="D130" s="495" t="s">
        <v>284</v>
      </c>
      <c r="E130" s="495"/>
      <c r="F130" s="37">
        <v>117</v>
      </c>
      <c r="G130" s="324"/>
      <c r="H130" s="324">
        <v>52</v>
      </c>
      <c r="I130" s="324">
        <v>50</v>
      </c>
      <c r="J130" s="324">
        <v>54</v>
      </c>
      <c r="K130" s="36">
        <f>J130/I130</f>
        <v>1.08</v>
      </c>
    </row>
    <row r="131" spans="1:11" ht="28.5" customHeight="1">
      <c r="A131" s="497"/>
      <c r="B131" s="516"/>
      <c r="C131" s="497"/>
      <c r="D131" s="495" t="s">
        <v>285</v>
      </c>
      <c r="E131" s="495"/>
      <c r="F131" s="37">
        <v>118</v>
      </c>
      <c r="G131" s="324"/>
      <c r="H131" s="324"/>
      <c r="I131" s="324"/>
      <c r="J131" s="324"/>
      <c r="K131" s="36"/>
    </row>
    <row r="132" spans="1:11" ht="27.75" customHeight="1">
      <c r="A132" s="497"/>
      <c r="B132" s="516"/>
      <c r="C132" s="497"/>
      <c r="D132" s="495" t="s">
        <v>286</v>
      </c>
      <c r="E132" s="495"/>
      <c r="F132" s="37">
        <v>119</v>
      </c>
      <c r="G132" s="324"/>
      <c r="H132" s="324"/>
      <c r="I132" s="324"/>
      <c r="J132" s="324"/>
      <c r="K132" s="36"/>
    </row>
    <row r="133" spans="1:11" ht="42.75" customHeight="1">
      <c r="A133" s="497"/>
      <c r="B133" s="516"/>
      <c r="C133" s="508" t="s">
        <v>355</v>
      </c>
      <c r="D133" s="512"/>
      <c r="E133" s="509"/>
      <c r="F133" s="37">
        <v>120</v>
      </c>
      <c r="G133" s="324"/>
      <c r="H133" s="324">
        <f>H134+H137+H138+H139+H140+H141</f>
        <v>56</v>
      </c>
      <c r="I133" s="324">
        <f>I134+I137+I138+I139+I140+I141</f>
        <v>18</v>
      </c>
      <c r="J133" s="324">
        <f>J134+J137+J138+J139+J140+J141</f>
        <v>56</v>
      </c>
      <c r="K133" s="379">
        <f>J133/I133</f>
        <v>3.111111111111111</v>
      </c>
    </row>
    <row r="134" spans="1:11" ht="29.25" customHeight="1">
      <c r="A134" s="497"/>
      <c r="B134" s="516"/>
      <c r="C134" s="201" t="s">
        <v>34</v>
      </c>
      <c r="D134" s="495" t="s">
        <v>354</v>
      </c>
      <c r="E134" s="495"/>
      <c r="F134" s="37">
        <v>121</v>
      </c>
      <c r="G134" s="324"/>
      <c r="H134" s="324">
        <f>H135+H136</f>
        <v>2</v>
      </c>
      <c r="I134" s="324">
        <f>I135+I136</f>
        <v>0</v>
      </c>
      <c r="J134" s="324">
        <f>J135+J136</f>
        <v>2</v>
      </c>
      <c r="K134" s="36"/>
    </row>
    <row r="135" spans="1:11" ht="15">
      <c r="A135" s="497"/>
      <c r="B135" s="516"/>
      <c r="C135" s="201"/>
      <c r="D135" s="495" t="s">
        <v>116</v>
      </c>
      <c r="E135" s="495"/>
      <c r="F135" s="37">
        <v>122</v>
      </c>
      <c r="G135" s="324"/>
      <c r="H135" s="324">
        <v>1</v>
      </c>
      <c r="I135" s="324"/>
      <c r="J135" s="324">
        <v>1</v>
      </c>
      <c r="K135" s="36"/>
    </row>
    <row r="136" spans="1:11" ht="15">
      <c r="A136" s="497"/>
      <c r="B136" s="516"/>
      <c r="C136" s="201"/>
      <c r="D136" s="495" t="s">
        <v>117</v>
      </c>
      <c r="E136" s="495"/>
      <c r="F136" s="37">
        <v>123</v>
      </c>
      <c r="G136" s="324"/>
      <c r="H136" s="324">
        <v>1</v>
      </c>
      <c r="I136" s="324"/>
      <c r="J136" s="324">
        <v>1</v>
      </c>
      <c r="K136" s="36"/>
    </row>
    <row r="137" spans="1:11" ht="15">
      <c r="A137" s="497"/>
      <c r="B137" s="516"/>
      <c r="C137" s="201" t="s">
        <v>35</v>
      </c>
      <c r="D137" s="495" t="s">
        <v>118</v>
      </c>
      <c r="E137" s="495"/>
      <c r="F137" s="37">
        <v>124</v>
      </c>
      <c r="G137" s="324"/>
      <c r="H137" s="324"/>
      <c r="I137" s="324"/>
      <c r="J137" s="324"/>
      <c r="K137" s="36"/>
    </row>
    <row r="138" spans="1:11" ht="32.25" customHeight="1">
      <c r="A138" s="497"/>
      <c r="B138" s="516"/>
      <c r="C138" s="201" t="s">
        <v>37</v>
      </c>
      <c r="D138" s="495" t="s">
        <v>269</v>
      </c>
      <c r="E138" s="495"/>
      <c r="F138" s="37">
        <v>125</v>
      </c>
      <c r="G138" s="324"/>
      <c r="H138" s="324"/>
      <c r="I138" s="324"/>
      <c r="J138" s="324"/>
      <c r="K138" s="36"/>
    </row>
    <row r="139" spans="1:11" ht="19.5" customHeight="1">
      <c r="A139" s="497"/>
      <c r="B139" s="516"/>
      <c r="C139" s="201" t="s">
        <v>39</v>
      </c>
      <c r="D139" s="506" t="s">
        <v>53</v>
      </c>
      <c r="E139" s="507"/>
      <c r="F139" s="37">
        <v>126</v>
      </c>
      <c r="G139" s="324"/>
      <c r="H139" s="324">
        <v>50</v>
      </c>
      <c r="I139" s="324">
        <v>17</v>
      </c>
      <c r="J139" s="324">
        <v>20</v>
      </c>
      <c r="K139" s="379">
        <f>J139/I139</f>
        <v>1.1764705882352942</v>
      </c>
    </row>
    <row r="140" spans="1:11" ht="28.5" customHeight="1">
      <c r="A140" s="497"/>
      <c r="B140" s="516"/>
      <c r="C140" s="330" t="s">
        <v>40</v>
      </c>
      <c r="D140" s="495" t="s">
        <v>48</v>
      </c>
      <c r="E140" s="495"/>
      <c r="F140" s="37">
        <v>127</v>
      </c>
      <c r="G140" s="324"/>
      <c r="H140" s="324">
        <v>4</v>
      </c>
      <c r="I140" s="324">
        <v>1</v>
      </c>
      <c r="J140" s="324">
        <v>4</v>
      </c>
      <c r="K140" s="36">
        <f>J140/I140</f>
        <v>4</v>
      </c>
    </row>
    <row r="141" spans="1:11" ht="26.25" customHeight="1">
      <c r="A141" s="497"/>
      <c r="B141" s="524"/>
      <c r="C141" s="298" t="s">
        <v>300</v>
      </c>
      <c r="D141" s="513" t="s">
        <v>396</v>
      </c>
      <c r="E141" s="514"/>
      <c r="F141" s="37">
        <v>128</v>
      </c>
      <c r="G141" s="324"/>
      <c r="H141" s="324">
        <f>H142+H143+H144</f>
        <v>0</v>
      </c>
      <c r="I141" s="324">
        <f>I142+I143+I144</f>
        <v>0</v>
      </c>
      <c r="J141" s="324">
        <f>J142+J143+J144</f>
        <v>30</v>
      </c>
      <c r="K141" s="36"/>
    </row>
    <row r="142" spans="1:11" ht="30">
      <c r="A142" s="497"/>
      <c r="B142" s="201"/>
      <c r="C142" s="331"/>
      <c r="D142" s="332" t="s">
        <v>158</v>
      </c>
      <c r="E142" s="333" t="s">
        <v>363</v>
      </c>
      <c r="F142" s="37">
        <v>129</v>
      </c>
      <c r="G142" s="324"/>
      <c r="H142" s="324"/>
      <c r="I142" s="324"/>
      <c r="J142" s="324"/>
      <c r="K142" s="36"/>
    </row>
    <row r="143" spans="1:11" ht="32.25" customHeight="1">
      <c r="A143" s="497"/>
      <c r="B143" s="201"/>
      <c r="C143" s="334"/>
      <c r="D143" s="332" t="s">
        <v>351</v>
      </c>
      <c r="E143" s="329" t="s">
        <v>364</v>
      </c>
      <c r="F143" s="37">
        <v>130</v>
      </c>
      <c r="G143" s="324"/>
      <c r="H143" s="324"/>
      <c r="I143" s="324"/>
      <c r="J143" s="324">
        <v>30</v>
      </c>
      <c r="K143" s="36"/>
    </row>
    <row r="144" spans="1:11" ht="30">
      <c r="A144" s="497"/>
      <c r="B144" s="201"/>
      <c r="C144" s="334"/>
      <c r="D144" s="332" t="s">
        <v>392</v>
      </c>
      <c r="E144" s="335" t="s">
        <v>400</v>
      </c>
      <c r="F144" s="37" t="s">
        <v>391</v>
      </c>
      <c r="G144" s="324"/>
      <c r="H144" s="324"/>
      <c r="I144" s="324"/>
      <c r="J144" s="324"/>
      <c r="K144" s="36"/>
    </row>
    <row r="145" spans="1:11" ht="29.25" customHeight="1">
      <c r="A145" s="497"/>
      <c r="B145" s="201"/>
      <c r="C145" s="334"/>
      <c r="D145" s="332" t="s">
        <v>272</v>
      </c>
      <c r="E145" s="333" t="s">
        <v>278</v>
      </c>
      <c r="F145" s="37">
        <v>131</v>
      </c>
      <c r="G145" s="324"/>
      <c r="H145" s="324"/>
      <c r="I145" s="324"/>
      <c r="J145" s="324"/>
      <c r="K145" s="36"/>
    </row>
    <row r="146" spans="1:11" ht="30.75" customHeight="1">
      <c r="A146" s="497"/>
      <c r="B146" s="201"/>
      <c r="C146" s="201"/>
      <c r="D146" s="321" t="s">
        <v>273</v>
      </c>
      <c r="E146" s="321" t="s">
        <v>367</v>
      </c>
      <c r="F146" s="37">
        <v>132</v>
      </c>
      <c r="G146" s="324"/>
      <c r="H146" s="324"/>
      <c r="I146" s="324"/>
      <c r="J146" s="324"/>
      <c r="K146" s="36"/>
    </row>
    <row r="147" spans="1:11" ht="15" customHeight="1">
      <c r="A147" s="497"/>
      <c r="B147" s="201"/>
      <c r="C147" s="201"/>
      <c r="D147" s="321"/>
      <c r="E147" s="321" t="s">
        <v>294</v>
      </c>
      <c r="F147" s="37">
        <v>133</v>
      </c>
      <c r="G147" s="324"/>
      <c r="H147" s="324"/>
      <c r="I147" s="324"/>
      <c r="J147" s="324"/>
      <c r="K147" s="36"/>
    </row>
    <row r="148" spans="1:11" ht="30" customHeight="1">
      <c r="A148" s="497"/>
      <c r="B148" s="201"/>
      <c r="C148" s="201"/>
      <c r="D148" s="321"/>
      <c r="E148" s="321" t="s">
        <v>295</v>
      </c>
      <c r="F148" s="37">
        <v>134</v>
      </c>
      <c r="G148" s="324"/>
      <c r="H148" s="324"/>
      <c r="I148" s="324"/>
      <c r="J148" s="324"/>
      <c r="K148" s="36"/>
    </row>
    <row r="149" spans="1:11" ht="13.5" customHeight="1">
      <c r="A149" s="497"/>
      <c r="B149" s="201"/>
      <c r="C149" s="201"/>
      <c r="D149" s="321"/>
      <c r="E149" s="323" t="s">
        <v>296</v>
      </c>
      <c r="F149" s="37">
        <v>135</v>
      </c>
      <c r="G149" s="324"/>
      <c r="H149" s="324"/>
      <c r="I149" s="324"/>
      <c r="J149" s="324"/>
      <c r="K149" s="36"/>
    </row>
    <row r="150" spans="1:11" ht="29.25" customHeight="1">
      <c r="A150" s="497"/>
      <c r="B150" s="201">
        <v>2</v>
      </c>
      <c r="C150" s="201"/>
      <c r="D150" s="495" t="s">
        <v>368</v>
      </c>
      <c r="E150" s="495"/>
      <c r="F150" s="37">
        <v>136</v>
      </c>
      <c r="G150" s="324"/>
      <c r="H150" s="324">
        <f>H151+H154+H157</f>
        <v>3</v>
      </c>
      <c r="I150" s="324">
        <f>I151+I154+I157</f>
        <v>0</v>
      </c>
      <c r="J150" s="324">
        <f>J151+J154+J157</f>
        <v>2</v>
      </c>
      <c r="K150" s="36">
        <v>0</v>
      </c>
    </row>
    <row r="151" spans="1:11" ht="30" customHeight="1">
      <c r="A151" s="497"/>
      <c r="B151" s="497"/>
      <c r="C151" s="201" t="s">
        <v>34</v>
      </c>
      <c r="D151" s="495" t="s">
        <v>369</v>
      </c>
      <c r="E151" s="495"/>
      <c r="F151" s="37">
        <v>137</v>
      </c>
      <c r="G151" s="324"/>
      <c r="H151" s="324">
        <f>H152+H153</f>
        <v>0</v>
      </c>
      <c r="I151" s="324">
        <f>I152+I153</f>
        <v>0</v>
      </c>
      <c r="J151" s="324">
        <f>J152+J153</f>
        <v>0</v>
      </c>
      <c r="K151" s="36"/>
    </row>
    <row r="152" spans="1:11" ht="15.75" customHeight="1">
      <c r="A152" s="497"/>
      <c r="B152" s="497"/>
      <c r="C152" s="201"/>
      <c r="D152" s="321" t="s">
        <v>183</v>
      </c>
      <c r="E152" s="321" t="s">
        <v>185</v>
      </c>
      <c r="F152" s="37">
        <v>138</v>
      </c>
      <c r="G152" s="324"/>
      <c r="H152" s="324"/>
      <c r="I152" s="36"/>
      <c r="J152" s="36"/>
      <c r="K152" s="36"/>
    </row>
    <row r="153" spans="1:11" ht="16.5" customHeight="1">
      <c r="A153" s="497"/>
      <c r="B153" s="497"/>
      <c r="C153" s="201"/>
      <c r="D153" s="321" t="s">
        <v>184</v>
      </c>
      <c r="E153" s="321" t="s">
        <v>186</v>
      </c>
      <c r="F153" s="37">
        <v>139</v>
      </c>
      <c r="G153" s="324"/>
      <c r="H153" s="324"/>
      <c r="I153" s="36"/>
      <c r="J153" s="36"/>
      <c r="K153" s="36"/>
    </row>
    <row r="154" spans="1:11" ht="32.25" customHeight="1">
      <c r="A154" s="497"/>
      <c r="B154" s="497"/>
      <c r="C154" s="201" t="s">
        <v>35</v>
      </c>
      <c r="D154" s="495" t="s">
        <v>370</v>
      </c>
      <c r="E154" s="495"/>
      <c r="F154" s="37">
        <v>140</v>
      </c>
      <c r="G154" s="324"/>
      <c r="H154" s="324">
        <v>3</v>
      </c>
      <c r="I154" s="324">
        <v>0</v>
      </c>
      <c r="J154" s="324">
        <v>2</v>
      </c>
      <c r="K154" s="36">
        <v>0</v>
      </c>
    </row>
    <row r="155" spans="1:11" ht="15.75" customHeight="1">
      <c r="A155" s="497"/>
      <c r="B155" s="497"/>
      <c r="C155" s="201"/>
      <c r="D155" s="321" t="s">
        <v>94</v>
      </c>
      <c r="E155" s="321" t="s">
        <v>185</v>
      </c>
      <c r="F155" s="37">
        <v>141</v>
      </c>
      <c r="G155" s="324"/>
      <c r="H155" s="324"/>
      <c r="I155" s="36"/>
      <c r="J155" s="36"/>
      <c r="K155" s="36"/>
    </row>
    <row r="156" spans="1:11" ht="15.75" customHeight="1">
      <c r="A156" s="497"/>
      <c r="B156" s="497"/>
      <c r="C156" s="201"/>
      <c r="D156" s="321" t="s">
        <v>96</v>
      </c>
      <c r="E156" s="321" t="s">
        <v>186</v>
      </c>
      <c r="F156" s="37">
        <v>142</v>
      </c>
      <c r="G156" s="324"/>
      <c r="H156" s="324"/>
      <c r="I156" s="36"/>
      <c r="J156" s="36"/>
      <c r="K156" s="36"/>
    </row>
    <row r="157" spans="1:11" ht="13.5" customHeight="1">
      <c r="A157" s="497"/>
      <c r="B157" s="497"/>
      <c r="C157" s="201" t="s">
        <v>37</v>
      </c>
      <c r="D157" s="495" t="s">
        <v>51</v>
      </c>
      <c r="E157" s="495"/>
      <c r="F157" s="37">
        <v>143</v>
      </c>
      <c r="G157" s="324"/>
      <c r="H157" s="324"/>
      <c r="I157" s="36"/>
      <c r="J157" s="36"/>
      <c r="K157" s="36"/>
    </row>
    <row r="158" spans="1:11" ht="15.75" customHeight="1">
      <c r="A158" s="497"/>
      <c r="B158" s="201">
        <v>3</v>
      </c>
      <c r="C158" s="201"/>
      <c r="D158" s="495" t="s">
        <v>14</v>
      </c>
      <c r="E158" s="495"/>
      <c r="F158" s="37">
        <v>144</v>
      </c>
      <c r="G158" s="324"/>
      <c r="H158" s="324">
        <v>10</v>
      </c>
      <c r="I158" s="36"/>
      <c r="J158" s="324">
        <v>0</v>
      </c>
      <c r="K158" s="36"/>
    </row>
    <row r="159" spans="1:11" ht="29.25" customHeight="1">
      <c r="A159" s="201" t="s">
        <v>24</v>
      </c>
      <c r="B159" s="201"/>
      <c r="C159" s="201"/>
      <c r="D159" s="495" t="s">
        <v>352</v>
      </c>
      <c r="E159" s="495"/>
      <c r="F159" s="37">
        <v>145</v>
      </c>
      <c r="G159" s="324"/>
      <c r="H159" s="324">
        <f>H14-H42</f>
        <v>158</v>
      </c>
      <c r="I159" s="324">
        <f>I14-I42</f>
        <v>366</v>
      </c>
      <c r="J159" s="324">
        <f>J14-J42</f>
        <v>47</v>
      </c>
      <c r="K159" s="379">
        <f>J159/I159</f>
        <v>0.1284153005464481</v>
      </c>
    </row>
    <row r="160" spans="1:11" ht="15">
      <c r="A160" s="319"/>
      <c r="B160" s="319"/>
      <c r="C160" s="319"/>
      <c r="D160" s="336"/>
      <c r="E160" s="336" t="s">
        <v>371</v>
      </c>
      <c r="F160" s="37">
        <v>146</v>
      </c>
      <c r="G160" s="337"/>
      <c r="H160" s="337"/>
      <c r="I160" s="73"/>
      <c r="J160" s="73"/>
      <c r="K160" s="379"/>
    </row>
    <row r="161" spans="1:11" ht="15.75" customHeight="1">
      <c r="A161" s="319"/>
      <c r="B161" s="319"/>
      <c r="C161" s="319"/>
      <c r="D161" s="336"/>
      <c r="E161" s="336" t="s">
        <v>182</v>
      </c>
      <c r="F161" s="37">
        <v>147</v>
      </c>
      <c r="G161" s="337"/>
      <c r="H161" s="337">
        <v>5</v>
      </c>
      <c r="I161" s="73"/>
      <c r="J161" s="337">
        <v>1</v>
      </c>
      <c r="K161" s="379"/>
    </row>
    <row r="162" spans="1:108" s="166" customFormat="1" ht="13.5" customHeight="1">
      <c r="A162" s="338" t="s">
        <v>25</v>
      </c>
      <c r="B162" s="339"/>
      <c r="C162" s="339"/>
      <c r="D162" s="515" t="s">
        <v>134</v>
      </c>
      <c r="E162" s="515"/>
      <c r="F162" s="37">
        <v>148</v>
      </c>
      <c r="G162" s="340"/>
      <c r="H162" s="340">
        <v>26</v>
      </c>
      <c r="I162" s="340">
        <v>59</v>
      </c>
      <c r="J162" s="350">
        <v>8</v>
      </c>
      <c r="K162" s="379">
        <f>J162/I162</f>
        <v>0.13559322033898305</v>
      </c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</row>
    <row r="163" spans="1:11" ht="13.5" customHeight="1">
      <c r="A163" s="341" t="s">
        <v>26</v>
      </c>
      <c r="B163" s="342"/>
      <c r="C163" s="320"/>
      <c r="D163" s="519" t="s">
        <v>19</v>
      </c>
      <c r="E163" s="519"/>
      <c r="F163" s="37">
        <v>149</v>
      </c>
      <c r="G163" s="343"/>
      <c r="H163" s="343"/>
      <c r="I163" s="198"/>
      <c r="J163" s="198"/>
      <c r="K163" s="381"/>
    </row>
    <row r="164" spans="1:11" ht="16.5" customHeight="1">
      <c r="A164" s="344"/>
      <c r="B164" s="297">
        <v>1</v>
      </c>
      <c r="C164" s="320"/>
      <c r="D164" s="508" t="s">
        <v>361</v>
      </c>
      <c r="E164" s="509"/>
      <c r="F164" s="37">
        <v>150</v>
      </c>
      <c r="G164" s="343"/>
      <c r="H164" s="343">
        <f aca="true" t="shared" si="3" ref="H164:J165">H100</f>
        <v>3793</v>
      </c>
      <c r="I164" s="343">
        <f t="shared" si="3"/>
        <v>3804</v>
      </c>
      <c r="J164" s="343">
        <f t="shared" si="3"/>
        <v>3988</v>
      </c>
      <c r="K164" s="379">
        <f aca="true" t="shared" si="4" ref="K164:K170">J164/I164</f>
        <v>1.0483701366982123</v>
      </c>
    </row>
    <row r="165" spans="1:11" ht="17.25" customHeight="1">
      <c r="A165" s="344"/>
      <c r="B165" s="297">
        <v>2</v>
      </c>
      <c r="C165" s="320"/>
      <c r="D165" s="495" t="s">
        <v>365</v>
      </c>
      <c r="E165" s="495"/>
      <c r="F165" s="37">
        <v>151</v>
      </c>
      <c r="G165" s="343"/>
      <c r="H165" s="343">
        <f t="shared" si="3"/>
        <v>3793</v>
      </c>
      <c r="I165" s="343">
        <f t="shared" si="3"/>
        <v>3791</v>
      </c>
      <c r="J165" s="343">
        <f t="shared" si="3"/>
        <v>3958</v>
      </c>
      <c r="K165" s="379">
        <f t="shared" si="4"/>
        <v>1.044051701398048</v>
      </c>
    </row>
    <row r="166" spans="1:11" ht="15.75" customHeight="1">
      <c r="A166" s="516"/>
      <c r="B166" s="345">
        <v>3</v>
      </c>
      <c r="C166" s="201"/>
      <c r="D166" s="495" t="s">
        <v>128</v>
      </c>
      <c r="E166" s="495"/>
      <c r="F166" s="37">
        <v>152</v>
      </c>
      <c r="G166" s="324"/>
      <c r="H166" s="324">
        <v>223</v>
      </c>
      <c r="I166" s="300">
        <v>225</v>
      </c>
      <c r="J166" s="300">
        <v>230</v>
      </c>
      <c r="K166" s="379">
        <f t="shared" si="4"/>
        <v>1.0222222222222221</v>
      </c>
    </row>
    <row r="167" spans="1:11" ht="16.5" customHeight="1">
      <c r="A167" s="516"/>
      <c r="B167" s="345">
        <v>4</v>
      </c>
      <c r="C167" s="201"/>
      <c r="D167" s="495" t="s">
        <v>152</v>
      </c>
      <c r="E167" s="495"/>
      <c r="F167" s="37">
        <v>153</v>
      </c>
      <c r="G167" s="324"/>
      <c r="H167" s="324">
        <v>220</v>
      </c>
      <c r="I167" s="300">
        <v>220</v>
      </c>
      <c r="J167" s="300">
        <v>225</v>
      </c>
      <c r="K167" s="379">
        <f t="shared" si="4"/>
        <v>1.0227272727272727</v>
      </c>
    </row>
    <row r="168" spans="1:11" ht="43.5" customHeight="1">
      <c r="A168" s="516"/>
      <c r="B168" s="345">
        <v>5</v>
      </c>
      <c r="C168" s="201" t="s">
        <v>34</v>
      </c>
      <c r="D168" s="506" t="s">
        <v>416</v>
      </c>
      <c r="E168" s="507"/>
      <c r="F168" s="37">
        <v>154</v>
      </c>
      <c r="G168" s="324"/>
      <c r="H168" s="351">
        <f>(H165/H167)/12*1000</f>
        <v>1436.7424242424242</v>
      </c>
      <c r="I168" s="351">
        <f>(I165/I167)/12*1000</f>
        <v>1435.9848484848483</v>
      </c>
      <c r="J168" s="351">
        <f>(J165/J167)/12*1000</f>
        <v>1465.9259259259259</v>
      </c>
      <c r="K168" s="379">
        <f t="shared" si="4"/>
        <v>1.0208505524780915</v>
      </c>
    </row>
    <row r="169" spans="1:11" ht="45" customHeight="1">
      <c r="A169" s="516"/>
      <c r="B169" s="345"/>
      <c r="C169" s="201" t="s">
        <v>366</v>
      </c>
      <c r="D169" s="495" t="s">
        <v>417</v>
      </c>
      <c r="E169" s="495"/>
      <c r="F169" s="37">
        <v>155</v>
      </c>
      <c r="G169" s="324"/>
      <c r="H169" s="351">
        <f>(H164/H167)/12*1000</f>
        <v>1436.7424242424242</v>
      </c>
      <c r="I169" s="351">
        <f>(I164/I167)/12*1000</f>
        <v>1440.9090909090908</v>
      </c>
      <c r="J169" s="351">
        <f>(J164/J167)/12*1000</f>
        <v>1477.037037037037</v>
      </c>
      <c r="K169" s="379">
        <f t="shared" si="4"/>
        <v>1.0250730225493634</v>
      </c>
    </row>
    <row r="170" spans="1:11" ht="44.25" customHeight="1">
      <c r="A170" s="516"/>
      <c r="B170" s="345">
        <v>6</v>
      </c>
      <c r="C170" s="201" t="s">
        <v>34</v>
      </c>
      <c r="D170" s="495" t="s">
        <v>428</v>
      </c>
      <c r="E170" s="495"/>
      <c r="F170" s="37">
        <v>156</v>
      </c>
      <c r="G170" s="324"/>
      <c r="H170" s="351">
        <f>H15/H167</f>
        <v>29.29090909090909</v>
      </c>
      <c r="I170" s="351">
        <f>I15/I167</f>
        <v>28.213636363636365</v>
      </c>
      <c r="J170" s="351">
        <f>J15/J167</f>
        <v>29.133333333333333</v>
      </c>
      <c r="K170" s="379">
        <f t="shared" si="4"/>
        <v>1.0325976048547338</v>
      </c>
    </row>
    <row r="171" spans="1:11" ht="44.25" customHeight="1">
      <c r="A171" s="516"/>
      <c r="B171" s="345"/>
      <c r="C171" s="201" t="s">
        <v>35</v>
      </c>
      <c r="D171" s="495" t="s">
        <v>418</v>
      </c>
      <c r="E171" s="495"/>
      <c r="F171" s="37">
        <v>157</v>
      </c>
      <c r="G171" s="324"/>
      <c r="H171" s="324"/>
      <c r="I171" s="192"/>
      <c r="J171" s="192"/>
      <c r="K171" s="192"/>
    </row>
    <row r="172" spans="1:11" ht="31.5" customHeight="1">
      <c r="A172" s="516"/>
      <c r="B172" s="345"/>
      <c r="C172" s="201" t="s">
        <v>154</v>
      </c>
      <c r="D172" s="506" t="s">
        <v>419</v>
      </c>
      <c r="E172" s="507"/>
      <c r="F172" s="37">
        <v>158</v>
      </c>
      <c r="G172" s="324"/>
      <c r="H172" s="324"/>
      <c r="I172" s="324"/>
      <c r="J172" s="192"/>
      <c r="K172" s="192"/>
    </row>
    <row r="173" spans="1:11" ht="15" customHeight="1">
      <c r="A173" s="516"/>
      <c r="B173" s="345"/>
      <c r="C173" s="201"/>
      <c r="D173" s="321"/>
      <c r="E173" s="321" t="s">
        <v>372</v>
      </c>
      <c r="F173" s="37">
        <v>159</v>
      </c>
      <c r="G173" s="324"/>
      <c r="H173" s="324"/>
      <c r="I173" s="324"/>
      <c r="J173" s="192"/>
      <c r="K173" s="192"/>
    </row>
    <row r="174" spans="1:11" ht="15" customHeight="1">
      <c r="A174" s="516"/>
      <c r="B174" s="345"/>
      <c r="C174" s="201"/>
      <c r="D174" s="321"/>
      <c r="E174" s="321" t="s">
        <v>397</v>
      </c>
      <c r="F174" s="37">
        <v>160</v>
      </c>
      <c r="G174" s="324"/>
      <c r="H174" s="324"/>
      <c r="I174" s="324"/>
      <c r="J174" s="192"/>
      <c r="K174" s="192"/>
    </row>
    <row r="175" spans="1:11" ht="15" customHeight="1">
      <c r="A175" s="516"/>
      <c r="B175" s="345"/>
      <c r="C175" s="201"/>
      <c r="D175" s="321"/>
      <c r="E175" s="321" t="s">
        <v>420</v>
      </c>
      <c r="F175" s="37">
        <v>161</v>
      </c>
      <c r="G175" s="324"/>
      <c r="H175" s="324"/>
      <c r="I175" s="324"/>
      <c r="J175" s="192"/>
      <c r="K175" s="192"/>
    </row>
    <row r="176" spans="1:11" ht="33.75" customHeight="1">
      <c r="A176" s="516"/>
      <c r="B176" s="345"/>
      <c r="C176" s="201"/>
      <c r="D176" s="321"/>
      <c r="E176" s="321" t="s">
        <v>421</v>
      </c>
      <c r="F176" s="37">
        <v>162</v>
      </c>
      <c r="G176" s="324"/>
      <c r="H176" s="324"/>
      <c r="I176" s="324"/>
      <c r="J176" s="192"/>
      <c r="K176" s="192"/>
    </row>
    <row r="177" spans="1:11" ht="15.75" customHeight="1">
      <c r="A177" s="144"/>
      <c r="B177" s="200">
        <v>7</v>
      </c>
      <c r="C177" s="201"/>
      <c r="D177" s="515" t="s">
        <v>325</v>
      </c>
      <c r="E177" s="515"/>
      <c r="F177" s="37">
        <v>163</v>
      </c>
      <c r="G177" s="37"/>
      <c r="H177" s="37"/>
      <c r="I177" s="192"/>
      <c r="J177" s="192"/>
      <c r="K177" s="192"/>
    </row>
    <row r="178" spans="1:11" ht="15" customHeight="1">
      <c r="A178" s="346"/>
      <c r="B178" s="200">
        <v>8</v>
      </c>
      <c r="C178" s="331"/>
      <c r="D178" s="515" t="s">
        <v>387</v>
      </c>
      <c r="E178" s="515"/>
      <c r="F178" s="37">
        <v>164</v>
      </c>
      <c r="G178" s="192"/>
      <c r="H178" s="192">
        <v>8</v>
      </c>
      <c r="I178" s="192">
        <v>0</v>
      </c>
      <c r="J178" s="300">
        <v>8</v>
      </c>
      <c r="K178" s="192"/>
    </row>
    <row r="179" spans="1:11" ht="25.5" customHeight="1">
      <c r="A179" s="347"/>
      <c r="B179" s="200"/>
      <c r="C179" s="331"/>
      <c r="D179" s="316"/>
      <c r="E179" s="322" t="s">
        <v>389</v>
      </c>
      <c r="F179" s="37">
        <v>165</v>
      </c>
      <c r="G179" s="192"/>
      <c r="H179" s="192"/>
      <c r="I179" s="192"/>
      <c r="J179" s="37"/>
      <c r="K179" s="192"/>
    </row>
    <row r="180" spans="1:11" ht="15" customHeight="1">
      <c r="A180" s="346"/>
      <c r="B180" s="200"/>
      <c r="C180" s="331"/>
      <c r="D180" s="316"/>
      <c r="E180" s="322" t="s">
        <v>390</v>
      </c>
      <c r="F180" s="37">
        <v>166</v>
      </c>
      <c r="G180" s="192"/>
      <c r="H180" s="192"/>
      <c r="I180" s="192"/>
      <c r="J180" s="37"/>
      <c r="K180" s="192"/>
    </row>
    <row r="181" spans="1:11" ht="15" customHeight="1">
      <c r="A181" s="346"/>
      <c r="B181" s="200"/>
      <c r="C181" s="331"/>
      <c r="D181" s="316"/>
      <c r="E181" s="316" t="s">
        <v>393</v>
      </c>
      <c r="F181" s="37">
        <v>167</v>
      </c>
      <c r="G181" s="192"/>
      <c r="H181" s="192"/>
      <c r="I181" s="192"/>
      <c r="J181" s="37"/>
      <c r="K181" s="192"/>
    </row>
    <row r="182" spans="1:11" ht="15" customHeight="1">
      <c r="A182" s="346"/>
      <c r="B182" s="200"/>
      <c r="C182" s="331"/>
      <c r="D182" s="316"/>
      <c r="E182" s="316" t="s">
        <v>394</v>
      </c>
      <c r="F182" s="37">
        <v>168</v>
      </c>
      <c r="G182" s="192"/>
      <c r="H182" s="192"/>
      <c r="I182" s="192"/>
      <c r="J182" s="37"/>
      <c r="K182" s="192"/>
    </row>
    <row r="183" spans="1:11" ht="15" customHeight="1">
      <c r="A183" s="348"/>
      <c r="B183" s="200"/>
      <c r="C183" s="331"/>
      <c r="D183" s="316"/>
      <c r="E183" s="316" t="s">
        <v>399</v>
      </c>
      <c r="F183" s="37">
        <v>169</v>
      </c>
      <c r="G183" s="192"/>
      <c r="H183" s="192">
        <v>8</v>
      </c>
      <c r="I183" s="192">
        <v>0</v>
      </c>
      <c r="J183" s="300">
        <v>8</v>
      </c>
      <c r="K183" s="192"/>
    </row>
    <row r="184" spans="1:11" ht="15" customHeight="1">
      <c r="A184" s="455"/>
      <c r="B184" s="334"/>
      <c r="C184" s="334"/>
      <c r="D184" s="349"/>
      <c r="E184" s="349"/>
      <c r="F184" s="206"/>
      <c r="G184" s="207"/>
      <c r="H184" s="207"/>
      <c r="I184" s="207"/>
      <c r="J184" s="207"/>
      <c r="K184" s="456"/>
    </row>
    <row r="185" spans="1:11" ht="15" customHeight="1">
      <c r="A185" s="455"/>
      <c r="B185" s="334"/>
      <c r="C185" s="334"/>
      <c r="D185" s="349"/>
      <c r="E185" s="349"/>
      <c r="F185" s="206"/>
      <c r="G185" s="207"/>
      <c r="H185" s="207"/>
      <c r="I185" s="207"/>
      <c r="J185" s="207"/>
      <c r="K185" s="456"/>
    </row>
    <row r="186" spans="1:11" ht="15" customHeight="1">
      <c r="A186" s="455"/>
      <c r="B186" s="334"/>
      <c r="C186" s="334"/>
      <c r="D186" s="349"/>
      <c r="E186" s="349"/>
      <c r="F186" s="206"/>
      <c r="G186" s="207"/>
      <c r="H186" s="207"/>
      <c r="I186" s="207"/>
      <c r="J186" s="207"/>
      <c r="K186" s="456"/>
    </row>
    <row r="187" spans="1:11" ht="15">
      <c r="A187" s="455"/>
      <c r="B187" s="334"/>
      <c r="C187" s="334"/>
      <c r="D187" s="334"/>
      <c r="E187" s="520"/>
      <c r="F187" s="520"/>
      <c r="G187" s="165"/>
      <c r="H187" s="165"/>
      <c r="I187" s="521"/>
      <c r="J187" s="521"/>
      <c r="K187" s="522"/>
    </row>
    <row r="188" spans="1:11" ht="15">
      <c r="A188" s="455"/>
      <c r="B188" s="334"/>
      <c r="C188" s="334"/>
      <c r="D188" s="334"/>
      <c r="E188" s="382"/>
      <c r="F188" s="206"/>
      <c r="G188" s="207"/>
      <c r="H188" s="207"/>
      <c r="I188" s="517"/>
      <c r="J188" s="517"/>
      <c r="K188" s="518"/>
    </row>
    <row r="189" spans="1:11" ht="14.25">
      <c r="A189" s="455"/>
      <c r="B189" s="334"/>
      <c r="C189" s="334"/>
      <c r="D189" s="334"/>
      <c r="E189" s="205"/>
      <c r="F189" s="206"/>
      <c r="G189" s="207"/>
      <c r="H189" s="207"/>
      <c r="I189" s="534"/>
      <c r="J189" s="534"/>
      <c r="K189" s="535"/>
    </row>
    <row r="190" spans="1:108" s="166" customFormat="1" ht="15">
      <c r="A190" s="499"/>
      <c r="B190" s="500"/>
      <c r="C190" s="501"/>
      <c r="D190" s="501"/>
      <c r="E190" s="501"/>
      <c r="F190" s="501"/>
      <c r="G190" s="501"/>
      <c r="H190" s="501"/>
      <c r="I190" s="501"/>
      <c r="J190" s="501"/>
      <c r="K190" s="457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</row>
    <row r="191" spans="1:11" ht="14.25">
      <c r="A191" s="455"/>
      <c r="B191" s="334"/>
      <c r="C191" s="334"/>
      <c r="D191" s="334"/>
      <c r="E191" s="205"/>
      <c r="F191" s="206"/>
      <c r="G191" s="207"/>
      <c r="H191" s="207"/>
      <c r="I191" s="207"/>
      <c r="J191" s="207"/>
      <c r="K191" s="456"/>
    </row>
    <row r="192" spans="1:11" ht="14.25">
      <c r="A192" s="455"/>
      <c r="B192" s="334"/>
      <c r="C192" s="334"/>
      <c r="D192" s="334"/>
      <c r="E192" s="205"/>
      <c r="F192" s="206"/>
      <c r="G192" s="207"/>
      <c r="H192" s="207"/>
      <c r="I192" s="207"/>
      <c r="J192" s="207"/>
      <c r="K192" s="456"/>
    </row>
    <row r="193" spans="1:11" ht="14.25">
      <c r="A193" s="455"/>
      <c r="B193" s="334"/>
      <c r="C193" s="334"/>
      <c r="D193" s="334"/>
      <c r="E193" s="205"/>
      <c r="F193" s="206"/>
      <c r="G193" s="207"/>
      <c r="H193" s="207"/>
      <c r="I193" s="207"/>
      <c r="J193" s="207"/>
      <c r="K193" s="456"/>
    </row>
    <row r="194" spans="1:11" ht="14.25">
      <c r="A194" s="455"/>
      <c r="B194" s="334"/>
      <c r="C194" s="334"/>
      <c r="D194" s="334"/>
      <c r="E194" s="205"/>
      <c r="F194" s="206"/>
      <c r="G194" s="207"/>
      <c r="H194" s="207"/>
      <c r="I194" s="207"/>
      <c r="J194" s="207"/>
      <c r="K194" s="456"/>
    </row>
    <row r="195" spans="1:11" ht="14.25">
      <c r="A195" s="455"/>
      <c r="B195" s="334"/>
      <c r="C195" s="334"/>
      <c r="D195" s="334"/>
      <c r="E195" s="205"/>
      <c r="F195" s="206"/>
      <c r="G195" s="207"/>
      <c r="H195" s="207"/>
      <c r="I195" s="207"/>
      <c r="J195" s="207"/>
      <c r="K195" s="456"/>
    </row>
    <row r="196" spans="1:11" ht="14.25">
      <c r="A196" s="455"/>
      <c r="B196" s="334"/>
      <c r="C196" s="334"/>
      <c r="D196" s="334"/>
      <c r="E196" s="205"/>
      <c r="F196" s="206"/>
      <c r="G196" s="207"/>
      <c r="H196" s="207"/>
      <c r="I196" s="207"/>
      <c r="J196" s="207"/>
      <c r="K196" s="456"/>
    </row>
    <row r="197" spans="1:11" ht="14.25">
      <c r="A197" s="455"/>
      <c r="B197" s="334"/>
      <c r="C197" s="334"/>
      <c r="D197" s="334"/>
      <c r="E197" s="205"/>
      <c r="F197" s="206"/>
      <c r="G197" s="207"/>
      <c r="H197" s="207"/>
      <c r="I197" s="207"/>
      <c r="J197" s="207"/>
      <c r="K197" s="456"/>
    </row>
    <row r="198" spans="1:11" ht="14.25">
      <c r="A198" s="455"/>
      <c r="B198" s="334"/>
      <c r="C198" s="334"/>
      <c r="D198" s="334"/>
      <c r="E198" s="205"/>
      <c r="F198" s="206"/>
      <c r="G198" s="207"/>
      <c r="H198" s="207"/>
      <c r="I198" s="207"/>
      <c r="J198" s="207"/>
      <c r="K198" s="456"/>
    </row>
    <row r="199" spans="1:11" ht="14.25">
      <c r="A199" s="455"/>
      <c r="B199" s="334"/>
      <c r="C199" s="334"/>
      <c r="D199" s="334"/>
      <c r="E199" s="205"/>
      <c r="F199" s="206"/>
      <c r="G199" s="207"/>
      <c r="H199" s="207"/>
      <c r="I199" s="207"/>
      <c r="J199" s="207"/>
      <c r="K199" s="456"/>
    </row>
    <row r="200" spans="1:11" ht="14.25">
      <c r="A200" s="455"/>
      <c r="B200" s="334"/>
      <c r="C200" s="334"/>
      <c r="D200" s="334"/>
      <c r="E200" s="205"/>
      <c r="F200" s="206"/>
      <c r="G200" s="207"/>
      <c r="H200" s="207"/>
      <c r="I200" s="207"/>
      <c r="J200" s="207"/>
      <c r="K200" s="456"/>
    </row>
    <row r="201" spans="1:11" ht="14.25">
      <c r="A201" s="455"/>
      <c r="B201" s="334"/>
      <c r="C201" s="334"/>
      <c r="D201" s="334"/>
      <c r="E201" s="205"/>
      <c r="F201" s="206"/>
      <c r="G201" s="207"/>
      <c r="H201" s="207"/>
      <c r="I201" s="207"/>
      <c r="J201" s="207"/>
      <c r="K201" s="456"/>
    </row>
    <row r="202" spans="1:11" ht="14.25">
      <c r="A202" s="455"/>
      <c r="B202" s="334"/>
      <c r="C202" s="334"/>
      <c r="D202" s="334"/>
      <c r="E202" s="205"/>
      <c r="F202" s="206"/>
      <c r="G202" s="207"/>
      <c r="H202" s="207"/>
      <c r="I202" s="207"/>
      <c r="J202" s="207"/>
      <c r="K202" s="456"/>
    </row>
    <row r="203" spans="1:11" ht="14.25">
      <c r="A203" s="455"/>
      <c r="B203" s="334"/>
      <c r="C203" s="334"/>
      <c r="D203" s="334"/>
      <c r="E203" s="205"/>
      <c r="F203" s="206"/>
      <c r="G203" s="207"/>
      <c r="H203" s="207"/>
      <c r="I203" s="207"/>
      <c r="J203" s="207"/>
      <c r="K203" s="456"/>
    </row>
    <row r="204" spans="1:11" ht="14.25">
      <c r="A204" s="455"/>
      <c r="B204" s="334"/>
      <c r="C204" s="334"/>
      <c r="D204" s="334"/>
      <c r="E204" s="205"/>
      <c r="F204" s="206"/>
      <c r="G204" s="207"/>
      <c r="H204" s="207"/>
      <c r="I204" s="207"/>
      <c r="J204" s="207"/>
      <c r="K204" s="456"/>
    </row>
    <row r="205" spans="1:11" ht="14.25">
      <c r="A205" s="455"/>
      <c r="B205" s="334"/>
      <c r="C205" s="334"/>
      <c r="D205" s="334"/>
      <c r="E205" s="205"/>
      <c r="F205" s="206"/>
      <c r="G205" s="207"/>
      <c r="H205" s="207"/>
      <c r="I205" s="207"/>
      <c r="J205" s="207"/>
      <c r="K205" s="456"/>
    </row>
    <row r="206" spans="1:11" ht="14.25">
      <c r="A206" s="455"/>
      <c r="B206" s="334"/>
      <c r="C206" s="334"/>
      <c r="D206" s="334"/>
      <c r="E206" s="205"/>
      <c r="F206" s="206"/>
      <c r="G206" s="207"/>
      <c r="H206" s="207"/>
      <c r="I206" s="207"/>
      <c r="J206" s="207"/>
      <c r="K206" s="456"/>
    </row>
    <row r="207" spans="1:11" ht="12.75">
      <c r="A207" s="458"/>
      <c r="K207" s="459"/>
    </row>
    <row r="208" spans="1:11" ht="12.75">
      <c r="A208" s="458"/>
      <c r="K208" s="459"/>
    </row>
    <row r="209" spans="1:11" ht="12.75">
      <c r="A209" s="458"/>
      <c r="K209" s="459"/>
    </row>
    <row r="210" spans="1:11" ht="12.75">
      <c r="A210" s="458"/>
      <c r="K210" s="459"/>
    </row>
    <row r="211" spans="1:11" ht="12.75">
      <c r="A211" s="458"/>
      <c r="K211" s="459"/>
    </row>
    <row r="212" spans="1:11" ht="12.75">
      <c r="A212" s="458"/>
      <c r="K212" s="459"/>
    </row>
    <row r="213" spans="1:11" ht="12.75">
      <c r="A213" s="458"/>
      <c r="K213" s="459"/>
    </row>
    <row r="214" spans="1:11" ht="12.75">
      <c r="A214" s="458"/>
      <c r="K214" s="459"/>
    </row>
    <row r="215" spans="1:11" ht="12.75">
      <c r="A215" s="458"/>
      <c r="K215" s="459"/>
    </row>
    <row r="216" spans="1:11" ht="12.75">
      <c r="A216" s="458"/>
      <c r="K216" s="459"/>
    </row>
    <row r="217" spans="1:11" ht="12.75">
      <c r="A217" s="458"/>
      <c r="K217" s="459"/>
    </row>
    <row r="218" spans="1:11" ht="12.75">
      <c r="A218" s="458"/>
      <c r="K218" s="459"/>
    </row>
    <row r="219" spans="1:11" ht="12.75">
      <c r="A219" s="458"/>
      <c r="K219" s="459"/>
    </row>
    <row r="220" spans="1:11" ht="12.75">
      <c r="A220" s="458"/>
      <c r="K220" s="459"/>
    </row>
    <row r="221" spans="1:11" ht="12.75">
      <c r="A221" s="458"/>
      <c r="K221" s="459"/>
    </row>
    <row r="222" spans="1:11" ht="12.75">
      <c r="A222" s="458"/>
      <c r="K222" s="459"/>
    </row>
    <row r="223" spans="1:11" ht="12.75">
      <c r="A223" s="458"/>
      <c r="K223" s="459"/>
    </row>
    <row r="224" spans="1:11" ht="12.75">
      <c r="A224" s="458"/>
      <c r="K224" s="459"/>
    </row>
    <row r="225" spans="1:11" ht="12.75">
      <c r="A225" s="460"/>
      <c r="B225" s="461"/>
      <c r="C225" s="461"/>
      <c r="D225" s="461"/>
      <c r="E225" s="462"/>
      <c r="F225" s="463"/>
      <c r="G225" s="464"/>
      <c r="H225" s="464"/>
      <c r="I225" s="464"/>
      <c r="J225" s="464"/>
      <c r="K225" s="465"/>
    </row>
    <row r="750" ht="3.75" customHeight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4.5" customHeight="1" hidden="1"/>
    <row r="763" ht="12.75" hidden="1"/>
    <row r="764" ht="12.75" hidden="1"/>
    <row r="765" ht="12.75" hidden="1"/>
    <row r="766" ht="12.75" hidden="1"/>
    <row r="767" ht="12.75" hidden="1"/>
    <row r="768" ht="12.75" hidden="1"/>
  </sheetData>
  <sheetProtection/>
  <mergeCells count="133">
    <mergeCell ref="D46:E46"/>
    <mergeCell ref="D21:E21"/>
    <mergeCell ref="I189:K189"/>
    <mergeCell ref="J11:J12"/>
    <mergeCell ref="K11:K12"/>
    <mergeCell ref="A10:C12"/>
    <mergeCell ref="G11:H11"/>
    <mergeCell ref="F10:F12"/>
    <mergeCell ref="G10:I10"/>
    <mergeCell ref="D40:E40"/>
    <mergeCell ref="D47:E47"/>
    <mergeCell ref="D132:E132"/>
    <mergeCell ref="I11:I12"/>
    <mergeCell ref="B42:E42"/>
    <mergeCell ref="B36:B40"/>
    <mergeCell ref="D41:E41"/>
    <mergeCell ref="B13:C13"/>
    <mergeCell ref="D13:E13"/>
    <mergeCell ref="D10:E12"/>
    <mergeCell ref="D14:E14"/>
    <mergeCell ref="D37:E37"/>
    <mergeCell ref="D76:E76"/>
    <mergeCell ref="D75:E75"/>
    <mergeCell ref="D91:E91"/>
    <mergeCell ref="D60:E60"/>
    <mergeCell ref="C99:E99"/>
    <mergeCell ref="D131:E131"/>
    <mergeCell ref="C43:E43"/>
    <mergeCell ref="C44:E44"/>
    <mergeCell ref="D150:E150"/>
    <mergeCell ref="D157:E157"/>
    <mergeCell ref="D54:E54"/>
    <mergeCell ref="D45:E45"/>
    <mergeCell ref="D53:E53"/>
    <mergeCell ref="D61:E61"/>
    <mergeCell ref="D58:E58"/>
    <mergeCell ref="D134:E134"/>
    <mergeCell ref="A15:A41"/>
    <mergeCell ref="D15:E15"/>
    <mergeCell ref="B16:B26"/>
    <mergeCell ref="D25:E25"/>
    <mergeCell ref="D35:E35"/>
    <mergeCell ref="C23:C24"/>
    <mergeCell ref="D16:E16"/>
    <mergeCell ref="D36:E36"/>
    <mergeCell ref="D39:E39"/>
    <mergeCell ref="D38:E38"/>
    <mergeCell ref="D22:E22"/>
    <mergeCell ref="D26:E26"/>
    <mergeCell ref="D27:E27"/>
    <mergeCell ref="A43:A158"/>
    <mergeCell ref="D51:E51"/>
    <mergeCell ref="D52:E52"/>
    <mergeCell ref="D50:E50"/>
    <mergeCell ref="D63:E63"/>
    <mergeCell ref="D104:E104"/>
    <mergeCell ref="D140:E140"/>
    <mergeCell ref="I188:K188"/>
    <mergeCell ref="D163:E163"/>
    <mergeCell ref="E187:F187"/>
    <mergeCell ref="D169:E169"/>
    <mergeCell ref="D171:E171"/>
    <mergeCell ref="D170:E170"/>
    <mergeCell ref="D172:E172"/>
    <mergeCell ref="I187:K187"/>
    <mergeCell ref="D177:E177"/>
    <mergeCell ref="D178:E178"/>
    <mergeCell ref="A166:A176"/>
    <mergeCell ref="D166:E166"/>
    <mergeCell ref="D168:E168"/>
    <mergeCell ref="D167:E167"/>
    <mergeCell ref="D164:E164"/>
    <mergeCell ref="D165:E165"/>
    <mergeCell ref="D158:E158"/>
    <mergeCell ref="C127:C132"/>
    <mergeCell ref="D138:E138"/>
    <mergeCell ref="D135:E135"/>
    <mergeCell ref="B151:B157"/>
    <mergeCell ref="D151:E151"/>
    <mergeCell ref="D154:E154"/>
    <mergeCell ref="B44:B141"/>
    <mergeCell ref="D59:E59"/>
    <mergeCell ref="D55:E55"/>
    <mergeCell ref="D93:E93"/>
    <mergeCell ref="D127:E127"/>
    <mergeCell ref="D128:E128"/>
    <mergeCell ref="D137:E137"/>
    <mergeCell ref="C133:E133"/>
    <mergeCell ref="D136:E136"/>
    <mergeCell ref="C102:C104"/>
    <mergeCell ref="D102:E102"/>
    <mergeCell ref="D114:E114"/>
    <mergeCell ref="D110:E110"/>
    <mergeCell ref="D105:E105"/>
    <mergeCell ref="D78:E78"/>
    <mergeCell ref="D96:E96"/>
    <mergeCell ref="D101:E101"/>
    <mergeCell ref="D113:E113"/>
    <mergeCell ref="D100:E100"/>
    <mergeCell ref="D112:E112"/>
    <mergeCell ref="D95:E95"/>
    <mergeCell ref="D109:E109"/>
    <mergeCell ref="C92:E92"/>
    <mergeCell ref="D81:E81"/>
    <mergeCell ref="D82:E82"/>
    <mergeCell ref="D125:E125"/>
    <mergeCell ref="D97:E97"/>
    <mergeCell ref="D98:E98"/>
    <mergeCell ref="D79:E79"/>
    <mergeCell ref="D80:E80"/>
    <mergeCell ref="D94:E94"/>
    <mergeCell ref="D106:E106"/>
    <mergeCell ref="D103:E103"/>
    <mergeCell ref="D117:E117"/>
    <mergeCell ref="D118:E118"/>
    <mergeCell ref="D129:E129"/>
    <mergeCell ref="D130:E130"/>
    <mergeCell ref="A190:B190"/>
    <mergeCell ref="C190:J190"/>
    <mergeCell ref="D141:E141"/>
    <mergeCell ref="D139:E139"/>
    <mergeCell ref="D162:E162"/>
    <mergeCell ref="D159:E159"/>
    <mergeCell ref="D77:E77"/>
    <mergeCell ref="D124:E124"/>
    <mergeCell ref="A7:K7"/>
    <mergeCell ref="D121:E121"/>
    <mergeCell ref="D126:E126"/>
    <mergeCell ref="D115:E115"/>
    <mergeCell ref="D111:E111"/>
    <mergeCell ref="C118:C124"/>
    <mergeCell ref="D116:E116"/>
    <mergeCell ref="D70:E70"/>
  </mergeCells>
  <printOptions/>
  <pageMargins left="0.5511811023622047" right="0.31496062992125984" top="0.31496062992125984" bottom="0.51" header="0.27" footer="0.31496062992125984"/>
  <pageSetup fitToHeight="5" horizontalDpi="600" verticalDpi="600" orientation="portrait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H19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1" spans="1:7" ht="15.75">
      <c r="A1" s="137" t="s">
        <v>521</v>
      </c>
      <c r="B1" s="47"/>
      <c r="C1" s="52"/>
      <c r="D1" s="47"/>
      <c r="E1" s="49"/>
      <c r="F1" s="50"/>
      <c r="G1" s="79"/>
    </row>
    <row r="2" spans="1:7" ht="15.75">
      <c r="A2" s="137"/>
      <c r="B2" s="49" t="s">
        <v>520</v>
      </c>
      <c r="C2" s="52"/>
      <c r="D2" s="47"/>
      <c r="E2" s="49"/>
      <c r="F2" s="50"/>
      <c r="G2" s="79"/>
    </row>
    <row r="3" spans="1:7" ht="15.75">
      <c r="A3" s="137" t="s">
        <v>510</v>
      </c>
      <c r="B3" s="47"/>
      <c r="C3" s="52"/>
      <c r="D3" s="47"/>
      <c r="E3" s="49"/>
      <c r="F3" s="50"/>
      <c r="G3" s="79"/>
    </row>
    <row r="4" spans="1:7" ht="15.75">
      <c r="A4" s="137" t="s">
        <v>508</v>
      </c>
      <c r="B4" s="47"/>
      <c r="C4" s="52"/>
      <c r="D4" s="47"/>
      <c r="E4" s="49"/>
      <c r="F4" s="50"/>
      <c r="G4" s="79"/>
    </row>
    <row r="5" spans="1:7" ht="15.75">
      <c r="A5" s="137" t="s">
        <v>527</v>
      </c>
      <c r="B5" s="47"/>
      <c r="C5" s="52"/>
      <c r="D5" s="47"/>
      <c r="E5" s="49"/>
      <c r="F5" s="50"/>
      <c r="G5" s="79"/>
    </row>
    <row r="8" ht="12.75">
      <c r="G8" s="14" t="s">
        <v>324</v>
      </c>
    </row>
    <row r="9" spans="2:8" ht="15.75">
      <c r="B9" s="546" t="s">
        <v>356</v>
      </c>
      <c r="C9" s="546"/>
      <c r="D9" s="546"/>
      <c r="E9" s="546"/>
      <c r="F9" s="546"/>
      <c r="G9" s="546"/>
      <c r="H9" s="546"/>
    </row>
    <row r="11" ht="13.5" thickBot="1">
      <c r="H11" s="5" t="s">
        <v>10</v>
      </c>
    </row>
    <row r="12" spans="1:8" ht="13.5" thickBot="1">
      <c r="A12" s="148" t="s">
        <v>7</v>
      </c>
      <c r="B12" s="551" t="s">
        <v>9</v>
      </c>
      <c r="C12" s="553" t="s">
        <v>221</v>
      </c>
      <c r="D12" s="554"/>
      <c r="E12" s="544" t="s">
        <v>322</v>
      </c>
      <c r="F12" s="555" t="s">
        <v>219</v>
      </c>
      <c r="G12" s="554"/>
      <c r="H12" s="544" t="s">
        <v>323</v>
      </c>
    </row>
    <row r="13" spans="1:8" ht="13.5" thickBot="1">
      <c r="A13" s="149" t="s">
        <v>8</v>
      </c>
      <c r="B13" s="552"/>
      <c r="C13" s="1" t="s">
        <v>0</v>
      </c>
      <c r="D13" s="1" t="s">
        <v>1</v>
      </c>
      <c r="E13" s="545"/>
      <c r="F13" s="7" t="s">
        <v>0</v>
      </c>
      <c r="G13" s="7" t="s">
        <v>1</v>
      </c>
      <c r="H13" s="545"/>
    </row>
    <row r="14" spans="1:8" s="78" customFormat="1" ht="12" thickBot="1">
      <c r="A14" s="150">
        <v>0</v>
      </c>
      <c r="B14" s="75">
        <v>1</v>
      </c>
      <c r="C14" s="74">
        <v>2</v>
      </c>
      <c r="D14" s="76">
        <v>3</v>
      </c>
      <c r="E14" s="75">
        <v>4</v>
      </c>
      <c r="F14" s="76">
        <v>5</v>
      </c>
      <c r="G14" s="76">
        <v>6</v>
      </c>
      <c r="H14" s="77">
        <v>7</v>
      </c>
    </row>
    <row r="15" spans="1:8" s="78" customFormat="1" ht="16.5" thickBot="1">
      <c r="A15" s="152" t="s">
        <v>33</v>
      </c>
      <c r="B15" s="156" t="s">
        <v>398</v>
      </c>
      <c r="C15" s="353">
        <f>C16+C17+C18</f>
        <v>6076</v>
      </c>
      <c r="D15" s="353">
        <f>D16+D17+D18</f>
        <v>6022</v>
      </c>
      <c r="E15" s="360">
        <f>D15/C15</f>
        <v>0.9911125740618828</v>
      </c>
      <c r="F15" s="353">
        <f>F16+F17+F18</f>
        <v>6450</v>
      </c>
      <c r="G15" s="353">
        <f>G16+G17+G18</f>
        <v>6208</v>
      </c>
      <c r="H15" s="363">
        <f>G15/F15</f>
        <v>0.9624806201550388</v>
      </c>
    </row>
    <row r="16" spans="1:8" ht="16.5" customHeight="1" thickBot="1">
      <c r="A16" s="153">
        <v>1</v>
      </c>
      <c r="B16" s="157" t="s">
        <v>360</v>
      </c>
      <c r="C16" s="354">
        <v>6065</v>
      </c>
      <c r="D16" s="355">
        <v>6021</v>
      </c>
      <c r="E16" s="360">
        <f>D16/C16</f>
        <v>0.9927452596867271</v>
      </c>
      <c r="F16" s="355">
        <v>6444</v>
      </c>
      <c r="G16" s="355">
        <v>6207</v>
      </c>
      <c r="H16" s="363">
        <f>G16/F16</f>
        <v>0.9632216014897579</v>
      </c>
    </row>
    <row r="17" spans="1:8" ht="15.75" customHeight="1" thickBot="1">
      <c r="A17" s="154" t="s">
        <v>357</v>
      </c>
      <c r="B17" s="158" t="s">
        <v>132</v>
      </c>
      <c r="C17" s="356">
        <v>1</v>
      </c>
      <c r="D17" s="357">
        <v>1</v>
      </c>
      <c r="E17" s="151">
        <f>D17/C17</f>
        <v>1</v>
      </c>
      <c r="F17" s="357">
        <v>2</v>
      </c>
      <c r="G17" s="361">
        <v>1</v>
      </c>
      <c r="H17" s="363">
        <f>G17/F17</f>
        <v>0.5</v>
      </c>
    </row>
    <row r="18" spans="1:8" ht="15.75" customHeight="1" thickBot="1">
      <c r="A18" s="155" t="s">
        <v>358</v>
      </c>
      <c r="B18" s="159" t="s">
        <v>12</v>
      </c>
      <c r="C18" s="358">
        <v>10</v>
      </c>
      <c r="D18" s="359">
        <v>0</v>
      </c>
      <c r="E18" s="76">
        <f>D18/C18</f>
        <v>0</v>
      </c>
      <c r="F18" s="359">
        <v>4</v>
      </c>
      <c r="G18" s="362">
        <v>0</v>
      </c>
      <c r="H18" s="364">
        <f>G18/F18</f>
        <v>0</v>
      </c>
    </row>
    <row r="23" spans="2:7" ht="39.75" customHeight="1">
      <c r="B23" s="547"/>
      <c r="C23" s="547"/>
      <c r="F23" s="548"/>
      <c r="G23" s="548"/>
    </row>
    <row r="24" spans="2:7" ht="15">
      <c r="B24" s="21"/>
      <c r="F24" s="550"/>
      <c r="G24" s="550"/>
    </row>
    <row r="26" spans="6:7" ht="12.75">
      <c r="F26" s="549"/>
      <c r="G26" s="549"/>
    </row>
  </sheetData>
  <sheetProtection/>
  <mergeCells count="10">
    <mergeCell ref="H12:H13"/>
    <mergeCell ref="B9:H9"/>
    <mergeCell ref="B23:C23"/>
    <mergeCell ref="F23:G23"/>
    <mergeCell ref="F26:G26"/>
    <mergeCell ref="F24:G24"/>
    <mergeCell ref="B12:B13"/>
    <mergeCell ref="C12:D12"/>
    <mergeCell ref="E12:E13"/>
    <mergeCell ref="F12:G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1">
      <pane xSplit="6" ySplit="14" topLeftCell="G156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O158" sqref="O158"/>
    </sheetView>
  </sheetViews>
  <sheetFormatPr defaultColWidth="9.140625" defaultRowHeight="12.75"/>
  <cols>
    <col min="1" max="1" width="3.140625" style="210" customWidth="1"/>
    <col min="2" max="2" width="3.28125" style="210" customWidth="1"/>
    <col min="3" max="3" width="3.140625" style="210" customWidth="1"/>
    <col min="4" max="4" width="5.28125" style="210" customWidth="1"/>
    <col min="5" max="5" width="44.00390625" style="210" customWidth="1"/>
    <col min="6" max="6" width="4.7109375" style="210" customWidth="1"/>
    <col min="7" max="7" width="10.7109375" style="210" customWidth="1"/>
    <col min="8" max="8" width="7.28125" style="210" customWidth="1"/>
    <col min="9" max="9" width="7.7109375" style="210" customWidth="1"/>
    <col min="10" max="10" width="8.00390625" style="210" customWidth="1"/>
    <col min="11" max="11" width="7.57421875" style="210" customWidth="1"/>
    <col min="12" max="16384" width="9.140625" style="210" customWidth="1"/>
  </cols>
  <sheetData>
    <row r="1" spans="1:4" ht="15.75">
      <c r="A1" s="137" t="s">
        <v>521</v>
      </c>
      <c r="B1" s="47"/>
      <c r="C1" s="52"/>
      <c r="D1" s="47"/>
    </row>
    <row r="2" spans="1:5" ht="15.75">
      <c r="A2" s="137"/>
      <c r="B2" s="49"/>
      <c r="C2" s="52"/>
      <c r="D2" s="47"/>
      <c r="E2" s="49" t="s">
        <v>520</v>
      </c>
    </row>
    <row r="3" spans="1:4" ht="15.75">
      <c r="A3" s="137" t="s">
        <v>510</v>
      </c>
      <c r="B3" s="47"/>
      <c r="C3" s="52"/>
      <c r="D3" s="47"/>
    </row>
    <row r="4" spans="1:4" ht="15.75">
      <c r="A4" s="137" t="s">
        <v>508</v>
      </c>
      <c r="B4" s="47"/>
      <c r="C4" s="52"/>
      <c r="D4" s="47"/>
    </row>
    <row r="5" spans="1:4" ht="15.75">
      <c r="A5" s="137" t="s">
        <v>511</v>
      </c>
      <c r="B5" s="47"/>
      <c r="C5" s="52"/>
      <c r="D5" s="47"/>
    </row>
    <row r="7" spans="1:10" ht="12.75">
      <c r="A7" s="208"/>
      <c r="B7" s="208"/>
      <c r="C7" s="208"/>
      <c r="D7" s="208"/>
      <c r="E7" s="208"/>
      <c r="F7" s="208"/>
      <c r="G7" s="208"/>
      <c r="H7" s="208"/>
      <c r="I7" s="208"/>
      <c r="J7" s="209" t="s">
        <v>138</v>
      </c>
    </row>
    <row r="10" spans="1:11" s="211" customFormat="1" ht="15.75">
      <c r="A10" s="579" t="s">
        <v>522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</row>
    <row r="12" spans="1:11" ht="13.5" thickBot="1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2" t="s">
        <v>54</v>
      </c>
    </row>
    <row r="13" spans="1:11" ht="39" thickBot="1">
      <c r="A13" s="580" t="s">
        <v>31</v>
      </c>
      <c r="B13" s="581"/>
      <c r="C13" s="214"/>
      <c r="D13" s="214"/>
      <c r="E13" s="215" t="s">
        <v>9</v>
      </c>
      <c r="F13" s="216" t="s">
        <v>75</v>
      </c>
      <c r="G13" s="217" t="s">
        <v>220</v>
      </c>
      <c r="H13" s="218" t="s">
        <v>2</v>
      </c>
      <c r="I13" s="218" t="s">
        <v>3</v>
      </c>
      <c r="J13" s="218" t="s">
        <v>4</v>
      </c>
      <c r="K13" s="219" t="s">
        <v>5</v>
      </c>
    </row>
    <row r="14" spans="1:11" ht="13.5" thickBot="1">
      <c r="A14" s="213"/>
      <c r="B14" s="214"/>
      <c r="C14" s="214"/>
      <c r="D14" s="214"/>
      <c r="E14" s="215">
        <v>0</v>
      </c>
      <c r="F14" s="220">
        <v>1</v>
      </c>
      <c r="G14" s="221">
        <v>2</v>
      </c>
      <c r="H14" s="221">
        <v>3</v>
      </c>
      <c r="I14" s="221">
        <v>4</v>
      </c>
      <c r="J14" s="222">
        <v>5</v>
      </c>
      <c r="K14" s="223">
        <v>6</v>
      </c>
    </row>
    <row r="15" spans="1:11" ht="18.75" customHeight="1">
      <c r="A15" s="224" t="s">
        <v>33</v>
      </c>
      <c r="B15" s="224"/>
      <c r="C15" s="224"/>
      <c r="D15" s="557" t="s">
        <v>334</v>
      </c>
      <c r="E15" s="557"/>
      <c r="F15" s="226">
        <v>1</v>
      </c>
      <c r="G15" s="303">
        <f>G16+G36+G42</f>
        <v>6557</v>
      </c>
      <c r="H15" s="303">
        <f>H16+H36+H42</f>
        <v>1541</v>
      </c>
      <c r="I15" s="303">
        <f>I16+I36+I42</f>
        <v>1635</v>
      </c>
      <c r="J15" s="303">
        <f>J16+J36+J42</f>
        <v>1708</v>
      </c>
      <c r="K15" s="303">
        <f>K16+K36+K42</f>
        <v>1673</v>
      </c>
    </row>
    <row r="16" spans="1:11" ht="15" customHeight="1">
      <c r="A16" s="556"/>
      <c r="B16" s="217">
        <v>1</v>
      </c>
      <c r="C16" s="224"/>
      <c r="D16" s="557" t="s">
        <v>412</v>
      </c>
      <c r="E16" s="557"/>
      <c r="F16" s="226">
        <v>2</v>
      </c>
      <c r="G16" s="300">
        <f>G17+G28</f>
        <v>6555</v>
      </c>
      <c r="H16" s="300">
        <f>H17+H28</f>
        <v>1541</v>
      </c>
      <c r="I16" s="300">
        <f>I17+I28</f>
        <v>1635</v>
      </c>
      <c r="J16" s="300">
        <f>J17+J28</f>
        <v>1708</v>
      </c>
      <c r="K16" s="300">
        <f>K17+K28</f>
        <v>1671</v>
      </c>
    </row>
    <row r="17" spans="1:11" ht="25.5" customHeight="1">
      <c r="A17" s="556"/>
      <c r="B17" s="556"/>
      <c r="C17" s="224" t="s">
        <v>34</v>
      </c>
      <c r="D17" s="557" t="s">
        <v>271</v>
      </c>
      <c r="E17" s="557"/>
      <c r="F17" s="226">
        <v>3</v>
      </c>
      <c r="G17" s="300">
        <f>G19+G20+G21+G22</f>
        <v>6555</v>
      </c>
      <c r="H17" s="301">
        <f>H19+H20+H21+H22</f>
        <v>1541</v>
      </c>
      <c r="I17" s="301">
        <f>I19+I20+I21+I22</f>
        <v>1635</v>
      </c>
      <c r="J17" s="301">
        <f>J19+J20+J21+J22</f>
        <v>1708</v>
      </c>
      <c r="K17" s="301">
        <f>K19+K20+K21+K22</f>
        <v>1671</v>
      </c>
    </row>
    <row r="18" spans="1:11" ht="15">
      <c r="A18" s="556"/>
      <c r="B18" s="556"/>
      <c r="C18" s="224"/>
      <c r="D18" s="225" t="s">
        <v>183</v>
      </c>
      <c r="E18" s="225" t="s">
        <v>86</v>
      </c>
      <c r="F18" s="226">
        <v>4</v>
      </c>
      <c r="G18" s="229"/>
      <c r="H18" s="228"/>
      <c r="I18" s="228"/>
      <c r="J18" s="228"/>
      <c r="K18" s="227"/>
    </row>
    <row r="19" spans="1:11" ht="14.25">
      <c r="A19" s="556"/>
      <c r="B19" s="556"/>
      <c r="C19" s="224"/>
      <c r="D19" s="225" t="s">
        <v>184</v>
      </c>
      <c r="E19" s="225" t="s">
        <v>87</v>
      </c>
      <c r="F19" s="226">
        <v>5</v>
      </c>
      <c r="G19" s="229">
        <v>6520</v>
      </c>
      <c r="H19" s="299">
        <v>1535</v>
      </c>
      <c r="I19" s="299">
        <v>1623</v>
      </c>
      <c r="J19" s="299">
        <v>1697</v>
      </c>
      <c r="K19" s="227">
        <v>1665</v>
      </c>
    </row>
    <row r="20" spans="1:11" ht="14.25">
      <c r="A20" s="556"/>
      <c r="B20" s="556"/>
      <c r="C20" s="224"/>
      <c r="D20" s="225" t="s">
        <v>297</v>
      </c>
      <c r="E20" s="225" t="s">
        <v>88</v>
      </c>
      <c r="F20" s="226">
        <v>6</v>
      </c>
      <c r="G20" s="229">
        <v>5</v>
      </c>
      <c r="H20" s="299">
        <v>1</v>
      </c>
      <c r="I20" s="299">
        <v>2</v>
      </c>
      <c r="J20" s="299">
        <v>1</v>
      </c>
      <c r="K20" s="227">
        <v>1</v>
      </c>
    </row>
    <row r="21" spans="1:11" ht="14.25">
      <c r="A21" s="556"/>
      <c r="B21" s="556"/>
      <c r="C21" s="224"/>
      <c r="D21" s="225" t="s">
        <v>298</v>
      </c>
      <c r="E21" s="225" t="s">
        <v>89</v>
      </c>
      <c r="F21" s="226">
        <v>7</v>
      </c>
      <c r="G21" s="229">
        <v>30</v>
      </c>
      <c r="H21" s="299">
        <v>5</v>
      </c>
      <c r="I21" s="299">
        <v>10</v>
      </c>
      <c r="J21" s="299">
        <v>10</v>
      </c>
      <c r="K21" s="227">
        <v>5</v>
      </c>
    </row>
    <row r="22" spans="1:11" ht="15" customHeight="1">
      <c r="A22" s="556"/>
      <c r="B22" s="556"/>
      <c r="C22" s="224" t="s">
        <v>35</v>
      </c>
      <c r="D22" s="557" t="s">
        <v>36</v>
      </c>
      <c r="E22" s="557"/>
      <c r="F22" s="226">
        <v>8</v>
      </c>
      <c r="G22" s="229"/>
      <c r="H22" s="228"/>
      <c r="I22" s="228"/>
      <c r="J22" s="228"/>
      <c r="K22" s="227"/>
    </row>
    <row r="23" spans="1:11" ht="27" customHeight="1">
      <c r="A23" s="556"/>
      <c r="B23" s="556"/>
      <c r="C23" s="224" t="s">
        <v>37</v>
      </c>
      <c r="D23" s="557" t="s">
        <v>327</v>
      </c>
      <c r="E23" s="557"/>
      <c r="F23" s="226">
        <v>9</v>
      </c>
      <c r="G23" s="229"/>
      <c r="H23" s="228"/>
      <c r="I23" s="228"/>
      <c r="J23" s="228"/>
      <c r="K23" s="227"/>
    </row>
    <row r="24" spans="1:11" ht="15">
      <c r="A24" s="556"/>
      <c r="B24" s="556"/>
      <c r="C24" s="556"/>
      <c r="D24" s="230" t="s">
        <v>22</v>
      </c>
      <c r="E24" s="231" t="s">
        <v>312</v>
      </c>
      <c r="F24" s="226">
        <v>10</v>
      </c>
      <c r="G24" s="229"/>
      <c r="H24" s="228"/>
      <c r="I24" s="228"/>
      <c r="J24" s="228"/>
      <c r="K24" s="227"/>
    </row>
    <row r="25" spans="1:11" ht="15">
      <c r="A25" s="556"/>
      <c r="B25" s="556"/>
      <c r="C25" s="556"/>
      <c r="D25" s="230" t="s">
        <v>23</v>
      </c>
      <c r="E25" s="231" t="s">
        <v>38</v>
      </c>
      <c r="F25" s="226">
        <v>11</v>
      </c>
      <c r="G25" s="229"/>
      <c r="H25" s="228"/>
      <c r="I25" s="228"/>
      <c r="J25" s="228"/>
      <c r="K25" s="227"/>
    </row>
    <row r="26" spans="1:11" ht="15" customHeight="1">
      <c r="A26" s="556"/>
      <c r="B26" s="556"/>
      <c r="C26" s="224" t="s">
        <v>39</v>
      </c>
      <c r="D26" s="557" t="s">
        <v>313</v>
      </c>
      <c r="E26" s="557"/>
      <c r="F26" s="226">
        <v>12</v>
      </c>
      <c r="G26" s="229"/>
      <c r="H26" s="228"/>
      <c r="I26" s="228"/>
      <c r="J26" s="228"/>
      <c r="K26" s="227"/>
    </row>
    <row r="27" spans="1:11" ht="15" customHeight="1">
      <c r="A27" s="556"/>
      <c r="B27" s="556"/>
      <c r="C27" s="224" t="s">
        <v>40</v>
      </c>
      <c r="D27" s="557" t="s">
        <v>155</v>
      </c>
      <c r="E27" s="557"/>
      <c r="F27" s="226">
        <v>13</v>
      </c>
      <c r="G27" s="229"/>
      <c r="H27" s="228"/>
      <c r="I27" s="228"/>
      <c r="J27" s="228"/>
      <c r="K27" s="227"/>
    </row>
    <row r="28" spans="1:11" ht="27" customHeight="1">
      <c r="A28" s="556"/>
      <c r="B28" s="224"/>
      <c r="C28" s="224" t="s">
        <v>46</v>
      </c>
      <c r="D28" s="561" t="s">
        <v>348</v>
      </c>
      <c r="E28" s="562"/>
      <c r="F28" s="226">
        <v>14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</row>
    <row r="29" spans="1:11" ht="15" customHeight="1">
      <c r="A29" s="556"/>
      <c r="B29" s="224"/>
      <c r="C29" s="224"/>
      <c r="D29" s="225" t="s">
        <v>158</v>
      </c>
      <c r="E29" s="225" t="s">
        <v>156</v>
      </c>
      <c r="F29" s="226">
        <v>15</v>
      </c>
      <c r="G29" s="229"/>
      <c r="H29" s="228"/>
      <c r="I29" s="228"/>
      <c r="J29" s="228"/>
      <c r="K29" s="227"/>
    </row>
    <row r="30" spans="1:11" ht="25.5">
      <c r="A30" s="556"/>
      <c r="B30" s="224"/>
      <c r="C30" s="224"/>
      <c r="D30" s="225" t="s">
        <v>272</v>
      </c>
      <c r="E30" s="225" t="s">
        <v>277</v>
      </c>
      <c r="F30" s="226">
        <v>16</v>
      </c>
      <c r="G30" s="229"/>
      <c r="H30" s="228"/>
      <c r="I30" s="228"/>
      <c r="J30" s="228"/>
      <c r="K30" s="227"/>
    </row>
    <row r="31" spans="1:11" ht="15">
      <c r="A31" s="556"/>
      <c r="B31" s="224"/>
      <c r="C31" s="224"/>
      <c r="D31" s="225"/>
      <c r="E31" s="233" t="s">
        <v>314</v>
      </c>
      <c r="F31" s="226">
        <v>17</v>
      </c>
      <c r="G31" s="229"/>
      <c r="H31" s="228"/>
      <c r="I31" s="228"/>
      <c r="J31" s="228"/>
      <c r="K31" s="227"/>
    </row>
    <row r="32" spans="1:11" ht="15">
      <c r="A32" s="556"/>
      <c r="B32" s="224"/>
      <c r="C32" s="224"/>
      <c r="D32" s="225"/>
      <c r="E32" s="233" t="s">
        <v>299</v>
      </c>
      <c r="F32" s="226">
        <v>18</v>
      </c>
      <c r="G32" s="229"/>
      <c r="H32" s="228"/>
      <c r="I32" s="228"/>
      <c r="J32" s="228"/>
      <c r="K32" s="227"/>
    </row>
    <row r="33" spans="1:11" ht="15" customHeight="1">
      <c r="A33" s="556"/>
      <c r="B33" s="224"/>
      <c r="C33" s="224"/>
      <c r="D33" s="225" t="s">
        <v>274</v>
      </c>
      <c r="E33" s="225" t="s">
        <v>157</v>
      </c>
      <c r="F33" s="226">
        <v>19</v>
      </c>
      <c r="G33" s="229"/>
      <c r="H33" s="228"/>
      <c r="I33" s="228"/>
      <c r="J33" s="228"/>
      <c r="K33" s="227"/>
    </row>
    <row r="34" spans="1:11" ht="15">
      <c r="A34" s="556"/>
      <c r="B34" s="224"/>
      <c r="C34" s="224"/>
      <c r="D34" s="225" t="s">
        <v>275</v>
      </c>
      <c r="E34" s="225" t="s">
        <v>139</v>
      </c>
      <c r="F34" s="226">
        <v>20</v>
      </c>
      <c r="G34" s="229"/>
      <c r="H34" s="228"/>
      <c r="I34" s="228"/>
      <c r="J34" s="228"/>
      <c r="K34" s="227"/>
    </row>
    <row r="35" spans="1:11" ht="14.25">
      <c r="A35" s="556"/>
      <c r="B35" s="224"/>
      <c r="C35" s="224"/>
      <c r="D35" s="225" t="s">
        <v>276</v>
      </c>
      <c r="E35" s="225" t="s">
        <v>89</v>
      </c>
      <c r="F35" s="226">
        <v>21</v>
      </c>
      <c r="G35" s="229">
        <v>0</v>
      </c>
      <c r="H35" s="368">
        <v>0</v>
      </c>
      <c r="I35" s="368">
        <v>0</v>
      </c>
      <c r="J35" s="368">
        <v>0</v>
      </c>
      <c r="K35" s="383">
        <v>0</v>
      </c>
    </row>
    <row r="36" spans="1:11" ht="15.75" customHeight="1">
      <c r="A36" s="556"/>
      <c r="B36" s="224">
        <v>2</v>
      </c>
      <c r="C36" s="224"/>
      <c r="D36" s="557" t="s">
        <v>335</v>
      </c>
      <c r="E36" s="557"/>
      <c r="F36" s="226">
        <v>22</v>
      </c>
      <c r="G36" s="300">
        <f>G37+G38+G39+G40+G41</f>
        <v>2</v>
      </c>
      <c r="H36" s="300">
        <f>H37+H38+H39+H40+H41</f>
        <v>0</v>
      </c>
      <c r="I36" s="300">
        <f>I37+I38+I39+I40+I41</f>
        <v>0</v>
      </c>
      <c r="J36" s="300">
        <f>J37+J38+J39+J40+J41</f>
        <v>0</v>
      </c>
      <c r="K36" s="300">
        <f>K37+K38+K39+K40+K41</f>
        <v>2</v>
      </c>
    </row>
    <row r="37" spans="1:11" ht="15" customHeight="1">
      <c r="A37" s="556"/>
      <c r="B37" s="556"/>
      <c r="C37" s="224" t="s">
        <v>34</v>
      </c>
      <c r="D37" s="564" t="s">
        <v>41</v>
      </c>
      <c r="E37" s="564"/>
      <c r="F37" s="226">
        <v>23</v>
      </c>
      <c r="G37" s="229"/>
      <c r="H37" s="228"/>
      <c r="I37" s="228"/>
      <c r="J37" s="228"/>
      <c r="K37" s="227"/>
    </row>
    <row r="38" spans="1:11" ht="15" customHeight="1">
      <c r="A38" s="556"/>
      <c r="B38" s="556"/>
      <c r="C38" s="224" t="s">
        <v>35</v>
      </c>
      <c r="D38" s="564" t="s">
        <v>90</v>
      </c>
      <c r="E38" s="564"/>
      <c r="F38" s="226">
        <v>24</v>
      </c>
      <c r="G38" s="229"/>
      <c r="H38" s="228"/>
      <c r="I38" s="228"/>
      <c r="J38" s="228"/>
      <c r="K38" s="227"/>
    </row>
    <row r="39" spans="1:11" ht="15" customHeight="1">
      <c r="A39" s="556"/>
      <c r="B39" s="556"/>
      <c r="C39" s="224" t="s">
        <v>37</v>
      </c>
      <c r="D39" s="564" t="s">
        <v>91</v>
      </c>
      <c r="E39" s="564"/>
      <c r="F39" s="226">
        <v>25</v>
      </c>
      <c r="G39" s="229">
        <v>1</v>
      </c>
      <c r="H39" s="228"/>
      <c r="I39" s="228"/>
      <c r="J39" s="228"/>
      <c r="K39" s="227">
        <v>1</v>
      </c>
    </row>
    <row r="40" spans="1:11" ht="15" customHeight="1">
      <c r="A40" s="556"/>
      <c r="B40" s="556"/>
      <c r="C40" s="224" t="s">
        <v>39</v>
      </c>
      <c r="D40" s="564" t="s">
        <v>42</v>
      </c>
      <c r="E40" s="564"/>
      <c r="F40" s="226">
        <v>26</v>
      </c>
      <c r="G40" s="229">
        <v>1</v>
      </c>
      <c r="H40" s="228"/>
      <c r="I40" s="228"/>
      <c r="J40" s="228"/>
      <c r="K40" s="227">
        <v>1</v>
      </c>
    </row>
    <row r="41" spans="1:11" ht="15" customHeight="1">
      <c r="A41" s="556"/>
      <c r="B41" s="556"/>
      <c r="C41" s="224" t="s">
        <v>40</v>
      </c>
      <c r="D41" s="564" t="s">
        <v>43</v>
      </c>
      <c r="E41" s="564"/>
      <c r="F41" s="226">
        <v>27</v>
      </c>
      <c r="G41" s="229"/>
      <c r="H41" s="228"/>
      <c r="I41" s="228"/>
      <c r="J41" s="228"/>
      <c r="K41" s="227"/>
    </row>
    <row r="42" spans="1:11" ht="15" customHeight="1">
      <c r="A42" s="556"/>
      <c r="B42" s="224">
        <v>3</v>
      </c>
      <c r="C42" s="224"/>
      <c r="D42" s="558" t="s">
        <v>12</v>
      </c>
      <c r="E42" s="560"/>
      <c r="F42" s="226">
        <v>28</v>
      </c>
      <c r="G42" s="300">
        <v>0</v>
      </c>
      <c r="H42" s="301">
        <v>0</v>
      </c>
      <c r="I42" s="301">
        <v>0</v>
      </c>
      <c r="J42" s="301">
        <v>0</v>
      </c>
      <c r="K42" s="302">
        <v>0</v>
      </c>
    </row>
    <row r="43" spans="1:11" ht="15" customHeight="1">
      <c r="A43" s="224" t="s">
        <v>21</v>
      </c>
      <c r="B43" s="558" t="s">
        <v>395</v>
      </c>
      <c r="C43" s="559"/>
      <c r="D43" s="559"/>
      <c r="E43" s="560"/>
      <c r="F43" s="226">
        <v>29</v>
      </c>
      <c r="G43" s="300">
        <f>G44+G151+G159</f>
        <v>6510</v>
      </c>
      <c r="H43" s="300">
        <f>H44+H151+H159</f>
        <v>1536</v>
      </c>
      <c r="I43" s="300">
        <f>I44+I151+I159</f>
        <v>1623</v>
      </c>
      <c r="J43" s="300">
        <f>J44+J151+J159</f>
        <v>1696</v>
      </c>
      <c r="K43" s="300">
        <f>K44+K151+K159</f>
        <v>1655</v>
      </c>
    </row>
    <row r="44" spans="1:11" ht="15" customHeight="1">
      <c r="A44" s="556"/>
      <c r="B44" s="224">
        <v>1</v>
      </c>
      <c r="C44" s="557" t="s">
        <v>383</v>
      </c>
      <c r="D44" s="557"/>
      <c r="E44" s="557"/>
      <c r="F44" s="226">
        <v>30</v>
      </c>
      <c r="G44" s="300">
        <f>G45+G93+G100+G134</f>
        <v>6508</v>
      </c>
      <c r="H44" s="300">
        <f>H45+H93+H100+H134</f>
        <v>1535</v>
      </c>
      <c r="I44" s="300">
        <f>I45+I93+I100+I134</f>
        <v>1623</v>
      </c>
      <c r="J44" s="300">
        <f>J45+J93+J100+J134</f>
        <v>1695</v>
      </c>
      <c r="K44" s="300">
        <f>K45+K93+K100+K134</f>
        <v>1655</v>
      </c>
    </row>
    <row r="45" spans="1:11" ht="15" customHeight="1">
      <c r="A45" s="556"/>
      <c r="B45" s="582"/>
      <c r="C45" s="557" t="s">
        <v>336</v>
      </c>
      <c r="D45" s="557"/>
      <c r="E45" s="557"/>
      <c r="F45" s="226">
        <v>31</v>
      </c>
      <c r="G45" s="300">
        <f>G46+G54+G60</f>
        <v>1117</v>
      </c>
      <c r="H45" s="300">
        <f>H46+H54+H60</f>
        <v>205</v>
      </c>
      <c r="I45" s="300">
        <f>I46+I54+I60</f>
        <v>292</v>
      </c>
      <c r="J45" s="300">
        <f>J46+J54+J60</f>
        <v>370</v>
      </c>
      <c r="K45" s="300">
        <f>K46+K54+K60</f>
        <v>250</v>
      </c>
    </row>
    <row r="46" spans="1:11" ht="27.75" customHeight="1">
      <c r="A46" s="556"/>
      <c r="B46" s="583"/>
      <c r="C46" s="224" t="s">
        <v>92</v>
      </c>
      <c r="D46" s="561" t="s">
        <v>337</v>
      </c>
      <c r="E46" s="562"/>
      <c r="F46" s="226">
        <v>32</v>
      </c>
      <c r="G46" s="300">
        <f>G47+G48+G51+G52+G53</f>
        <v>707</v>
      </c>
      <c r="H46" s="300">
        <f>H47+H48+H51+H52+H53</f>
        <v>112</v>
      </c>
      <c r="I46" s="300">
        <f>I47+I48+I51+I52+I53</f>
        <v>191</v>
      </c>
      <c r="J46" s="300">
        <f>J47+J48+J51+J52+J53</f>
        <v>241</v>
      </c>
      <c r="K46" s="300">
        <f>K47+K48+K51+K52+K53</f>
        <v>163</v>
      </c>
    </row>
    <row r="47" spans="1:11" ht="15" customHeight="1">
      <c r="A47" s="556"/>
      <c r="B47" s="583"/>
      <c r="C47" s="224" t="s">
        <v>34</v>
      </c>
      <c r="D47" s="561" t="s">
        <v>93</v>
      </c>
      <c r="E47" s="562"/>
      <c r="F47" s="226">
        <v>33</v>
      </c>
      <c r="G47" s="229">
        <v>1</v>
      </c>
      <c r="H47" s="299">
        <v>1</v>
      </c>
      <c r="I47" s="299">
        <v>0</v>
      </c>
      <c r="J47" s="299">
        <v>0</v>
      </c>
      <c r="K47" s="227"/>
    </row>
    <row r="48" spans="1:11" ht="15" customHeight="1">
      <c r="A48" s="556"/>
      <c r="B48" s="583"/>
      <c r="C48" s="224" t="s">
        <v>35</v>
      </c>
      <c r="D48" s="561" t="s">
        <v>288</v>
      </c>
      <c r="E48" s="562"/>
      <c r="F48" s="226">
        <v>34</v>
      </c>
      <c r="G48" s="229">
        <v>610</v>
      </c>
      <c r="H48" s="299">
        <v>95</v>
      </c>
      <c r="I48" s="299">
        <v>172</v>
      </c>
      <c r="J48" s="299">
        <v>210</v>
      </c>
      <c r="K48" s="227">
        <v>133</v>
      </c>
    </row>
    <row r="49" spans="1:11" ht="13.5" customHeight="1">
      <c r="A49" s="556"/>
      <c r="B49" s="583"/>
      <c r="C49" s="224"/>
      <c r="D49" s="225" t="s">
        <v>94</v>
      </c>
      <c r="E49" s="225" t="s">
        <v>95</v>
      </c>
      <c r="F49" s="226">
        <v>35</v>
      </c>
      <c r="G49" s="229">
        <v>25</v>
      </c>
      <c r="H49" s="299">
        <v>5</v>
      </c>
      <c r="I49" s="299">
        <v>8</v>
      </c>
      <c r="J49" s="299">
        <v>7</v>
      </c>
      <c r="K49" s="227">
        <v>5</v>
      </c>
    </row>
    <row r="50" spans="1:11" ht="15.75" customHeight="1">
      <c r="A50" s="556"/>
      <c r="B50" s="583"/>
      <c r="C50" s="224"/>
      <c r="D50" s="225" t="s">
        <v>96</v>
      </c>
      <c r="E50" s="225" t="s">
        <v>97</v>
      </c>
      <c r="F50" s="226">
        <v>36</v>
      </c>
      <c r="G50" s="229">
        <v>142</v>
      </c>
      <c r="H50" s="299">
        <v>36</v>
      </c>
      <c r="I50" s="299">
        <v>36</v>
      </c>
      <c r="J50" s="299">
        <v>35</v>
      </c>
      <c r="K50" s="227">
        <v>35</v>
      </c>
    </row>
    <row r="51" spans="1:11" ht="15.75" customHeight="1">
      <c r="A51" s="556"/>
      <c r="B51" s="583"/>
      <c r="C51" s="224" t="s">
        <v>37</v>
      </c>
      <c r="D51" s="557" t="s">
        <v>159</v>
      </c>
      <c r="E51" s="557"/>
      <c r="F51" s="226">
        <v>37</v>
      </c>
      <c r="G51" s="229">
        <v>60</v>
      </c>
      <c r="H51" s="299">
        <v>5</v>
      </c>
      <c r="I51" s="299">
        <v>10</v>
      </c>
      <c r="J51" s="299">
        <v>25</v>
      </c>
      <c r="K51" s="227">
        <v>20</v>
      </c>
    </row>
    <row r="52" spans="1:11" ht="15" customHeight="1">
      <c r="A52" s="556"/>
      <c r="B52" s="583"/>
      <c r="C52" s="224" t="s">
        <v>39</v>
      </c>
      <c r="D52" s="557" t="s">
        <v>160</v>
      </c>
      <c r="E52" s="557"/>
      <c r="F52" s="226">
        <v>38</v>
      </c>
      <c r="G52" s="229">
        <v>36</v>
      </c>
      <c r="H52" s="299">
        <v>11</v>
      </c>
      <c r="I52" s="299">
        <v>9</v>
      </c>
      <c r="J52" s="299">
        <v>6</v>
      </c>
      <c r="K52" s="227">
        <v>10</v>
      </c>
    </row>
    <row r="53" spans="1:11" ht="15" customHeight="1">
      <c r="A53" s="556"/>
      <c r="B53" s="583"/>
      <c r="C53" s="224" t="s">
        <v>40</v>
      </c>
      <c r="D53" s="557" t="s">
        <v>45</v>
      </c>
      <c r="E53" s="557"/>
      <c r="F53" s="226">
        <v>39</v>
      </c>
      <c r="G53" s="229"/>
      <c r="H53" s="228"/>
      <c r="I53" s="228"/>
      <c r="J53" s="228"/>
      <c r="K53" s="227"/>
    </row>
    <row r="54" spans="1:11" ht="25.5" customHeight="1">
      <c r="A54" s="556"/>
      <c r="B54" s="583"/>
      <c r="C54" s="224" t="s">
        <v>98</v>
      </c>
      <c r="D54" s="558" t="s">
        <v>338</v>
      </c>
      <c r="E54" s="560"/>
      <c r="F54" s="226">
        <v>40</v>
      </c>
      <c r="G54" s="300">
        <f>G55+G56+G59</f>
        <v>80</v>
      </c>
      <c r="H54" s="300">
        <f>H55+H56+H59</f>
        <v>17</v>
      </c>
      <c r="I54" s="300">
        <f>I55+I56+I59</f>
        <v>21</v>
      </c>
      <c r="J54" s="300">
        <f>J55+J56+J59</f>
        <v>25</v>
      </c>
      <c r="K54" s="300">
        <f>K55+K56+K59</f>
        <v>17</v>
      </c>
    </row>
    <row r="55" spans="1:11" ht="22.5" customHeight="1">
      <c r="A55" s="556"/>
      <c r="B55" s="583"/>
      <c r="C55" s="224" t="s">
        <v>34</v>
      </c>
      <c r="D55" s="564" t="s">
        <v>99</v>
      </c>
      <c r="E55" s="564"/>
      <c r="F55" s="226">
        <v>41</v>
      </c>
      <c r="G55" s="229">
        <v>35</v>
      </c>
      <c r="H55" s="299">
        <v>7</v>
      </c>
      <c r="I55" s="299">
        <v>9</v>
      </c>
      <c r="J55" s="299">
        <v>12</v>
      </c>
      <c r="K55" s="227">
        <v>7</v>
      </c>
    </row>
    <row r="56" spans="1:11" ht="22.5" customHeight="1">
      <c r="A56" s="556"/>
      <c r="B56" s="583"/>
      <c r="C56" s="224" t="s">
        <v>100</v>
      </c>
      <c r="D56" s="558" t="s">
        <v>339</v>
      </c>
      <c r="E56" s="560"/>
      <c r="F56" s="226">
        <v>42</v>
      </c>
      <c r="G56" s="229">
        <f>G57+G58</f>
        <v>10</v>
      </c>
      <c r="H56" s="229">
        <f>H57+H58</f>
        <v>1</v>
      </c>
      <c r="I56" s="229">
        <f>I57+I58</f>
        <v>3</v>
      </c>
      <c r="J56" s="229">
        <f>J57+J58</f>
        <v>4</v>
      </c>
      <c r="K56" s="229">
        <f>K57+K58</f>
        <v>2</v>
      </c>
    </row>
    <row r="57" spans="1:11" ht="25.5" customHeight="1">
      <c r="A57" s="556"/>
      <c r="B57" s="583"/>
      <c r="C57" s="224"/>
      <c r="D57" s="234" t="s">
        <v>94</v>
      </c>
      <c r="E57" s="234" t="s">
        <v>101</v>
      </c>
      <c r="F57" s="226">
        <v>43</v>
      </c>
      <c r="G57" s="229"/>
      <c r="H57" s="299"/>
      <c r="I57" s="299"/>
      <c r="J57" s="299"/>
      <c r="K57" s="227"/>
    </row>
    <row r="58" spans="1:11" ht="14.25">
      <c r="A58" s="556"/>
      <c r="B58" s="583"/>
      <c r="C58" s="224"/>
      <c r="D58" s="234" t="s">
        <v>96</v>
      </c>
      <c r="E58" s="234" t="s">
        <v>102</v>
      </c>
      <c r="F58" s="226">
        <v>44</v>
      </c>
      <c r="G58" s="229">
        <v>10</v>
      </c>
      <c r="H58" s="299">
        <v>1</v>
      </c>
      <c r="I58" s="299">
        <v>3</v>
      </c>
      <c r="J58" s="299">
        <v>4</v>
      </c>
      <c r="K58" s="227">
        <v>2</v>
      </c>
    </row>
    <row r="59" spans="1:11" ht="18" customHeight="1">
      <c r="A59" s="556"/>
      <c r="B59" s="583"/>
      <c r="C59" s="224" t="s">
        <v>37</v>
      </c>
      <c r="D59" s="564" t="s">
        <v>103</v>
      </c>
      <c r="E59" s="564"/>
      <c r="F59" s="226">
        <v>45</v>
      </c>
      <c r="G59" s="229">
        <v>35</v>
      </c>
      <c r="H59" s="299">
        <v>9</v>
      </c>
      <c r="I59" s="299">
        <v>9</v>
      </c>
      <c r="J59" s="299">
        <v>9</v>
      </c>
      <c r="K59" s="227">
        <v>8</v>
      </c>
    </row>
    <row r="60" spans="1:11" ht="41.25" customHeight="1">
      <c r="A60" s="556"/>
      <c r="B60" s="583"/>
      <c r="C60" s="224" t="s">
        <v>161</v>
      </c>
      <c r="D60" s="564" t="s">
        <v>349</v>
      </c>
      <c r="E60" s="564"/>
      <c r="F60" s="226">
        <v>46</v>
      </c>
      <c r="G60" s="300">
        <f>G61+G62+G64+G71+G76+G77+G81+G82+G83+G92</f>
        <v>330</v>
      </c>
      <c r="H60" s="300">
        <f>H61+H62+H64+H71+H76+H77+H81+H82+H83+H92</f>
        <v>76</v>
      </c>
      <c r="I60" s="300">
        <f>I61+I62+I64+I71+I76+I77+I81+I82+I83+I92</f>
        <v>80</v>
      </c>
      <c r="J60" s="300">
        <f>J61+J62+J64+J71+J76+J77+J81+J82+J83+J92</f>
        <v>104</v>
      </c>
      <c r="K60" s="300">
        <f>K61+K62+K64+K71+K76+K77+K81+K82+K83+K92</f>
        <v>70</v>
      </c>
    </row>
    <row r="61" spans="1:11" ht="15" customHeight="1">
      <c r="A61" s="556"/>
      <c r="B61" s="583"/>
      <c r="C61" s="224" t="s">
        <v>34</v>
      </c>
      <c r="D61" s="564" t="s">
        <v>162</v>
      </c>
      <c r="E61" s="564"/>
      <c r="F61" s="226">
        <v>47</v>
      </c>
      <c r="G61" s="229"/>
      <c r="H61" s="299"/>
      <c r="I61" s="299"/>
      <c r="J61" s="299"/>
      <c r="K61" s="227"/>
    </row>
    <row r="62" spans="1:11" ht="15" customHeight="1">
      <c r="A62" s="556"/>
      <c r="B62" s="583"/>
      <c r="C62" s="224" t="s">
        <v>35</v>
      </c>
      <c r="D62" s="564" t="s">
        <v>163</v>
      </c>
      <c r="E62" s="564"/>
      <c r="F62" s="226">
        <v>48</v>
      </c>
      <c r="G62" s="229">
        <v>2</v>
      </c>
      <c r="H62" s="299">
        <v>0</v>
      </c>
      <c r="I62" s="299">
        <v>1</v>
      </c>
      <c r="J62" s="299">
        <v>0</v>
      </c>
      <c r="K62" s="227">
        <v>1</v>
      </c>
    </row>
    <row r="63" spans="1:11" ht="21" customHeight="1">
      <c r="A63" s="556"/>
      <c r="B63" s="583"/>
      <c r="C63" s="224"/>
      <c r="D63" s="236" t="s">
        <v>94</v>
      </c>
      <c r="E63" s="236" t="s">
        <v>104</v>
      </c>
      <c r="F63" s="226">
        <v>49</v>
      </c>
      <c r="G63" s="229"/>
      <c r="H63" s="299"/>
      <c r="I63" s="299"/>
      <c r="J63" s="299"/>
      <c r="K63" s="227"/>
    </row>
    <row r="64" spans="1:11" ht="24.75" customHeight="1">
      <c r="A64" s="556"/>
      <c r="B64" s="583"/>
      <c r="C64" s="224" t="s">
        <v>37</v>
      </c>
      <c r="D64" s="558" t="s">
        <v>340</v>
      </c>
      <c r="E64" s="560"/>
      <c r="F64" s="226">
        <v>50</v>
      </c>
      <c r="G64" s="229">
        <f>G65+G67</f>
        <v>10</v>
      </c>
      <c r="H64" s="229">
        <f>H65+H67</f>
        <v>2</v>
      </c>
      <c r="I64" s="229">
        <f>I65+I67</f>
        <v>2</v>
      </c>
      <c r="J64" s="229">
        <f>J65+J67</f>
        <v>4</v>
      </c>
      <c r="K64" s="229">
        <f>K65+K67</f>
        <v>2</v>
      </c>
    </row>
    <row r="65" spans="1:11" ht="14.25">
      <c r="A65" s="556"/>
      <c r="B65" s="583"/>
      <c r="C65" s="224"/>
      <c r="D65" s="236" t="s">
        <v>154</v>
      </c>
      <c r="E65" s="236" t="s">
        <v>188</v>
      </c>
      <c r="F65" s="226">
        <v>51</v>
      </c>
      <c r="G65" s="229">
        <v>5</v>
      </c>
      <c r="H65" s="299">
        <v>1</v>
      </c>
      <c r="I65" s="299">
        <v>1</v>
      </c>
      <c r="J65" s="299">
        <v>2</v>
      </c>
      <c r="K65" s="227">
        <v>1</v>
      </c>
    </row>
    <row r="66" spans="1:11" ht="27.75" customHeight="1">
      <c r="A66" s="556"/>
      <c r="B66" s="583"/>
      <c r="C66" s="224"/>
      <c r="D66" s="236"/>
      <c r="E66" s="237" t="s">
        <v>308</v>
      </c>
      <c r="F66" s="226">
        <v>52</v>
      </c>
      <c r="G66" s="229"/>
      <c r="H66" s="299"/>
      <c r="I66" s="299"/>
      <c r="J66" s="299"/>
      <c r="K66" s="227"/>
    </row>
    <row r="67" spans="1:11" ht="14.25">
      <c r="A67" s="556"/>
      <c r="B67" s="583"/>
      <c r="C67" s="224"/>
      <c r="D67" s="236" t="s">
        <v>164</v>
      </c>
      <c r="E67" s="236" t="s">
        <v>189</v>
      </c>
      <c r="F67" s="226">
        <v>53</v>
      </c>
      <c r="G67" s="229">
        <v>5</v>
      </c>
      <c r="H67" s="299">
        <v>1</v>
      </c>
      <c r="I67" s="299">
        <v>1</v>
      </c>
      <c r="J67" s="299">
        <v>2</v>
      </c>
      <c r="K67" s="227">
        <v>1</v>
      </c>
    </row>
    <row r="68" spans="1:11" ht="38.25">
      <c r="A68" s="556"/>
      <c r="B68" s="583"/>
      <c r="C68" s="224"/>
      <c r="D68" s="236"/>
      <c r="E68" s="237" t="s">
        <v>306</v>
      </c>
      <c r="F68" s="226">
        <v>54</v>
      </c>
      <c r="G68" s="229"/>
      <c r="H68" s="228"/>
      <c r="I68" s="228"/>
      <c r="J68" s="228"/>
      <c r="K68" s="227"/>
    </row>
    <row r="69" spans="1:11" ht="52.5" customHeight="1">
      <c r="A69" s="556"/>
      <c r="B69" s="583"/>
      <c r="C69" s="224"/>
      <c r="D69" s="236"/>
      <c r="E69" s="237" t="s">
        <v>307</v>
      </c>
      <c r="F69" s="226">
        <v>55</v>
      </c>
      <c r="G69" s="229"/>
      <c r="H69" s="228"/>
      <c r="I69" s="228"/>
      <c r="J69" s="228"/>
      <c r="K69" s="227"/>
    </row>
    <row r="70" spans="1:11" ht="15">
      <c r="A70" s="556"/>
      <c r="B70" s="583"/>
      <c r="C70" s="224"/>
      <c r="D70" s="236"/>
      <c r="E70" s="237" t="s">
        <v>289</v>
      </c>
      <c r="F70" s="226">
        <v>56</v>
      </c>
      <c r="G70" s="229"/>
      <c r="H70" s="228"/>
      <c r="I70" s="228"/>
      <c r="J70" s="228"/>
      <c r="K70" s="227"/>
    </row>
    <row r="71" spans="1:11" ht="27" customHeight="1">
      <c r="A71" s="556"/>
      <c r="B71" s="583"/>
      <c r="C71" s="224" t="s">
        <v>39</v>
      </c>
      <c r="D71" s="557" t="s">
        <v>341</v>
      </c>
      <c r="E71" s="576"/>
      <c r="F71" s="226">
        <v>57</v>
      </c>
      <c r="G71" s="300">
        <f>G72+G73+G74+G75</f>
        <v>2</v>
      </c>
      <c r="H71" s="300">
        <f>H72+H73+H74+H75</f>
        <v>0</v>
      </c>
      <c r="I71" s="300">
        <f>I72+I73+I74+I75</f>
        <v>0</v>
      </c>
      <c r="J71" s="300">
        <f>J72+J73+J74+J75</f>
        <v>1</v>
      </c>
      <c r="K71" s="300">
        <f>K72+K73+K74+K75</f>
        <v>1</v>
      </c>
    </row>
    <row r="72" spans="1:11" ht="15" customHeight="1">
      <c r="A72" s="556"/>
      <c r="B72" s="583"/>
      <c r="C72" s="224"/>
      <c r="D72" s="225" t="s">
        <v>290</v>
      </c>
      <c r="E72" s="238" t="s">
        <v>119</v>
      </c>
      <c r="F72" s="239">
        <v>58</v>
      </c>
      <c r="G72" s="229"/>
      <c r="H72" s="228"/>
      <c r="I72" s="228"/>
      <c r="J72" s="228"/>
      <c r="K72" s="227"/>
    </row>
    <row r="73" spans="1:11" ht="15">
      <c r="A73" s="556"/>
      <c r="B73" s="583"/>
      <c r="C73" s="224"/>
      <c r="D73" s="225" t="s">
        <v>291</v>
      </c>
      <c r="E73" s="238" t="s">
        <v>120</v>
      </c>
      <c r="F73" s="239">
        <v>59</v>
      </c>
      <c r="G73" s="229"/>
      <c r="H73" s="228"/>
      <c r="I73" s="228"/>
      <c r="J73" s="228"/>
      <c r="K73" s="227"/>
    </row>
    <row r="74" spans="1:11" ht="26.25">
      <c r="A74" s="556"/>
      <c r="B74" s="583"/>
      <c r="C74" s="224"/>
      <c r="D74" s="225" t="s">
        <v>292</v>
      </c>
      <c r="E74" s="238" t="s">
        <v>121</v>
      </c>
      <c r="F74" s="239">
        <v>60</v>
      </c>
      <c r="G74" s="229"/>
      <c r="H74" s="228"/>
      <c r="I74" s="228"/>
      <c r="J74" s="228"/>
      <c r="K74" s="227"/>
    </row>
    <row r="75" spans="1:11" ht="14.25">
      <c r="A75" s="556"/>
      <c r="B75" s="583"/>
      <c r="C75" s="224"/>
      <c r="D75" s="225" t="s">
        <v>293</v>
      </c>
      <c r="E75" s="238" t="s">
        <v>122</v>
      </c>
      <c r="F75" s="239">
        <v>61</v>
      </c>
      <c r="G75" s="229">
        <v>2</v>
      </c>
      <c r="H75" s="368">
        <v>0</v>
      </c>
      <c r="I75" s="368">
        <v>0</v>
      </c>
      <c r="J75" s="368">
        <v>1</v>
      </c>
      <c r="K75" s="226">
        <v>1</v>
      </c>
    </row>
    <row r="76" spans="1:11" ht="15" customHeight="1">
      <c r="A76" s="556"/>
      <c r="B76" s="583"/>
      <c r="C76" s="224" t="s">
        <v>40</v>
      </c>
      <c r="D76" s="557" t="s">
        <v>165</v>
      </c>
      <c r="E76" s="557"/>
      <c r="F76" s="226">
        <v>62</v>
      </c>
      <c r="G76" s="229">
        <v>10</v>
      </c>
      <c r="H76" s="368">
        <v>2</v>
      </c>
      <c r="I76" s="368">
        <v>3</v>
      </c>
      <c r="J76" s="368">
        <v>3</v>
      </c>
      <c r="K76" s="226">
        <v>2</v>
      </c>
    </row>
    <row r="77" spans="1:11" ht="15" customHeight="1">
      <c r="A77" s="556"/>
      <c r="B77" s="583"/>
      <c r="C77" s="224" t="s">
        <v>46</v>
      </c>
      <c r="D77" s="557" t="s">
        <v>422</v>
      </c>
      <c r="E77" s="557"/>
      <c r="F77" s="226">
        <v>63</v>
      </c>
      <c r="G77" s="300">
        <f>G78</f>
        <v>23</v>
      </c>
      <c r="H77" s="300">
        <f>H78</f>
        <v>3</v>
      </c>
      <c r="I77" s="300">
        <f>I78</f>
        <v>9</v>
      </c>
      <c r="J77" s="300">
        <f>J78</f>
        <v>9</v>
      </c>
      <c r="K77" s="300">
        <f>K78</f>
        <v>2</v>
      </c>
    </row>
    <row r="78" spans="1:11" ht="15" customHeight="1">
      <c r="A78" s="556"/>
      <c r="B78" s="583"/>
      <c r="C78" s="224"/>
      <c r="D78" s="557" t="s">
        <v>342</v>
      </c>
      <c r="E78" s="557"/>
      <c r="F78" s="226">
        <v>64</v>
      </c>
      <c r="G78" s="229">
        <f>G79+G80</f>
        <v>23</v>
      </c>
      <c r="H78" s="229">
        <f>H79+H80</f>
        <v>3</v>
      </c>
      <c r="I78" s="229">
        <f>I79+I80</f>
        <v>9</v>
      </c>
      <c r="J78" s="229">
        <f>J79+J80</f>
        <v>9</v>
      </c>
      <c r="K78" s="229">
        <f>K79+K80</f>
        <v>2</v>
      </c>
    </row>
    <row r="79" spans="1:11" ht="15" customHeight="1">
      <c r="A79" s="556"/>
      <c r="B79" s="583"/>
      <c r="C79" s="224"/>
      <c r="D79" s="577" t="s">
        <v>109</v>
      </c>
      <c r="E79" s="577"/>
      <c r="F79" s="240">
        <v>65</v>
      </c>
      <c r="G79" s="229">
        <v>3</v>
      </c>
      <c r="H79" s="368">
        <v>1</v>
      </c>
      <c r="I79" s="368">
        <v>1</v>
      </c>
      <c r="J79" s="368">
        <v>1</v>
      </c>
      <c r="K79" s="226">
        <v>0</v>
      </c>
    </row>
    <row r="80" spans="1:11" ht="15" customHeight="1">
      <c r="A80" s="556"/>
      <c r="B80" s="583"/>
      <c r="C80" s="224"/>
      <c r="D80" s="577" t="s">
        <v>110</v>
      </c>
      <c r="E80" s="577"/>
      <c r="F80" s="240">
        <v>66</v>
      </c>
      <c r="G80" s="229">
        <v>20</v>
      </c>
      <c r="H80" s="368">
        <v>2</v>
      </c>
      <c r="I80" s="368">
        <v>8</v>
      </c>
      <c r="J80" s="368">
        <v>8</v>
      </c>
      <c r="K80" s="226">
        <v>2</v>
      </c>
    </row>
    <row r="81" spans="1:11" ht="15" customHeight="1">
      <c r="A81" s="556"/>
      <c r="B81" s="583"/>
      <c r="C81" s="224" t="s">
        <v>47</v>
      </c>
      <c r="D81" s="557" t="s">
        <v>166</v>
      </c>
      <c r="E81" s="557"/>
      <c r="F81" s="226">
        <v>67</v>
      </c>
      <c r="G81" s="229">
        <v>12</v>
      </c>
      <c r="H81" s="368">
        <v>3</v>
      </c>
      <c r="I81" s="368">
        <v>3</v>
      </c>
      <c r="J81" s="368">
        <v>3</v>
      </c>
      <c r="K81" s="226">
        <v>3</v>
      </c>
    </row>
    <row r="82" spans="1:11" ht="15" customHeight="1">
      <c r="A82" s="556"/>
      <c r="B82" s="583"/>
      <c r="C82" s="224" t="s">
        <v>49</v>
      </c>
      <c r="D82" s="557" t="s">
        <v>167</v>
      </c>
      <c r="E82" s="557"/>
      <c r="F82" s="226">
        <v>68</v>
      </c>
      <c r="G82" s="229">
        <v>13</v>
      </c>
      <c r="H82" s="368">
        <v>3</v>
      </c>
      <c r="I82" s="368">
        <v>4</v>
      </c>
      <c r="J82" s="368">
        <v>3</v>
      </c>
      <c r="K82" s="226">
        <v>3</v>
      </c>
    </row>
    <row r="83" spans="1:11" ht="26.25" customHeight="1">
      <c r="A83" s="556"/>
      <c r="B83" s="583"/>
      <c r="C83" s="224" t="s">
        <v>50</v>
      </c>
      <c r="D83" s="557" t="s">
        <v>302</v>
      </c>
      <c r="E83" s="557"/>
      <c r="F83" s="226">
        <v>69</v>
      </c>
      <c r="G83" s="300">
        <f>G84+G85+G86+G87+G89+G90+G91</f>
        <v>58</v>
      </c>
      <c r="H83" s="300">
        <f>H84+H85+H86+H87+H89+H90+H91</f>
        <v>13</v>
      </c>
      <c r="I83" s="300">
        <f>I84+I85+I86+I87+I89+I90+I91</f>
        <v>15</v>
      </c>
      <c r="J83" s="300">
        <f>J84+J85+J86+J87+J89+J90+J91</f>
        <v>16</v>
      </c>
      <c r="K83" s="300">
        <f>K84+K85+K86+K87+K89+K90+K91</f>
        <v>14</v>
      </c>
    </row>
    <row r="84" spans="1:11" ht="14.25">
      <c r="A84" s="556"/>
      <c r="B84" s="583"/>
      <c r="C84" s="224"/>
      <c r="D84" s="225" t="s">
        <v>168</v>
      </c>
      <c r="E84" s="225" t="s">
        <v>105</v>
      </c>
      <c r="F84" s="226">
        <v>70</v>
      </c>
      <c r="G84" s="229">
        <v>29</v>
      </c>
      <c r="H84" s="368">
        <v>8</v>
      </c>
      <c r="I84" s="368">
        <v>7</v>
      </c>
      <c r="J84" s="368">
        <v>7</v>
      </c>
      <c r="K84" s="226">
        <v>7</v>
      </c>
    </row>
    <row r="85" spans="1:11" ht="27" customHeight="1">
      <c r="A85" s="556"/>
      <c r="B85" s="583"/>
      <c r="C85" s="224"/>
      <c r="D85" s="225" t="s">
        <v>169</v>
      </c>
      <c r="E85" s="225" t="s">
        <v>301</v>
      </c>
      <c r="F85" s="226">
        <v>71</v>
      </c>
      <c r="G85" s="229">
        <v>5</v>
      </c>
      <c r="H85" s="368">
        <v>1</v>
      </c>
      <c r="I85" s="368">
        <v>1</v>
      </c>
      <c r="J85" s="368">
        <v>2</v>
      </c>
      <c r="K85" s="226">
        <v>1</v>
      </c>
    </row>
    <row r="86" spans="1:11" ht="14.25">
      <c r="A86" s="556"/>
      <c r="B86" s="583"/>
      <c r="C86" s="224"/>
      <c r="D86" s="225" t="s">
        <v>170</v>
      </c>
      <c r="E86" s="225" t="s">
        <v>107</v>
      </c>
      <c r="F86" s="226">
        <v>72</v>
      </c>
      <c r="G86" s="229">
        <v>20</v>
      </c>
      <c r="H86" s="368">
        <v>3</v>
      </c>
      <c r="I86" s="368">
        <v>6</v>
      </c>
      <c r="J86" s="368">
        <v>6</v>
      </c>
      <c r="K86" s="226">
        <v>5</v>
      </c>
    </row>
    <row r="87" spans="1:11" ht="15" customHeight="1">
      <c r="A87" s="556"/>
      <c r="B87" s="583"/>
      <c r="C87" s="224"/>
      <c r="D87" s="225" t="s">
        <v>171</v>
      </c>
      <c r="E87" s="225" t="s">
        <v>108</v>
      </c>
      <c r="F87" s="226">
        <v>73</v>
      </c>
      <c r="G87" s="229"/>
      <c r="H87" s="228"/>
      <c r="I87" s="228"/>
      <c r="J87" s="228"/>
      <c r="K87" s="227"/>
    </row>
    <row r="88" spans="1:11" ht="17.25" customHeight="1">
      <c r="A88" s="556"/>
      <c r="B88" s="583"/>
      <c r="C88" s="224"/>
      <c r="D88" s="225"/>
      <c r="E88" s="225" t="s">
        <v>423</v>
      </c>
      <c r="F88" s="226">
        <v>74</v>
      </c>
      <c r="G88" s="229"/>
      <c r="H88" s="228"/>
      <c r="I88" s="228"/>
      <c r="J88" s="228"/>
      <c r="K88" s="227"/>
    </row>
    <row r="89" spans="1:11" ht="17.25" customHeight="1">
      <c r="A89" s="556"/>
      <c r="B89" s="583"/>
      <c r="C89" s="224"/>
      <c r="D89" s="225" t="s">
        <v>172</v>
      </c>
      <c r="E89" s="225" t="s">
        <v>175</v>
      </c>
      <c r="F89" s="226">
        <v>75</v>
      </c>
      <c r="G89" s="229"/>
      <c r="H89" s="228"/>
      <c r="I89" s="228"/>
      <c r="J89" s="228"/>
      <c r="K89" s="227"/>
    </row>
    <row r="90" spans="1:11" ht="38.25">
      <c r="A90" s="556"/>
      <c r="B90" s="583"/>
      <c r="C90" s="224"/>
      <c r="D90" s="225" t="s">
        <v>173</v>
      </c>
      <c r="E90" s="225" t="s">
        <v>305</v>
      </c>
      <c r="F90" s="226">
        <v>76</v>
      </c>
      <c r="G90" s="229"/>
      <c r="H90" s="228"/>
      <c r="I90" s="228"/>
      <c r="J90" s="228"/>
      <c r="K90" s="227"/>
    </row>
    <row r="91" spans="1:11" ht="25.5">
      <c r="A91" s="556"/>
      <c r="B91" s="583"/>
      <c r="C91" s="224"/>
      <c r="D91" s="225" t="s">
        <v>174</v>
      </c>
      <c r="E91" s="225" t="s">
        <v>176</v>
      </c>
      <c r="F91" s="226">
        <v>77</v>
      </c>
      <c r="G91" s="229">
        <v>4</v>
      </c>
      <c r="H91" s="368">
        <v>1</v>
      </c>
      <c r="I91" s="368">
        <v>1</v>
      </c>
      <c r="J91" s="368">
        <v>1</v>
      </c>
      <c r="K91" s="226">
        <v>1</v>
      </c>
    </row>
    <row r="92" spans="1:11" ht="15" customHeight="1">
      <c r="A92" s="556"/>
      <c r="B92" s="583"/>
      <c r="C92" s="224" t="s">
        <v>106</v>
      </c>
      <c r="D92" s="557" t="s">
        <v>53</v>
      </c>
      <c r="E92" s="557"/>
      <c r="F92" s="226">
        <v>78</v>
      </c>
      <c r="G92" s="300">
        <v>200</v>
      </c>
      <c r="H92" s="300">
        <v>50</v>
      </c>
      <c r="I92" s="300">
        <v>43</v>
      </c>
      <c r="J92" s="300">
        <v>65</v>
      </c>
      <c r="K92" s="303">
        <v>42</v>
      </c>
    </row>
    <row r="93" spans="1:11" ht="30" customHeight="1">
      <c r="A93" s="556"/>
      <c r="B93" s="583"/>
      <c r="C93" s="564" t="s">
        <v>343</v>
      </c>
      <c r="D93" s="564"/>
      <c r="E93" s="564"/>
      <c r="F93" s="226">
        <v>79</v>
      </c>
      <c r="G93" s="300">
        <f>G94+G95+G96+G97+G98+G99</f>
        <v>76</v>
      </c>
      <c r="H93" s="300">
        <f>H94+H95+H96+H97+H98+H99</f>
        <v>20</v>
      </c>
      <c r="I93" s="300">
        <f>I94+I95+I96+I97+I98+I99</f>
        <v>20</v>
      </c>
      <c r="J93" s="300">
        <f>J94+J95+J96+J97+J98+J99</f>
        <v>17</v>
      </c>
      <c r="K93" s="300">
        <f>K94+K95+K96+K97+K98+K99</f>
        <v>19</v>
      </c>
    </row>
    <row r="94" spans="1:11" ht="27.75" customHeight="1">
      <c r="A94" s="556"/>
      <c r="B94" s="583"/>
      <c r="C94" s="224" t="s">
        <v>34</v>
      </c>
      <c r="D94" s="565" t="s">
        <v>123</v>
      </c>
      <c r="E94" s="566"/>
      <c r="F94" s="226">
        <v>80</v>
      </c>
      <c r="G94" s="229"/>
      <c r="H94" s="228"/>
      <c r="I94" s="228"/>
      <c r="J94" s="228"/>
      <c r="K94" s="227"/>
    </row>
    <row r="95" spans="1:11" ht="15" customHeight="1">
      <c r="A95" s="556"/>
      <c r="B95" s="583"/>
      <c r="C95" s="224" t="s">
        <v>35</v>
      </c>
      <c r="D95" s="574" t="s">
        <v>124</v>
      </c>
      <c r="E95" s="566"/>
      <c r="F95" s="226">
        <v>81</v>
      </c>
      <c r="G95" s="229"/>
      <c r="H95" s="228"/>
      <c r="I95" s="228"/>
      <c r="J95" s="228"/>
      <c r="K95" s="227"/>
    </row>
    <row r="96" spans="1:11" ht="15" customHeight="1">
      <c r="A96" s="556"/>
      <c r="B96" s="583"/>
      <c r="C96" s="224" t="s">
        <v>37</v>
      </c>
      <c r="D96" s="574" t="s">
        <v>125</v>
      </c>
      <c r="E96" s="566"/>
      <c r="F96" s="226">
        <v>82</v>
      </c>
      <c r="G96" s="229">
        <v>6</v>
      </c>
      <c r="H96" s="299">
        <v>2</v>
      </c>
      <c r="I96" s="299">
        <v>2</v>
      </c>
      <c r="J96" s="299">
        <v>0</v>
      </c>
      <c r="K96" s="227">
        <v>2</v>
      </c>
    </row>
    <row r="97" spans="1:11" ht="15" customHeight="1">
      <c r="A97" s="556"/>
      <c r="B97" s="583"/>
      <c r="C97" s="224" t="s">
        <v>39</v>
      </c>
      <c r="D97" s="574" t="s">
        <v>315</v>
      </c>
      <c r="E97" s="566"/>
      <c r="F97" s="226">
        <v>83</v>
      </c>
      <c r="G97" s="229"/>
      <c r="H97" s="228"/>
      <c r="I97" s="228"/>
      <c r="J97" s="228"/>
      <c r="K97" s="227"/>
    </row>
    <row r="98" spans="1:11" ht="16.5" customHeight="1">
      <c r="A98" s="556"/>
      <c r="B98" s="583"/>
      <c r="C98" s="224" t="s">
        <v>40</v>
      </c>
      <c r="D98" s="574" t="s">
        <v>126</v>
      </c>
      <c r="E98" s="566"/>
      <c r="F98" s="226">
        <v>84</v>
      </c>
      <c r="G98" s="229"/>
      <c r="H98" s="228"/>
      <c r="I98" s="228"/>
      <c r="J98" s="228"/>
      <c r="K98" s="227"/>
    </row>
    <row r="99" spans="1:11" ht="15" customHeight="1">
      <c r="A99" s="556"/>
      <c r="B99" s="583"/>
      <c r="C99" s="224" t="s">
        <v>46</v>
      </c>
      <c r="D99" s="574" t="s">
        <v>424</v>
      </c>
      <c r="E99" s="575"/>
      <c r="F99" s="226">
        <v>85</v>
      </c>
      <c r="G99" s="229">
        <v>70</v>
      </c>
      <c r="H99" s="299">
        <v>18</v>
      </c>
      <c r="I99" s="299">
        <v>18</v>
      </c>
      <c r="J99" s="299">
        <v>17</v>
      </c>
      <c r="K99" s="227">
        <v>17</v>
      </c>
    </row>
    <row r="100" spans="1:11" ht="24" customHeight="1">
      <c r="A100" s="556"/>
      <c r="B100" s="583"/>
      <c r="C100" s="558" t="s">
        <v>415</v>
      </c>
      <c r="D100" s="559"/>
      <c r="E100" s="560"/>
      <c r="F100" s="226">
        <v>86</v>
      </c>
      <c r="G100" s="300">
        <f>G101+G114+G118+G127</f>
        <v>5259</v>
      </c>
      <c r="H100" s="300">
        <f>H101+H114+H118+H127</f>
        <v>1309</v>
      </c>
      <c r="I100" s="300">
        <f>I101+I114+I118+I127</f>
        <v>1308</v>
      </c>
      <c r="J100" s="300">
        <f>J101+J114+J118+J127</f>
        <v>1307</v>
      </c>
      <c r="K100" s="300">
        <f>K101+K114+K118+K127</f>
        <v>1335</v>
      </c>
    </row>
    <row r="101" spans="1:11" ht="15" customHeight="1">
      <c r="A101" s="556"/>
      <c r="B101" s="583"/>
      <c r="C101" s="224" t="s">
        <v>316</v>
      </c>
      <c r="D101" s="558" t="s">
        <v>346</v>
      </c>
      <c r="E101" s="560"/>
      <c r="F101" s="226">
        <v>87</v>
      </c>
      <c r="G101" s="229">
        <f>G102+G106</f>
        <v>3988</v>
      </c>
      <c r="H101" s="229">
        <f>H102+H106</f>
        <v>989</v>
      </c>
      <c r="I101" s="229">
        <f>I102+I106</f>
        <v>989</v>
      </c>
      <c r="J101" s="229">
        <f>J102+J106</f>
        <v>990</v>
      </c>
      <c r="K101" s="229">
        <f>K102+K106</f>
        <v>1020</v>
      </c>
    </row>
    <row r="102" spans="1:11" ht="15" customHeight="1">
      <c r="A102" s="556"/>
      <c r="B102" s="583"/>
      <c r="C102" s="224" t="s">
        <v>177</v>
      </c>
      <c r="D102" s="557" t="s">
        <v>347</v>
      </c>
      <c r="E102" s="557"/>
      <c r="F102" s="226">
        <v>88</v>
      </c>
      <c r="G102" s="229">
        <f>G103+G104+G105</f>
        <v>3958</v>
      </c>
      <c r="H102" s="229">
        <f>H103+H104+H105</f>
        <v>989</v>
      </c>
      <c r="I102" s="229">
        <f>I103+I104+I105</f>
        <v>989</v>
      </c>
      <c r="J102" s="229">
        <f>J103+J104+J105</f>
        <v>990</v>
      </c>
      <c r="K102" s="229">
        <f>K103+K104+K105</f>
        <v>990</v>
      </c>
    </row>
    <row r="103" spans="1:11" ht="15" customHeight="1">
      <c r="A103" s="556"/>
      <c r="B103" s="583"/>
      <c r="C103" s="556"/>
      <c r="D103" s="557" t="s">
        <v>193</v>
      </c>
      <c r="E103" s="557"/>
      <c r="F103" s="226">
        <v>89</v>
      </c>
      <c r="G103" s="229">
        <v>3958</v>
      </c>
      <c r="H103" s="299">
        <v>989</v>
      </c>
      <c r="I103" s="299">
        <v>989</v>
      </c>
      <c r="J103" s="299">
        <v>990</v>
      </c>
      <c r="K103" s="227">
        <v>990</v>
      </c>
    </row>
    <row r="104" spans="1:11" ht="15" customHeight="1">
      <c r="A104" s="556"/>
      <c r="B104" s="583"/>
      <c r="C104" s="556"/>
      <c r="D104" s="561" t="s">
        <v>209</v>
      </c>
      <c r="E104" s="562"/>
      <c r="F104" s="226">
        <v>90</v>
      </c>
      <c r="G104" s="229"/>
      <c r="H104" s="228"/>
      <c r="I104" s="228"/>
      <c r="J104" s="228"/>
      <c r="K104" s="227"/>
    </row>
    <row r="105" spans="1:11" ht="15" customHeight="1">
      <c r="A105" s="556"/>
      <c r="B105" s="583"/>
      <c r="C105" s="556"/>
      <c r="D105" s="557" t="s">
        <v>194</v>
      </c>
      <c r="E105" s="557"/>
      <c r="F105" s="226">
        <v>91</v>
      </c>
      <c r="G105" s="229"/>
      <c r="H105" s="228"/>
      <c r="I105" s="228"/>
      <c r="J105" s="228"/>
      <c r="K105" s="227"/>
    </row>
    <row r="106" spans="1:11" ht="15" customHeight="1">
      <c r="A106" s="556"/>
      <c r="B106" s="583"/>
      <c r="C106" s="224" t="s">
        <v>178</v>
      </c>
      <c r="D106" s="557" t="s">
        <v>344</v>
      </c>
      <c r="E106" s="557"/>
      <c r="F106" s="226">
        <v>92</v>
      </c>
      <c r="G106" s="229">
        <f>G110+G111+G112+G113</f>
        <v>30</v>
      </c>
      <c r="H106" s="229">
        <f>H110+H111+H112+H113</f>
        <v>0</v>
      </c>
      <c r="I106" s="229">
        <f>I110+I111+I112+I113</f>
        <v>0</v>
      </c>
      <c r="J106" s="229">
        <f>J110+J111+J112+J113</f>
        <v>0</v>
      </c>
      <c r="K106" s="229">
        <f>K110+K111+K112+K113</f>
        <v>30</v>
      </c>
    </row>
    <row r="107" spans="1:11" ht="15" customHeight="1">
      <c r="A107" s="556"/>
      <c r="B107" s="583"/>
      <c r="C107" s="224"/>
      <c r="D107" s="557" t="s">
        <v>111</v>
      </c>
      <c r="E107" s="557"/>
      <c r="F107" s="226">
        <v>93</v>
      </c>
      <c r="G107" s="229"/>
      <c r="H107" s="228"/>
      <c r="I107" s="228"/>
      <c r="J107" s="241"/>
      <c r="K107" s="227"/>
    </row>
    <row r="108" spans="1:11" ht="27.75" customHeight="1">
      <c r="A108" s="556"/>
      <c r="B108" s="583"/>
      <c r="C108" s="224"/>
      <c r="D108" s="225"/>
      <c r="E108" s="225" t="s">
        <v>303</v>
      </c>
      <c r="F108" s="226">
        <v>94</v>
      </c>
      <c r="G108" s="229"/>
      <c r="H108" s="228"/>
      <c r="I108" s="228"/>
      <c r="J108" s="241"/>
      <c r="K108" s="227"/>
    </row>
    <row r="109" spans="1:11" ht="30" customHeight="1">
      <c r="A109" s="556"/>
      <c r="B109" s="583"/>
      <c r="C109" s="224"/>
      <c r="D109" s="225"/>
      <c r="E109" s="225" t="s">
        <v>304</v>
      </c>
      <c r="F109" s="226">
        <v>95</v>
      </c>
      <c r="G109" s="229"/>
      <c r="H109" s="228"/>
      <c r="I109" s="228"/>
      <c r="J109" s="241"/>
      <c r="K109" s="227"/>
    </row>
    <row r="110" spans="1:11" ht="15" customHeight="1">
      <c r="A110" s="556"/>
      <c r="B110" s="583"/>
      <c r="C110" s="224"/>
      <c r="D110" s="557" t="s">
        <v>112</v>
      </c>
      <c r="E110" s="557"/>
      <c r="F110" s="226">
        <v>96</v>
      </c>
      <c r="G110" s="229"/>
      <c r="H110" s="228"/>
      <c r="I110" s="228"/>
      <c r="J110" s="241"/>
      <c r="K110" s="227"/>
    </row>
    <row r="111" spans="1:11" ht="15" customHeight="1">
      <c r="A111" s="556"/>
      <c r="B111" s="583"/>
      <c r="C111" s="224"/>
      <c r="D111" s="557" t="s">
        <v>113</v>
      </c>
      <c r="E111" s="557"/>
      <c r="F111" s="226">
        <v>97</v>
      </c>
      <c r="G111" s="229"/>
      <c r="H111" s="228"/>
      <c r="I111" s="228"/>
      <c r="J111" s="241"/>
      <c r="K111" s="227"/>
    </row>
    <row r="112" spans="1:11" ht="15" customHeight="1">
      <c r="A112" s="556"/>
      <c r="B112" s="583"/>
      <c r="C112" s="224"/>
      <c r="D112" s="557" t="s">
        <v>190</v>
      </c>
      <c r="E112" s="557"/>
      <c r="F112" s="226">
        <v>98</v>
      </c>
      <c r="G112" s="229">
        <v>30</v>
      </c>
      <c r="H112" s="228"/>
      <c r="I112" s="228"/>
      <c r="J112" s="241"/>
      <c r="K112" s="227">
        <v>30</v>
      </c>
    </row>
    <row r="113" spans="1:11" ht="15" customHeight="1">
      <c r="A113" s="556"/>
      <c r="B113" s="583"/>
      <c r="C113" s="224"/>
      <c r="D113" s="557" t="s">
        <v>191</v>
      </c>
      <c r="E113" s="557"/>
      <c r="F113" s="226">
        <v>99</v>
      </c>
      <c r="G113" s="229"/>
      <c r="H113" s="228"/>
      <c r="I113" s="228"/>
      <c r="J113" s="241"/>
      <c r="K113" s="227"/>
    </row>
    <row r="114" spans="1:11" ht="15" customHeight="1">
      <c r="A114" s="556"/>
      <c r="B114" s="583"/>
      <c r="C114" s="224" t="s">
        <v>179</v>
      </c>
      <c r="D114" s="557" t="s">
        <v>345</v>
      </c>
      <c r="E114" s="557"/>
      <c r="F114" s="226">
        <v>100</v>
      </c>
      <c r="G114" s="229"/>
      <c r="H114" s="228"/>
      <c r="I114" s="228"/>
      <c r="J114" s="241"/>
      <c r="K114" s="227"/>
    </row>
    <row r="115" spans="1:11" ht="15" customHeight="1">
      <c r="A115" s="556"/>
      <c r="B115" s="583"/>
      <c r="C115" s="224"/>
      <c r="D115" s="557" t="s">
        <v>114</v>
      </c>
      <c r="E115" s="557"/>
      <c r="F115" s="226">
        <v>101</v>
      </c>
      <c r="G115" s="229"/>
      <c r="H115" s="228"/>
      <c r="I115" s="228"/>
      <c r="J115" s="241"/>
      <c r="K115" s="227"/>
    </row>
    <row r="116" spans="1:11" ht="28.5" customHeight="1">
      <c r="A116" s="556"/>
      <c r="B116" s="583"/>
      <c r="C116" s="224"/>
      <c r="D116" s="557" t="s">
        <v>115</v>
      </c>
      <c r="E116" s="557"/>
      <c r="F116" s="226">
        <v>102</v>
      </c>
      <c r="G116" s="229"/>
      <c r="H116" s="228"/>
      <c r="I116" s="228"/>
      <c r="J116" s="241"/>
      <c r="K116" s="227"/>
    </row>
    <row r="117" spans="1:11" ht="15" customHeight="1">
      <c r="A117" s="556"/>
      <c r="B117" s="583"/>
      <c r="C117" s="224"/>
      <c r="D117" s="557" t="s">
        <v>192</v>
      </c>
      <c r="E117" s="557"/>
      <c r="F117" s="226">
        <v>103</v>
      </c>
      <c r="G117" s="229"/>
      <c r="H117" s="228"/>
      <c r="I117" s="228"/>
      <c r="J117" s="241"/>
      <c r="K117" s="227"/>
    </row>
    <row r="118" spans="1:11" ht="28.5" customHeight="1">
      <c r="A118" s="556"/>
      <c r="B118" s="583"/>
      <c r="C118" s="224" t="s">
        <v>180</v>
      </c>
      <c r="D118" s="557" t="s">
        <v>388</v>
      </c>
      <c r="E118" s="557"/>
      <c r="F118" s="226">
        <v>104</v>
      </c>
      <c r="G118" s="300">
        <f>G119+G122</f>
        <v>296</v>
      </c>
      <c r="H118" s="300">
        <f>H119+H122</f>
        <v>75</v>
      </c>
      <c r="I118" s="300">
        <f>I119+I122</f>
        <v>75</v>
      </c>
      <c r="J118" s="300">
        <f>J119+J122</f>
        <v>73</v>
      </c>
      <c r="K118" s="300">
        <f>K119+K122</f>
        <v>73</v>
      </c>
    </row>
    <row r="119" spans="1:11" ht="15" customHeight="1">
      <c r="A119" s="556"/>
      <c r="B119" s="583"/>
      <c r="C119" s="556"/>
      <c r="D119" s="557" t="s">
        <v>281</v>
      </c>
      <c r="E119" s="557"/>
      <c r="F119" s="226">
        <v>105</v>
      </c>
      <c r="G119" s="229">
        <v>142</v>
      </c>
      <c r="H119" s="299">
        <v>36</v>
      </c>
      <c r="I119" s="299">
        <v>36</v>
      </c>
      <c r="J119" s="241">
        <v>35</v>
      </c>
      <c r="K119" s="227">
        <v>35</v>
      </c>
    </row>
    <row r="120" spans="1:11" ht="15" customHeight="1">
      <c r="A120" s="556"/>
      <c r="B120" s="583"/>
      <c r="C120" s="556"/>
      <c r="D120" s="225"/>
      <c r="E120" s="242" t="s">
        <v>329</v>
      </c>
      <c r="F120" s="226">
        <v>106</v>
      </c>
      <c r="G120" s="229">
        <v>142</v>
      </c>
      <c r="H120" s="299">
        <v>36</v>
      </c>
      <c r="I120" s="299">
        <v>36</v>
      </c>
      <c r="J120" s="241">
        <v>35</v>
      </c>
      <c r="K120" s="227">
        <v>35</v>
      </c>
    </row>
    <row r="121" spans="1:11" ht="15" customHeight="1">
      <c r="A121" s="556"/>
      <c r="B121" s="583"/>
      <c r="C121" s="556"/>
      <c r="D121" s="225"/>
      <c r="E121" s="242" t="s">
        <v>350</v>
      </c>
      <c r="F121" s="226">
        <v>107</v>
      </c>
      <c r="G121" s="229">
        <v>0</v>
      </c>
      <c r="H121" s="299">
        <v>0</v>
      </c>
      <c r="I121" s="299">
        <v>0</v>
      </c>
      <c r="J121" s="241">
        <v>0</v>
      </c>
      <c r="K121" s="227">
        <v>0</v>
      </c>
    </row>
    <row r="122" spans="1:11" ht="15" customHeight="1">
      <c r="A122" s="556"/>
      <c r="B122" s="583"/>
      <c r="C122" s="556"/>
      <c r="D122" s="557" t="s">
        <v>328</v>
      </c>
      <c r="E122" s="557"/>
      <c r="F122" s="226">
        <v>108</v>
      </c>
      <c r="G122" s="229">
        <v>154</v>
      </c>
      <c r="H122" s="299">
        <v>39</v>
      </c>
      <c r="I122" s="299">
        <v>39</v>
      </c>
      <c r="J122" s="241">
        <v>38</v>
      </c>
      <c r="K122" s="227">
        <v>38</v>
      </c>
    </row>
    <row r="123" spans="1:11" ht="15" customHeight="1">
      <c r="A123" s="556"/>
      <c r="B123" s="583"/>
      <c r="C123" s="556"/>
      <c r="D123" s="225"/>
      <c r="E123" s="242" t="s">
        <v>329</v>
      </c>
      <c r="F123" s="226">
        <v>109</v>
      </c>
      <c r="G123" s="229">
        <v>154</v>
      </c>
      <c r="H123" s="299">
        <v>39</v>
      </c>
      <c r="I123" s="299">
        <v>39</v>
      </c>
      <c r="J123" s="241">
        <v>38</v>
      </c>
      <c r="K123" s="227">
        <v>38</v>
      </c>
    </row>
    <row r="124" spans="1:11" ht="15" customHeight="1">
      <c r="A124" s="556"/>
      <c r="B124" s="583"/>
      <c r="C124" s="556"/>
      <c r="D124" s="225"/>
      <c r="E124" s="242" t="s">
        <v>350</v>
      </c>
      <c r="F124" s="226">
        <v>110</v>
      </c>
      <c r="G124" s="229"/>
      <c r="H124" s="228"/>
      <c r="I124" s="228"/>
      <c r="J124" s="241"/>
      <c r="K124" s="227"/>
    </row>
    <row r="125" spans="1:11" ht="15" customHeight="1">
      <c r="A125" s="556"/>
      <c r="B125" s="583"/>
      <c r="C125" s="556"/>
      <c r="D125" s="557" t="s">
        <v>279</v>
      </c>
      <c r="E125" s="557"/>
      <c r="F125" s="226">
        <v>111</v>
      </c>
      <c r="G125" s="229"/>
      <c r="H125" s="228"/>
      <c r="I125" s="228"/>
      <c r="J125" s="241"/>
      <c r="K125" s="227"/>
    </row>
    <row r="126" spans="1:11" ht="15" customHeight="1">
      <c r="A126" s="556"/>
      <c r="B126" s="583"/>
      <c r="C126" s="224"/>
      <c r="D126" s="557" t="s">
        <v>280</v>
      </c>
      <c r="E126" s="557"/>
      <c r="F126" s="226">
        <v>112</v>
      </c>
      <c r="G126" s="229"/>
      <c r="H126" s="228"/>
      <c r="I126" s="228"/>
      <c r="J126" s="241"/>
      <c r="K126" s="227"/>
    </row>
    <row r="127" spans="1:11" ht="15" customHeight="1">
      <c r="A127" s="556"/>
      <c r="B127" s="583"/>
      <c r="C127" s="224" t="s">
        <v>181</v>
      </c>
      <c r="D127" s="557" t="s">
        <v>353</v>
      </c>
      <c r="E127" s="557"/>
      <c r="F127" s="226">
        <v>113</v>
      </c>
      <c r="G127" s="300">
        <f>G128+G129+G130+G131+G132+G133</f>
        <v>975</v>
      </c>
      <c r="H127" s="300">
        <f>H128+H129+H130+H131+H132+H133</f>
        <v>245</v>
      </c>
      <c r="I127" s="300">
        <f>I128+I129+I130+I131+I132+I133</f>
        <v>244</v>
      </c>
      <c r="J127" s="300">
        <f>J128+J129+J130+J131+J132+J133</f>
        <v>244</v>
      </c>
      <c r="K127" s="300">
        <f>K128+K129+K130+K131+K132+K133</f>
        <v>242</v>
      </c>
    </row>
    <row r="128" spans="1:11" ht="15" customHeight="1">
      <c r="A128" s="556"/>
      <c r="B128" s="583"/>
      <c r="C128" s="556"/>
      <c r="D128" s="557" t="s">
        <v>282</v>
      </c>
      <c r="E128" s="557"/>
      <c r="F128" s="226">
        <v>114</v>
      </c>
      <c r="G128" s="229">
        <v>677</v>
      </c>
      <c r="H128" s="299">
        <v>170</v>
      </c>
      <c r="I128" s="299">
        <v>170</v>
      </c>
      <c r="J128" s="299">
        <v>169</v>
      </c>
      <c r="K128" s="227">
        <v>168</v>
      </c>
    </row>
    <row r="129" spans="1:11" ht="15" customHeight="1">
      <c r="A129" s="556"/>
      <c r="B129" s="583"/>
      <c r="C129" s="556"/>
      <c r="D129" s="557" t="s">
        <v>283</v>
      </c>
      <c r="E129" s="557"/>
      <c r="F129" s="226">
        <v>115</v>
      </c>
      <c r="G129" s="229">
        <v>21</v>
      </c>
      <c r="H129" s="299">
        <v>6</v>
      </c>
      <c r="I129" s="299">
        <v>5</v>
      </c>
      <c r="J129" s="299">
        <v>5</v>
      </c>
      <c r="K129" s="227">
        <v>5</v>
      </c>
    </row>
    <row r="130" spans="1:11" ht="15" customHeight="1">
      <c r="A130" s="556"/>
      <c r="B130" s="583"/>
      <c r="C130" s="556"/>
      <c r="D130" s="557" t="s">
        <v>287</v>
      </c>
      <c r="E130" s="557"/>
      <c r="F130" s="226">
        <v>116</v>
      </c>
      <c r="G130" s="229">
        <v>223</v>
      </c>
      <c r="H130" s="299">
        <v>56</v>
      </c>
      <c r="I130" s="299">
        <v>56</v>
      </c>
      <c r="J130" s="299">
        <v>56</v>
      </c>
      <c r="K130" s="227">
        <v>55</v>
      </c>
    </row>
    <row r="131" spans="1:11" ht="15" customHeight="1">
      <c r="A131" s="556"/>
      <c r="B131" s="583"/>
      <c r="C131" s="556"/>
      <c r="D131" s="557" t="s">
        <v>284</v>
      </c>
      <c r="E131" s="557"/>
      <c r="F131" s="226">
        <v>117</v>
      </c>
      <c r="G131" s="229">
        <v>54</v>
      </c>
      <c r="H131" s="299">
        <v>13</v>
      </c>
      <c r="I131" s="299">
        <v>13</v>
      </c>
      <c r="J131" s="299">
        <v>14</v>
      </c>
      <c r="K131" s="227">
        <v>14</v>
      </c>
    </row>
    <row r="132" spans="1:11" ht="15" customHeight="1">
      <c r="A132" s="556"/>
      <c r="B132" s="583"/>
      <c r="C132" s="556"/>
      <c r="D132" s="557" t="s">
        <v>285</v>
      </c>
      <c r="E132" s="557"/>
      <c r="F132" s="226">
        <v>118</v>
      </c>
      <c r="G132" s="229"/>
      <c r="H132" s="228"/>
      <c r="I132" s="228"/>
      <c r="J132" s="228"/>
      <c r="K132" s="227"/>
    </row>
    <row r="133" spans="1:11" ht="15" customHeight="1">
      <c r="A133" s="556"/>
      <c r="B133" s="583"/>
      <c r="C133" s="556"/>
      <c r="D133" s="557" t="s">
        <v>286</v>
      </c>
      <c r="E133" s="557"/>
      <c r="F133" s="226">
        <v>119</v>
      </c>
      <c r="G133" s="229"/>
      <c r="H133" s="228"/>
      <c r="I133" s="228"/>
      <c r="J133" s="228"/>
      <c r="K133" s="227"/>
    </row>
    <row r="134" spans="1:11" ht="36" customHeight="1">
      <c r="A134" s="556"/>
      <c r="B134" s="583"/>
      <c r="C134" s="558" t="s">
        <v>355</v>
      </c>
      <c r="D134" s="559"/>
      <c r="E134" s="560"/>
      <c r="F134" s="226">
        <v>120</v>
      </c>
      <c r="G134" s="300">
        <f>G135+G138+G139+G140+G141+G142</f>
        <v>56</v>
      </c>
      <c r="H134" s="300">
        <f>H135+H138+H139+H140+H141+H142</f>
        <v>1</v>
      </c>
      <c r="I134" s="300">
        <f>I135+I138+I139+I140+I141+I142</f>
        <v>3</v>
      </c>
      <c r="J134" s="300">
        <f>J135+J138+J139+J140+J141+J142</f>
        <v>1</v>
      </c>
      <c r="K134" s="300">
        <f>K135+K138+K139+K140+K141+K142</f>
        <v>51</v>
      </c>
    </row>
    <row r="135" spans="1:11" ht="25.5" customHeight="1">
      <c r="A135" s="556"/>
      <c r="B135" s="583"/>
      <c r="C135" s="224" t="s">
        <v>34</v>
      </c>
      <c r="D135" s="557" t="s">
        <v>354</v>
      </c>
      <c r="E135" s="557"/>
      <c r="F135" s="226">
        <v>121</v>
      </c>
      <c r="G135" s="229">
        <f>G136+G137</f>
        <v>2</v>
      </c>
      <c r="H135" s="229">
        <f>H136+H137</f>
        <v>0</v>
      </c>
      <c r="I135" s="229">
        <v>2</v>
      </c>
      <c r="J135" s="229">
        <f>J136+J137</f>
        <v>0</v>
      </c>
      <c r="K135" s="229">
        <v>0</v>
      </c>
    </row>
    <row r="136" spans="1:11" ht="15" customHeight="1">
      <c r="A136" s="556"/>
      <c r="B136" s="583"/>
      <c r="C136" s="224"/>
      <c r="D136" s="557" t="s">
        <v>116</v>
      </c>
      <c r="E136" s="557"/>
      <c r="F136" s="226">
        <v>122</v>
      </c>
      <c r="G136" s="229">
        <v>1</v>
      </c>
      <c r="H136" s="228"/>
      <c r="I136" s="228">
        <v>1</v>
      </c>
      <c r="J136" s="228"/>
      <c r="K136" s="227">
        <v>0</v>
      </c>
    </row>
    <row r="137" spans="1:11" ht="15" customHeight="1">
      <c r="A137" s="556"/>
      <c r="B137" s="583"/>
      <c r="C137" s="224"/>
      <c r="D137" s="557" t="s">
        <v>117</v>
      </c>
      <c r="E137" s="557"/>
      <c r="F137" s="226">
        <v>123</v>
      </c>
      <c r="G137" s="229">
        <v>1</v>
      </c>
      <c r="H137" s="228"/>
      <c r="I137" s="228">
        <v>1</v>
      </c>
      <c r="J137" s="228"/>
      <c r="K137" s="227">
        <v>0</v>
      </c>
    </row>
    <row r="138" spans="1:11" ht="15" customHeight="1">
      <c r="A138" s="556"/>
      <c r="B138" s="583"/>
      <c r="C138" s="224" t="s">
        <v>35</v>
      </c>
      <c r="D138" s="557" t="s">
        <v>118</v>
      </c>
      <c r="E138" s="557"/>
      <c r="F138" s="226">
        <v>124</v>
      </c>
      <c r="G138" s="229"/>
      <c r="H138" s="228"/>
      <c r="I138" s="228"/>
      <c r="J138" s="228"/>
      <c r="K138" s="227"/>
    </row>
    <row r="139" spans="1:11" ht="15" customHeight="1">
      <c r="A139" s="556"/>
      <c r="B139" s="583"/>
      <c r="C139" s="224" t="s">
        <v>37</v>
      </c>
      <c r="D139" s="557" t="s">
        <v>269</v>
      </c>
      <c r="E139" s="557"/>
      <c r="F139" s="226">
        <v>125</v>
      </c>
      <c r="G139" s="229"/>
      <c r="H139" s="228"/>
      <c r="I139" s="228"/>
      <c r="J139" s="228"/>
      <c r="K139" s="227"/>
    </row>
    <row r="140" spans="1:11" ht="15" customHeight="1">
      <c r="A140" s="556"/>
      <c r="B140" s="583"/>
      <c r="C140" s="224" t="s">
        <v>39</v>
      </c>
      <c r="D140" s="561" t="s">
        <v>53</v>
      </c>
      <c r="E140" s="562"/>
      <c r="F140" s="226">
        <v>126</v>
      </c>
      <c r="G140" s="229">
        <v>20</v>
      </c>
      <c r="H140" s="299">
        <v>0</v>
      </c>
      <c r="I140" s="299">
        <v>0</v>
      </c>
      <c r="J140" s="299"/>
      <c r="K140" s="227">
        <v>20</v>
      </c>
    </row>
    <row r="141" spans="1:11" ht="27" customHeight="1">
      <c r="A141" s="556"/>
      <c r="B141" s="583"/>
      <c r="C141" s="243" t="s">
        <v>40</v>
      </c>
      <c r="D141" s="557" t="s">
        <v>48</v>
      </c>
      <c r="E141" s="557"/>
      <c r="F141" s="226">
        <v>127</v>
      </c>
      <c r="G141" s="229">
        <v>4</v>
      </c>
      <c r="H141" s="299">
        <v>1</v>
      </c>
      <c r="I141" s="299">
        <v>1</v>
      </c>
      <c r="J141" s="299">
        <v>1</v>
      </c>
      <c r="K141" s="227">
        <v>1</v>
      </c>
    </row>
    <row r="142" spans="1:11" ht="30" customHeight="1">
      <c r="A142" s="556"/>
      <c r="B142" s="584"/>
      <c r="C142" s="217" t="s">
        <v>300</v>
      </c>
      <c r="D142" s="571" t="s">
        <v>396</v>
      </c>
      <c r="E142" s="572"/>
      <c r="F142" s="226">
        <v>128</v>
      </c>
      <c r="G142" s="229">
        <f>G143+G144+G145+G146</f>
        <v>30</v>
      </c>
      <c r="H142" s="229">
        <f>H143+H144+H145+H146</f>
        <v>0</v>
      </c>
      <c r="I142" s="229">
        <f>I143+I144+I145+I146</f>
        <v>0</v>
      </c>
      <c r="J142" s="229">
        <f>J143+J144+J145+J146</f>
        <v>0</v>
      </c>
      <c r="K142" s="229">
        <f>K143+K144+K145+K146</f>
        <v>30</v>
      </c>
    </row>
    <row r="143" spans="1:11" ht="14.25">
      <c r="A143" s="556"/>
      <c r="B143" s="224"/>
      <c r="C143" s="245"/>
      <c r="D143" s="246" t="s">
        <v>158</v>
      </c>
      <c r="E143" s="247" t="s">
        <v>363</v>
      </c>
      <c r="F143" s="226">
        <v>129</v>
      </c>
      <c r="G143" s="229"/>
      <c r="H143" s="229"/>
      <c r="I143" s="229"/>
      <c r="J143" s="229"/>
      <c r="K143" s="229"/>
    </row>
    <row r="144" spans="1:11" ht="27" customHeight="1">
      <c r="A144" s="556"/>
      <c r="B144" s="224"/>
      <c r="C144" s="248"/>
      <c r="D144" s="246" t="s">
        <v>351</v>
      </c>
      <c r="E144" s="242" t="s">
        <v>364</v>
      </c>
      <c r="F144" s="226">
        <v>130</v>
      </c>
      <c r="G144" s="229">
        <v>30</v>
      </c>
      <c r="H144" s="228"/>
      <c r="I144" s="228"/>
      <c r="J144" s="228"/>
      <c r="K144" s="227">
        <v>30</v>
      </c>
    </row>
    <row r="145" spans="1:11" ht="27" customHeight="1">
      <c r="A145" s="556"/>
      <c r="B145" s="224"/>
      <c r="C145" s="248"/>
      <c r="D145" s="246" t="s">
        <v>392</v>
      </c>
      <c r="E145" s="249" t="s">
        <v>400</v>
      </c>
      <c r="F145" s="226" t="s">
        <v>391</v>
      </c>
      <c r="G145" s="229"/>
      <c r="H145" s="228"/>
      <c r="I145" s="228"/>
      <c r="J145" s="228"/>
      <c r="K145" s="227"/>
    </row>
    <row r="146" spans="1:11" ht="15" customHeight="1">
      <c r="A146" s="556"/>
      <c r="B146" s="224"/>
      <c r="C146" s="248"/>
      <c r="D146" s="246" t="s">
        <v>272</v>
      </c>
      <c r="E146" s="247" t="s">
        <v>278</v>
      </c>
      <c r="F146" s="226">
        <v>131</v>
      </c>
      <c r="G146" s="229"/>
      <c r="H146" s="228"/>
      <c r="I146" s="228"/>
      <c r="J146" s="228"/>
      <c r="K146" s="227"/>
    </row>
    <row r="147" spans="1:11" ht="15" customHeight="1">
      <c r="A147" s="556"/>
      <c r="B147" s="224"/>
      <c r="C147" s="224"/>
      <c r="D147" s="225" t="s">
        <v>273</v>
      </c>
      <c r="E147" s="225" t="s">
        <v>367</v>
      </c>
      <c r="F147" s="226">
        <v>132</v>
      </c>
      <c r="G147" s="229"/>
      <c r="H147" s="228"/>
      <c r="I147" s="228"/>
      <c r="J147" s="228"/>
      <c r="K147" s="227"/>
    </row>
    <row r="148" spans="1:11" ht="15" customHeight="1">
      <c r="A148" s="556"/>
      <c r="B148" s="224"/>
      <c r="C148" s="224"/>
      <c r="D148" s="225"/>
      <c r="E148" s="42" t="s">
        <v>294</v>
      </c>
      <c r="F148" s="226">
        <v>133</v>
      </c>
      <c r="G148" s="229"/>
      <c r="H148" s="228"/>
      <c r="I148" s="228"/>
      <c r="J148" s="228"/>
      <c r="K148" s="227"/>
    </row>
    <row r="149" spans="1:11" ht="24.75" customHeight="1">
      <c r="A149" s="556"/>
      <c r="B149" s="224"/>
      <c r="C149" s="224"/>
      <c r="D149" s="225"/>
      <c r="E149" s="225" t="s">
        <v>295</v>
      </c>
      <c r="F149" s="226">
        <v>134</v>
      </c>
      <c r="G149" s="229"/>
      <c r="H149" s="228"/>
      <c r="I149" s="228"/>
      <c r="J149" s="228"/>
      <c r="K149" s="227"/>
    </row>
    <row r="150" spans="1:11" ht="15">
      <c r="A150" s="556"/>
      <c r="B150" s="224"/>
      <c r="C150" s="224"/>
      <c r="D150" s="225"/>
      <c r="E150" s="232" t="s">
        <v>296</v>
      </c>
      <c r="F150" s="226">
        <v>135</v>
      </c>
      <c r="G150" s="229"/>
      <c r="H150" s="228"/>
      <c r="I150" s="228"/>
      <c r="J150" s="228"/>
      <c r="K150" s="227"/>
    </row>
    <row r="151" spans="1:11" ht="15" customHeight="1">
      <c r="A151" s="556"/>
      <c r="B151" s="224">
        <v>2</v>
      </c>
      <c r="C151" s="224"/>
      <c r="D151" s="557" t="s">
        <v>368</v>
      </c>
      <c r="E151" s="557"/>
      <c r="F151" s="226">
        <v>136</v>
      </c>
      <c r="G151" s="300">
        <f>G152+G155+G158</f>
        <v>2</v>
      </c>
      <c r="H151" s="300">
        <f>H152+H155+H158</f>
        <v>1</v>
      </c>
      <c r="I151" s="300">
        <f>I152+I155+I158</f>
        <v>0</v>
      </c>
      <c r="J151" s="300">
        <f>J152+J155+J158</f>
        <v>1</v>
      </c>
      <c r="K151" s="300">
        <f>K152+K155+K158</f>
        <v>0</v>
      </c>
    </row>
    <row r="152" spans="1:11" ht="15" customHeight="1">
      <c r="A152" s="556"/>
      <c r="B152" s="556"/>
      <c r="C152" s="224" t="s">
        <v>34</v>
      </c>
      <c r="D152" s="557" t="s">
        <v>369</v>
      </c>
      <c r="E152" s="557"/>
      <c r="F152" s="226">
        <v>137</v>
      </c>
      <c r="G152" s="229">
        <f>G153+G154</f>
        <v>0</v>
      </c>
      <c r="H152" s="229">
        <f>H153+H154</f>
        <v>0</v>
      </c>
      <c r="I152" s="229">
        <f>I153+I154</f>
        <v>0</v>
      </c>
      <c r="J152" s="229">
        <f>J153+J154</f>
        <v>0</v>
      </c>
      <c r="K152" s="229">
        <f>K153+K154</f>
        <v>0</v>
      </c>
    </row>
    <row r="153" spans="1:11" ht="15" customHeight="1">
      <c r="A153" s="556"/>
      <c r="B153" s="556"/>
      <c r="C153" s="224"/>
      <c r="D153" s="225" t="s">
        <v>183</v>
      </c>
      <c r="E153" s="225" t="s">
        <v>185</v>
      </c>
      <c r="F153" s="226">
        <v>138</v>
      </c>
      <c r="G153" s="229"/>
      <c r="H153" s="228"/>
      <c r="I153" s="228"/>
      <c r="J153" s="228"/>
      <c r="K153" s="227"/>
    </row>
    <row r="154" spans="1:11" ht="15" customHeight="1">
      <c r="A154" s="556"/>
      <c r="B154" s="556"/>
      <c r="C154" s="224"/>
      <c r="D154" s="225" t="s">
        <v>184</v>
      </c>
      <c r="E154" s="225" t="s">
        <v>186</v>
      </c>
      <c r="F154" s="226">
        <v>139</v>
      </c>
      <c r="G154" s="229"/>
      <c r="H154" s="228"/>
      <c r="I154" s="228"/>
      <c r="J154" s="228"/>
      <c r="K154" s="227"/>
    </row>
    <row r="155" spans="1:11" ht="12.75" customHeight="1">
      <c r="A155" s="556"/>
      <c r="B155" s="556"/>
      <c r="C155" s="224" t="s">
        <v>35</v>
      </c>
      <c r="D155" s="557" t="s">
        <v>370</v>
      </c>
      <c r="E155" s="557"/>
      <c r="F155" s="226">
        <v>140</v>
      </c>
      <c r="G155" s="369">
        <v>2</v>
      </c>
      <c r="H155" s="466">
        <v>1</v>
      </c>
      <c r="I155" s="370">
        <v>0</v>
      </c>
      <c r="J155" s="371">
        <v>1</v>
      </c>
      <c r="K155" s="250">
        <v>0</v>
      </c>
    </row>
    <row r="156" spans="1:11" ht="12.75" customHeight="1">
      <c r="A156" s="556"/>
      <c r="B156" s="556"/>
      <c r="C156" s="224"/>
      <c r="D156" s="225" t="s">
        <v>94</v>
      </c>
      <c r="E156" s="225" t="s">
        <v>185</v>
      </c>
      <c r="F156" s="226">
        <v>141</v>
      </c>
      <c r="G156" s="372"/>
      <c r="H156" s="372"/>
      <c r="I156" s="373"/>
      <c r="J156" s="374"/>
      <c r="K156" s="250"/>
    </row>
    <row r="157" spans="1:11" ht="12.75" customHeight="1">
      <c r="A157" s="556"/>
      <c r="B157" s="556"/>
      <c r="C157" s="224"/>
      <c r="D157" s="225" t="s">
        <v>96</v>
      </c>
      <c r="E157" s="225" t="s">
        <v>186</v>
      </c>
      <c r="F157" s="226">
        <v>142</v>
      </c>
      <c r="G157" s="251"/>
      <c r="H157" s="251"/>
      <c r="I157" s="251"/>
      <c r="J157" s="251"/>
      <c r="K157" s="251"/>
    </row>
    <row r="158" spans="1:11" ht="16.5" customHeight="1">
      <c r="A158" s="556"/>
      <c r="B158" s="556"/>
      <c r="C158" s="224" t="s">
        <v>37</v>
      </c>
      <c r="D158" s="557" t="s">
        <v>51</v>
      </c>
      <c r="E158" s="557"/>
      <c r="F158" s="226">
        <v>143</v>
      </c>
      <c r="G158" s="251"/>
      <c r="H158" s="251"/>
      <c r="I158" s="251"/>
      <c r="J158" s="251"/>
      <c r="K158" s="251"/>
    </row>
    <row r="159" spans="1:11" ht="12.75" customHeight="1">
      <c r="A159" s="556"/>
      <c r="B159" s="224">
        <v>3</v>
      </c>
      <c r="C159" s="224"/>
      <c r="D159" s="557" t="s">
        <v>14</v>
      </c>
      <c r="E159" s="557"/>
      <c r="F159" s="226">
        <v>144</v>
      </c>
      <c r="G159" s="375">
        <v>0</v>
      </c>
      <c r="H159" s="375">
        <v>0</v>
      </c>
      <c r="I159" s="375">
        <v>0</v>
      </c>
      <c r="J159" s="375">
        <v>0</v>
      </c>
      <c r="K159" s="375">
        <v>0</v>
      </c>
    </row>
    <row r="160" spans="1:11" ht="12.75" customHeight="1">
      <c r="A160" s="224" t="s">
        <v>24</v>
      </c>
      <c r="B160" s="224"/>
      <c r="C160" s="224"/>
      <c r="D160" s="557" t="s">
        <v>352</v>
      </c>
      <c r="E160" s="557"/>
      <c r="F160" s="226">
        <v>145</v>
      </c>
      <c r="G160" s="375">
        <f>G15-G43</f>
        <v>47</v>
      </c>
      <c r="H160" s="375">
        <f>H15-H43</f>
        <v>5</v>
      </c>
      <c r="I160" s="375">
        <f>I15-I43</f>
        <v>12</v>
      </c>
      <c r="J160" s="375">
        <f>J15-J43</f>
        <v>12</v>
      </c>
      <c r="K160" s="375">
        <f>K15-K43</f>
        <v>18</v>
      </c>
    </row>
    <row r="161" spans="1:11" ht="12.75">
      <c r="A161" s="235"/>
      <c r="B161" s="235"/>
      <c r="C161" s="235"/>
      <c r="D161" s="252"/>
      <c r="E161" s="252" t="s">
        <v>371</v>
      </c>
      <c r="F161" s="226">
        <v>146</v>
      </c>
      <c r="G161" s="376"/>
      <c r="H161" s="376"/>
      <c r="I161" s="376"/>
      <c r="J161" s="376"/>
      <c r="K161" s="376"/>
    </row>
    <row r="162" spans="1:11" ht="12.75" customHeight="1">
      <c r="A162" s="235"/>
      <c r="B162" s="235"/>
      <c r="C162" s="235"/>
      <c r="D162" s="252"/>
      <c r="E162" s="252" t="s">
        <v>182</v>
      </c>
      <c r="F162" s="226">
        <v>147</v>
      </c>
      <c r="G162" s="376">
        <v>1</v>
      </c>
      <c r="H162" s="376"/>
      <c r="I162" s="376"/>
      <c r="J162" s="376"/>
      <c r="K162" s="376">
        <v>1</v>
      </c>
    </row>
    <row r="163" spans="1:11" ht="12.75" customHeight="1">
      <c r="A163" s="253" t="s">
        <v>25</v>
      </c>
      <c r="B163" s="254"/>
      <c r="C163" s="254"/>
      <c r="D163" s="563" t="s">
        <v>134</v>
      </c>
      <c r="E163" s="563"/>
      <c r="F163" s="226">
        <v>148</v>
      </c>
      <c r="G163" s="375">
        <v>8</v>
      </c>
      <c r="H163" s="375">
        <v>1</v>
      </c>
      <c r="I163" s="375">
        <v>2</v>
      </c>
      <c r="J163" s="375">
        <v>2</v>
      </c>
      <c r="K163" s="375">
        <v>3</v>
      </c>
    </row>
    <row r="164" spans="1:11" ht="15" customHeight="1">
      <c r="A164" s="255" t="s">
        <v>26</v>
      </c>
      <c r="B164" s="256"/>
      <c r="C164" s="257"/>
      <c r="D164" s="569" t="s">
        <v>325</v>
      </c>
      <c r="E164" s="570"/>
      <c r="F164" s="226">
        <v>149</v>
      </c>
      <c r="G164" s="376"/>
      <c r="H164" s="376"/>
      <c r="I164" s="376"/>
      <c r="J164" s="376"/>
      <c r="K164" s="376"/>
    </row>
    <row r="165" spans="1:11" ht="12.75" customHeight="1">
      <c r="A165" s="244" t="s">
        <v>27</v>
      </c>
      <c r="B165" s="258"/>
      <c r="C165" s="245"/>
      <c r="D165" s="569" t="s">
        <v>330</v>
      </c>
      <c r="E165" s="570"/>
      <c r="F165" s="226">
        <v>150</v>
      </c>
      <c r="G165" s="375">
        <v>8</v>
      </c>
      <c r="H165" s="375"/>
      <c r="I165" s="375"/>
      <c r="J165" s="375"/>
      <c r="K165" s="375">
        <v>8</v>
      </c>
    </row>
    <row r="166" spans="1:11" ht="15" customHeight="1">
      <c r="A166" s="224" t="s">
        <v>28</v>
      </c>
      <c r="B166" s="251"/>
      <c r="C166" s="251"/>
      <c r="D166" s="287" t="s">
        <v>426</v>
      </c>
      <c r="E166" s="287"/>
      <c r="F166" s="251">
        <v>151</v>
      </c>
      <c r="G166" s="375">
        <v>220</v>
      </c>
      <c r="H166" s="375">
        <v>217</v>
      </c>
      <c r="I166" s="375">
        <v>219</v>
      </c>
      <c r="J166" s="375">
        <v>221</v>
      </c>
      <c r="K166" s="375">
        <v>223</v>
      </c>
    </row>
    <row r="167" spans="1:11" ht="14.25" customHeight="1">
      <c r="A167" s="224" t="s">
        <v>29</v>
      </c>
      <c r="B167" s="251"/>
      <c r="C167" s="251"/>
      <c r="D167" s="573" t="s">
        <v>427</v>
      </c>
      <c r="E167" s="573"/>
      <c r="F167" s="251">
        <v>152</v>
      </c>
      <c r="G167" s="375">
        <v>220</v>
      </c>
      <c r="H167" s="375">
        <v>217</v>
      </c>
      <c r="I167" s="375">
        <v>219</v>
      </c>
      <c r="J167" s="375">
        <v>221</v>
      </c>
      <c r="K167" s="375">
        <v>223</v>
      </c>
    </row>
    <row r="172" spans="5:11" ht="15" customHeight="1">
      <c r="E172" s="568"/>
      <c r="F172" s="568"/>
      <c r="I172" s="567"/>
      <c r="J172" s="567"/>
      <c r="K172" s="567"/>
    </row>
    <row r="173" spans="9:11" ht="15" customHeight="1">
      <c r="I173" s="578"/>
      <c r="J173" s="578"/>
      <c r="K173" s="578"/>
    </row>
    <row r="179" ht="12.75">
      <c r="E179" s="209"/>
    </row>
  </sheetData>
  <sheetProtection/>
  <mergeCells count="111">
    <mergeCell ref="C103:C105"/>
    <mergeCell ref="D103:E103"/>
    <mergeCell ref="D105:E105"/>
    <mergeCell ref="C128:C133"/>
    <mergeCell ref="D117:E117"/>
    <mergeCell ref="D112:E112"/>
    <mergeCell ref="D113:E113"/>
    <mergeCell ref="D118:E118"/>
    <mergeCell ref="D115:E115"/>
    <mergeCell ref="D116:E116"/>
    <mergeCell ref="B43:E43"/>
    <mergeCell ref="C44:E44"/>
    <mergeCell ref="D46:E46"/>
    <mergeCell ref="D51:E51"/>
    <mergeCell ref="B45:B142"/>
    <mergeCell ref="C119:C125"/>
    <mergeCell ref="D122:E122"/>
    <mergeCell ref="D64:E64"/>
    <mergeCell ref="D125:E125"/>
    <mergeCell ref="D126:E126"/>
    <mergeCell ref="D62:E62"/>
    <mergeCell ref="D133:E133"/>
    <mergeCell ref="D128:E128"/>
    <mergeCell ref="D111:E111"/>
    <mergeCell ref="D114:E114"/>
    <mergeCell ref="D106:E106"/>
    <mergeCell ref="D98:E98"/>
    <mergeCell ref="D119:E119"/>
    <mergeCell ref="A10:K10"/>
    <mergeCell ref="C24:C25"/>
    <mergeCell ref="D22:E22"/>
    <mergeCell ref="D28:E28"/>
    <mergeCell ref="A13:B13"/>
    <mergeCell ref="D38:E38"/>
    <mergeCell ref="A16:A42"/>
    <mergeCell ref="D36:E36"/>
    <mergeCell ref="D42:E42"/>
    <mergeCell ref="D102:E102"/>
    <mergeCell ref="D104:E104"/>
    <mergeCell ref="I173:K173"/>
    <mergeCell ref="D15:E15"/>
    <mergeCell ref="D16:E16"/>
    <mergeCell ref="D17:E17"/>
    <mergeCell ref="D23:E23"/>
    <mergeCell ref="D27:E27"/>
    <mergeCell ref="D37:E37"/>
    <mergeCell ref="D41:E41"/>
    <mergeCell ref="B17:B27"/>
    <mergeCell ref="D26:E26"/>
    <mergeCell ref="B37:B41"/>
    <mergeCell ref="D47:E47"/>
    <mergeCell ref="D97:E97"/>
    <mergeCell ref="D77:E77"/>
    <mergeCell ref="D39:E39"/>
    <mergeCell ref="D40:E40"/>
    <mergeCell ref="C45:E45"/>
    <mergeCell ref="D48:E48"/>
    <mergeCell ref="D71:E71"/>
    <mergeCell ref="D80:E80"/>
    <mergeCell ref="D81:E81"/>
    <mergeCell ref="D78:E78"/>
    <mergeCell ref="D79:E79"/>
    <mergeCell ref="D76:E76"/>
    <mergeCell ref="D52:E52"/>
    <mergeCell ref="D53:E53"/>
    <mergeCell ref="D56:E56"/>
    <mergeCell ref="D60:E60"/>
    <mergeCell ref="D59:E59"/>
    <mergeCell ref="D99:E99"/>
    <mergeCell ref="D61:E61"/>
    <mergeCell ref="D54:E54"/>
    <mergeCell ref="D55:E55"/>
    <mergeCell ref="D82:E82"/>
    <mergeCell ref="I172:K172"/>
    <mergeCell ref="E172:F172"/>
    <mergeCell ref="D164:E164"/>
    <mergeCell ref="D165:E165"/>
    <mergeCell ref="D136:E136"/>
    <mergeCell ref="D141:E141"/>
    <mergeCell ref="D142:E142"/>
    <mergeCell ref="D167:E167"/>
    <mergeCell ref="D83:E83"/>
    <mergeCell ref="D139:E139"/>
    <mergeCell ref="D151:E151"/>
    <mergeCell ref="D129:E129"/>
    <mergeCell ref="D127:E127"/>
    <mergeCell ref="D132:E132"/>
    <mergeCell ref="D135:E135"/>
    <mergeCell ref="D101:E101"/>
    <mergeCell ref="C100:E100"/>
    <mergeCell ref="D95:E95"/>
    <mergeCell ref="D163:E163"/>
    <mergeCell ref="D160:E160"/>
    <mergeCell ref="D158:E158"/>
    <mergeCell ref="D159:E159"/>
    <mergeCell ref="D92:E92"/>
    <mergeCell ref="C93:E93"/>
    <mergeCell ref="D94:E94"/>
    <mergeCell ref="D96:E96"/>
    <mergeCell ref="D110:E110"/>
    <mergeCell ref="D107:E107"/>
    <mergeCell ref="A44:A159"/>
    <mergeCell ref="B152:B158"/>
    <mergeCell ref="D152:E152"/>
    <mergeCell ref="D155:E155"/>
    <mergeCell ref="D137:E137"/>
    <mergeCell ref="D130:E130"/>
    <mergeCell ref="C134:E134"/>
    <mergeCell ref="D131:E131"/>
    <mergeCell ref="D140:E140"/>
    <mergeCell ref="D138:E138"/>
  </mergeCells>
  <printOptions/>
  <pageMargins left="0.5511811023622047" right="0.1968503937007874" top="0.2362204724409449" bottom="0.3937007874015748" header="0.15748031496062992" footer="0.1968503937007874"/>
  <pageSetup fitToHeight="10" horizontalDpi="600" verticalDpi="600" orientation="portrait" paperSize="9" scale="90" r:id="rId1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61">
      <selection activeCell="O75" sqref="O75"/>
    </sheetView>
  </sheetViews>
  <sheetFormatPr defaultColWidth="9.140625" defaultRowHeight="12.75"/>
  <cols>
    <col min="1" max="1" width="4.140625" style="12" customWidth="1"/>
    <col min="2" max="2" width="3.7109375" style="12" customWidth="1"/>
    <col min="3" max="3" width="65.57421875" style="138" customWidth="1"/>
    <col min="4" max="4" width="12.57421875" style="12" customWidth="1"/>
    <col min="5" max="5" width="11.28125" style="12" customWidth="1"/>
    <col min="6" max="6" width="13.140625" style="12" customWidth="1"/>
    <col min="7" max="7" width="10.57421875" style="12" customWidth="1"/>
    <col min="8" max="8" width="9.421875" style="12" customWidth="1"/>
    <col min="9" max="9" width="11.7109375" style="12" customWidth="1"/>
    <col min="10" max="16384" width="9.140625" style="12" customWidth="1"/>
  </cols>
  <sheetData>
    <row r="1" spans="1:7" ht="15.75" customHeight="1">
      <c r="A1" s="137" t="s">
        <v>521</v>
      </c>
      <c r="B1" s="47"/>
      <c r="C1" s="52"/>
      <c r="D1" s="47"/>
      <c r="E1" s="210"/>
      <c r="F1" s="210"/>
      <c r="G1" s="210"/>
    </row>
    <row r="2" spans="1:7" ht="18" customHeight="1">
      <c r="A2" s="137"/>
      <c r="B2" s="49"/>
      <c r="C2" s="49" t="s">
        <v>520</v>
      </c>
      <c r="D2" s="47"/>
      <c r="E2" s="49"/>
      <c r="F2" s="210"/>
      <c r="G2" s="210"/>
    </row>
    <row r="3" spans="1:7" ht="15" customHeight="1">
      <c r="A3" s="137" t="s">
        <v>510</v>
      </c>
      <c r="B3" s="47"/>
      <c r="C3" s="52"/>
      <c r="D3" s="47"/>
      <c r="E3" s="210"/>
      <c r="F3" s="210"/>
      <c r="G3" s="210"/>
    </row>
    <row r="4" spans="1:7" ht="15.75" customHeight="1">
      <c r="A4" s="137" t="s">
        <v>508</v>
      </c>
      <c r="B4" s="47"/>
      <c r="C4" s="52"/>
      <c r="D4" s="47"/>
      <c r="E4" s="210"/>
      <c r="F4" s="210"/>
      <c r="G4" s="210"/>
    </row>
    <row r="5" spans="1:9" ht="14.25">
      <c r="A5" s="259"/>
      <c r="B5" s="259"/>
      <c r="C5" s="295"/>
      <c r="D5" s="259"/>
      <c r="E5" s="259"/>
      <c r="F5" s="259"/>
      <c r="G5" s="259"/>
      <c r="H5" s="260" t="s">
        <v>84</v>
      </c>
      <c r="I5" s="142"/>
    </row>
    <row r="6" spans="1:9" ht="14.25">
      <c r="A6" s="585" t="s">
        <v>528</v>
      </c>
      <c r="B6" s="585"/>
      <c r="C6" s="585"/>
      <c r="D6" s="585"/>
      <c r="E6" s="585"/>
      <c r="F6" s="585"/>
      <c r="G6" s="585"/>
      <c r="H6" s="585"/>
      <c r="I6" s="142"/>
    </row>
    <row r="7" spans="1:9" ht="9.75" customHeight="1">
      <c r="A7" s="142"/>
      <c r="B7" s="142"/>
      <c r="C7" s="143"/>
      <c r="D7" s="142"/>
      <c r="E7" s="142"/>
      <c r="F7" s="142"/>
      <c r="G7" s="142"/>
      <c r="H7" s="142"/>
      <c r="I7" s="142"/>
    </row>
    <row r="8" spans="1:9" ht="14.25" customHeight="1" thickBot="1">
      <c r="A8" s="142"/>
      <c r="B8" s="142"/>
      <c r="C8" s="143"/>
      <c r="D8" s="142"/>
      <c r="E8" s="142"/>
      <c r="F8" s="142"/>
      <c r="G8" s="142"/>
      <c r="H8" s="142"/>
      <c r="I8" s="387" t="s">
        <v>54</v>
      </c>
    </row>
    <row r="9" spans="1:9" ht="14.25">
      <c r="A9" s="586"/>
      <c r="B9" s="588"/>
      <c r="C9" s="590" t="s">
        <v>55</v>
      </c>
      <c r="D9" s="594" t="s">
        <v>244</v>
      </c>
      <c r="E9" s="596" t="s">
        <v>225</v>
      </c>
      <c r="F9" s="597"/>
      <c r="G9" s="592" t="s">
        <v>56</v>
      </c>
      <c r="H9" s="592"/>
      <c r="I9" s="593"/>
    </row>
    <row r="10" spans="1:9" ht="26.25" thickBot="1">
      <c r="A10" s="587"/>
      <c r="B10" s="589"/>
      <c r="C10" s="591"/>
      <c r="D10" s="595"/>
      <c r="E10" s="388" t="s">
        <v>0</v>
      </c>
      <c r="F10" s="388" t="s">
        <v>153</v>
      </c>
      <c r="G10" s="388" t="s">
        <v>226</v>
      </c>
      <c r="H10" s="388" t="s">
        <v>227</v>
      </c>
      <c r="I10" s="389" t="s">
        <v>228</v>
      </c>
    </row>
    <row r="11" spans="1:9" ht="15" thickBot="1">
      <c r="A11" s="390">
        <v>0</v>
      </c>
      <c r="B11" s="391">
        <v>1</v>
      </c>
      <c r="C11" s="392">
        <v>2</v>
      </c>
      <c r="D11" s="393">
        <v>3</v>
      </c>
      <c r="E11" s="393">
        <v>4</v>
      </c>
      <c r="F11" s="393">
        <v>5</v>
      </c>
      <c r="G11" s="394">
        <v>6</v>
      </c>
      <c r="H11" s="394">
        <v>7</v>
      </c>
      <c r="I11" s="395">
        <v>8</v>
      </c>
    </row>
    <row r="12" spans="1:9" ht="14.25">
      <c r="A12" s="396" t="s">
        <v>57</v>
      </c>
      <c r="B12" s="397"/>
      <c r="C12" s="398" t="s">
        <v>17</v>
      </c>
      <c r="D12" s="399"/>
      <c r="E12" s="400">
        <v>50</v>
      </c>
      <c r="F12" s="400">
        <v>0</v>
      </c>
      <c r="G12" s="401">
        <v>0</v>
      </c>
      <c r="H12" s="402">
        <v>25</v>
      </c>
      <c r="I12" s="403">
        <v>30</v>
      </c>
    </row>
    <row r="13" spans="1:9" ht="14.25">
      <c r="A13" s="404"/>
      <c r="B13" s="405">
        <v>1</v>
      </c>
      <c r="C13" s="406" t="s">
        <v>58</v>
      </c>
      <c r="D13" s="407"/>
      <c r="E13" s="408">
        <v>50</v>
      </c>
      <c r="F13" s="408">
        <v>0</v>
      </c>
      <c r="G13" s="409">
        <v>0</v>
      </c>
      <c r="H13" s="410">
        <v>25</v>
      </c>
      <c r="I13" s="411">
        <v>30</v>
      </c>
    </row>
    <row r="14" spans="1:9" ht="14.25">
      <c r="A14" s="404"/>
      <c r="B14" s="405"/>
      <c r="C14" s="406" t="s">
        <v>198</v>
      </c>
      <c r="D14" s="407"/>
      <c r="E14" s="408">
        <v>4</v>
      </c>
      <c r="F14" s="408">
        <v>0</v>
      </c>
      <c r="G14" s="409">
        <v>0</v>
      </c>
      <c r="H14" s="410">
        <v>4</v>
      </c>
      <c r="I14" s="411">
        <v>5</v>
      </c>
    </row>
    <row r="15" spans="1:9" ht="14.25">
      <c r="A15" s="404"/>
      <c r="B15" s="405"/>
      <c r="C15" s="406" t="s">
        <v>199</v>
      </c>
      <c r="D15" s="407"/>
      <c r="E15" s="408">
        <v>46</v>
      </c>
      <c r="F15" s="408">
        <v>0</v>
      </c>
      <c r="G15" s="409">
        <v>0</v>
      </c>
      <c r="H15" s="410">
        <v>21</v>
      </c>
      <c r="I15" s="411">
        <v>25</v>
      </c>
    </row>
    <row r="16" spans="1:9" ht="14.25">
      <c r="A16" s="404"/>
      <c r="B16" s="405">
        <v>2</v>
      </c>
      <c r="C16" s="406" t="s">
        <v>18</v>
      </c>
      <c r="D16" s="407"/>
      <c r="E16" s="408"/>
      <c r="F16" s="408"/>
      <c r="G16" s="409"/>
      <c r="H16" s="410"/>
      <c r="I16" s="411"/>
    </row>
    <row r="17" spans="1:9" ht="14.25">
      <c r="A17" s="404"/>
      <c r="B17" s="405">
        <v>3</v>
      </c>
      <c r="C17" s="406" t="s">
        <v>59</v>
      </c>
      <c r="D17" s="407"/>
      <c r="E17" s="408"/>
      <c r="F17" s="408"/>
      <c r="G17" s="409"/>
      <c r="H17" s="410"/>
      <c r="I17" s="411"/>
    </row>
    <row r="18" spans="1:9" ht="14.25">
      <c r="A18" s="404"/>
      <c r="B18" s="405"/>
      <c r="C18" s="406" t="s">
        <v>200</v>
      </c>
      <c r="D18" s="407"/>
      <c r="E18" s="408"/>
      <c r="F18" s="408"/>
      <c r="G18" s="409"/>
      <c r="H18" s="410"/>
      <c r="I18" s="411"/>
    </row>
    <row r="19" spans="1:9" ht="14.25">
      <c r="A19" s="404"/>
      <c r="B19" s="405"/>
      <c r="C19" s="406" t="s">
        <v>201</v>
      </c>
      <c r="D19" s="407"/>
      <c r="E19" s="408"/>
      <c r="F19" s="408"/>
      <c r="G19" s="409"/>
      <c r="H19" s="410"/>
      <c r="I19" s="411"/>
    </row>
    <row r="20" spans="1:9" ht="14.25">
      <c r="A20" s="404"/>
      <c r="B20" s="405">
        <v>4</v>
      </c>
      <c r="C20" s="406" t="s">
        <v>202</v>
      </c>
      <c r="D20" s="407"/>
      <c r="E20" s="408"/>
      <c r="F20" s="408"/>
      <c r="G20" s="409"/>
      <c r="H20" s="410"/>
      <c r="I20" s="411"/>
    </row>
    <row r="21" spans="1:9" ht="14.25">
      <c r="A21" s="404"/>
      <c r="B21" s="405"/>
      <c r="C21" s="406" t="s">
        <v>60</v>
      </c>
      <c r="D21" s="407"/>
      <c r="E21" s="408"/>
      <c r="F21" s="408"/>
      <c r="G21" s="409"/>
      <c r="H21" s="410"/>
      <c r="I21" s="411"/>
    </row>
    <row r="22" spans="1:9" ht="14.25">
      <c r="A22" s="404"/>
      <c r="B22" s="405"/>
      <c r="C22" s="406" t="s">
        <v>60</v>
      </c>
      <c r="D22" s="407"/>
      <c r="E22" s="408"/>
      <c r="F22" s="408"/>
      <c r="G22" s="409"/>
      <c r="H22" s="410"/>
      <c r="I22" s="411"/>
    </row>
    <row r="23" spans="1:9" ht="10.5" customHeight="1">
      <c r="A23" s="412"/>
      <c r="B23" s="413"/>
      <c r="C23" s="414" t="s">
        <v>61</v>
      </c>
      <c r="D23" s="415"/>
      <c r="E23" s="410"/>
      <c r="F23" s="410"/>
      <c r="G23" s="409"/>
      <c r="H23" s="410"/>
      <c r="I23" s="411"/>
    </row>
    <row r="24" spans="1:9" ht="14.25">
      <c r="A24" s="416" t="s">
        <v>21</v>
      </c>
      <c r="B24" s="413"/>
      <c r="C24" s="141" t="s">
        <v>62</v>
      </c>
      <c r="D24" s="417"/>
      <c r="E24" s="418">
        <v>50</v>
      </c>
      <c r="F24" s="418">
        <v>0</v>
      </c>
      <c r="G24" s="419">
        <v>0</v>
      </c>
      <c r="H24" s="408">
        <v>25</v>
      </c>
      <c r="I24" s="420">
        <v>30</v>
      </c>
    </row>
    <row r="25" spans="1:9" ht="14.25">
      <c r="A25" s="412"/>
      <c r="B25" s="405">
        <v>1</v>
      </c>
      <c r="C25" s="406" t="s">
        <v>63</v>
      </c>
      <c r="D25" s="407"/>
      <c r="E25" s="408"/>
      <c r="F25" s="408"/>
      <c r="G25" s="409"/>
      <c r="H25" s="410"/>
      <c r="I25" s="411"/>
    </row>
    <row r="26" spans="1:9" ht="14.25">
      <c r="A26" s="412"/>
      <c r="B26" s="413"/>
      <c r="C26" s="414" t="s">
        <v>203</v>
      </c>
      <c r="D26" s="407"/>
      <c r="E26" s="408"/>
      <c r="F26" s="408"/>
      <c r="G26" s="409"/>
      <c r="H26" s="410"/>
      <c r="I26" s="411"/>
    </row>
    <row r="27" spans="1:9" ht="14.25">
      <c r="A27" s="412"/>
      <c r="B27" s="413"/>
      <c r="C27" s="414" t="s">
        <v>64</v>
      </c>
      <c r="D27" s="407"/>
      <c r="E27" s="408"/>
      <c r="F27" s="408"/>
      <c r="G27" s="409"/>
      <c r="H27" s="410"/>
      <c r="I27" s="411"/>
    </row>
    <row r="28" spans="1:9" ht="14.25">
      <c r="A28" s="412"/>
      <c r="B28" s="413"/>
      <c r="C28" s="414" t="s">
        <v>64</v>
      </c>
      <c r="D28" s="407"/>
      <c r="E28" s="408"/>
      <c r="F28" s="408"/>
      <c r="G28" s="409"/>
      <c r="H28" s="410"/>
      <c r="I28" s="411"/>
    </row>
    <row r="29" spans="1:9" ht="10.5" customHeight="1">
      <c r="A29" s="412"/>
      <c r="B29" s="413"/>
      <c r="C29" s="414" t="s">
        <v>65</v>
      </c>
      <c r="D29" s="407"/>
      <c r="E29" s="408"/>
      <c r="F29" s="408"/>
      <c r="G29" s="409"/>
      <c r="H29" s="410"/>
      <c r="I29" s="411"/>
    </row>
    <row r="30" spans="1:9" ht="25.5">
      <c r="A30" s="412"/>
      <c r="B30" s="413"/>
      <c r="C30" s="414" t="s">
        <v>204</v>
      </c>
      <c r="D30" s="407"/>
      <c r="E30" s="408"/>
      <c r="F30" s="408"/>
      <c r="G30" s="409"/>
      <c r="H30" s="410"/>
      <c r="I30" s="411"/>
    </row>
    <row r="31" spans="1:9" ht="14.25">
      <c r="A31" s="412"/>
      <c r="B31" s="413"/>
      <c r="C31" s="414" t="s">
        <v>64</v>
      </c>
      <c r="D31" s="407"/>
      <c r="E31" s="408"/>
      <c r="F31" s="408"/>
      <c r="G31" s="409"/>
      <c r="H31" s="410"/>
      <c r="I31" s="411"/>
    </row>
    <row r="32" spans="1:9" ht="14.25">
      <c r="A32" s="412"/>
      <c r="B32" s="413"/>
      <c r="C32" s="414" t="s">
        <v>64</v>
      </c>
      <c r="D32" s="407"/>
      <c r="E32" s="408"/>
      <c r="F32" s="408"/>
      <c r="G32" s="409"/>
      <c r="H32" s="410"/>
      <c r="I32" s="411"/>
    </row>
    <row r="33" spans="1:9" ht="10.5" customHeight="1">
      <c r="A33" s="412"/>
      <c r="B33" s="413"/>
      <c r="C33" s="414" t="s">
        <v>65</v>
      </c>
      <c r="D33" s="407"/>
      <c r="E33" s="408"/>
      <c r="F33" s="408"/>
      <c r="G33" s="410"/>
      <c r="H33" s="410"/>
      <c r="I33" s="411"/>
    </row>
    <row r="34" spans="1:9" ht="25.5">
      <c r="A34" s="412"/>
      <c r="B34" s="413"/>
      <c r="C34" s="414" t="s">
        <v>205</v>
      </c>
      <c r="D34" s="407"/>
      <c r="E34" s="408"/>
      <c r="F34" s="408"/>
      <c r="G34" s="409"/>
      <c r="H34" s="410"/>
      <c r="I34" s="411"/>
    </row>
    <row r="35" spans="1:9" ht="14.25">
      <c r="A35" s="412"/>
      <c r="B35" s="413"/>
      <c r="C35" s="414" t="s">
        <v>64</v>
      </c>
      <c r="D35" s="407"/>
      <c r="E35" s="408"/>
      <c r="F35" s="408"/>
      <c r="G35" s="409"/>
      <c r="H35" s="410"/>
      <c r="I35" s="411"/>
    </row>
    <row r="36" spans="1:9" ht="14.25">
      <c r="A36" s="412"/>
      <c r="B36" s="413"/>
      <c r="C36" s="414" t="s">
        <v>64</v>
      </c>
      <c r="D36" s="407"/>
      <c r="E36" s="408"/>
      <c r="F36" s="408"/>
      <c r="G36" s="409"/>
      <c r="H36" s="410"/>
      <c r="I36" s="411"/>
    </row>
    <row r="37" spans="1:9" ht="11.25" customHeight="1">
      <c r="A37" s="412"/>
      <c r="B37" s="413"/>
      <c r="C37" s="414" t="s">
        <v>65</v>
      </c>
      <c r="D37" s="407"/>
      <c r="E37" s="408"/>
      <c r="F37" s="408"/>
      <c r="G37" s="410"/>
      <c r="H37" s="410"/>
      <c r="I37" s="411"/>
    </row>
    <row r="38" spans="1:9" ht="38.25">
      <c r="A38" s="412"/>
      <c r="B38" s="413"/>
      <c r="C38" s="414" t="s">
        <v>206</v>
      </c>
      <c r="D38" s="407"/>
      <c r="E38" s="408"/>
      <c r="F38" s="408"/>
      <c r="G38" s="409"/>
      <c r="H38" s="410"/>
      <c r="I38" s="411"/>
    </row>
    <row r="39" spans="1:9" ht="14.25">
      <c r="A39" s="412"/>
      <c r="B39" s="413"/>
      <c r="C39" s="414" t="s">
        <v>64</v>
      </c>
      <c r="D39" s="407"/>
      <c r="E39" s="408"/>
      <c r="F39" s="408"/>
      <c r="G39" s="409"/>
      <c r="H39" s="410"/>
      <c r="I39" s="411"/>
    </row>
    <row r="40" spans="1:9" ht="14.25">
      <c r="A40" s="412"/>
      <c r="B40" s="413"/>
      <c r="C40" s="414" t="s">
        <v>64</v>
      </c>
      <c r="D40" s="407"/>
      <c r="E40" s="408"/>
      <c r="F40" s="408"/>
      <c r="G40" s="409"/>
      <c r="H40" s="410"/>
      <c r="I40" s="411"/>
    </row>
    <row r="41" spans="1:9" ht="10.5" customHeight="1">
      <c r="A41" s="412"/>
      <c r="B41" s="413"/>
      <c r="C41" s="414" t="s">
        <v>65</v>
      </c>
      <c r="D41" s="407"/>
      <c r="E41" s="408"/>
      <c r="F41" s="408"/>
      <c r="G41" s="410"/>
      <c r="H41" s="410"/>
      <c r="I41" s="411"/>
    </row>
    <row r="42" spans="1:9" ht="14.25">
      <c r="A42" s="412"/>
      <c r="B42" s="405">
        <v>2</v>
      </c>
      <c r="C42" s="406" t="s">
        <v>66</v>
      </c>
      <c r="D42" s="407"/>
      <c r="E42" s="408"/>
      <c r="F42" s="408"/>
      <c r="G42" s="410"/>
      <c r="H42" s="410"/>
      <c r="I42" s="411"/>
    </row>
    <row r="43" spans="1:9" ht="14.25">
      <c r="A43" s="412"/>
      <c r="B43" s="413"/>
      <c r="C43" s="414" t="s">
        <v>203</v>
      </c>
      <c r="D43" s="407"/>
      <c r="E43" s="408"/>
      <c r="F43" s="408"/>
      <c r="G43" s="409"/>
      <c r="H43" s="410"/>
      <c r="I43" s="411"/>
    </row>
    <row r="44" spans="1:9" ht="14.25">
      <c r="A44" s="412"/>
      <c r="B44" s="413"/>
      <c r="C44" s="414" t="s">
        <v>64</v>
      </c>
      <c r="D44" s="407"/>
      <c r="E44" s="408"/>
      <c r="F44" s="408"/>
      <c r="G44" s="409"/>
      <c r="H44" s="410"/>
      <c r="I44" s="411"/>
    </row>
    <row r="45" spans="1:9" ht="14.25">
      <c r="A45" s="412"/>
      <c r="B45" s="413"/>
      <c r="C45" s="414" t="s">
        <v>64</v>
      </c>
      <c r="D45" s="407"/>
      <c r="E45" s="408"/>
      <c r="F45" s="408"/>
      <c r="G45" s="409"/>
      <c r="H45" s="410"/>
      <c r="I45" s="411"/>
    </row>
    <row r="46" spans="1:9" ht="12" customHeight="1">
      <c r="A46" s="412"/>
      <c r="B46" s="413"/>
      <c r="C46" s="414" t="s">
        <v>65</v>
      </c>
      <c r="D46" s="407"/>
      <c r="E46" s="408"/>
      <c r="F46" s="408"/>
      <c r="G46" s="409"/>
      <c r="H46" s="410"/>
      <c r="I46" s="411"/>
    </row>
    <row r="47" spans="1:9" ht="25.5">
      <c r="A47" s="412"/>
      <c r="B47" s="413"/>
      <c r="C47" s="414" t="s">
        <v>204</v>
      </c>
      <c r="D47" s="407"/>
      <c r="E47" s="408"/>
      <c r="F47" s="408"/>
      <c r="G47" s="409"/>
      <c r="H47" s="410"/>
      <c r="I47" s="411"/>
    </row>
    <row r="48" spans="1:9" ht="14.25">
      <c r="A48" s="412"/>
      <c r="B48" s="413"/>
      <c r="C48" s="414" t="s">
        <v>64</v>
      </c>
      <c r="D48" s="407"/>
      <c r="E48" s="408"/>
      <c r="F48" s="408"/>
      <c r="G48" s="409"/>
      <c r="H48" s="410"/>
      <c r="I48" s="411"/>
    </row>
    <row r="49" spans="1:9" ht="14.25">
      <c r="A49" s="412"/>
      <c r="B49" s="413"/>
      <c r="C49" s="414" t="s">
        <v>64</v>
      </c>
      <c r="D49" s="407"/>
      <c r="E49" s="408"/>
      <c r="F49" s="408"/>
      <c r="G49" s="409"/>
      <c r="H49" s="410"/>
      <c r="I49" s="411"/>
    </row>
    <row r="50" spans="1:9" ht="11.25" customHeight="1">
      <c r="A50" s="412"/>
      <c r="B50" s="413"/>
      <c r="C50" s="414" t="s">
        <v>65</v>
      </c>
      <c r="D50" s="407"/>
      <c r="E50" s="408"/>
      <c r="F50" s="408"/>
      <c r="G50" s="410"/>
      <c r="H50" s="410"/>
      <c r="I50" s="411"/>
    </row>
    <row r="51" spans="1:9" ht="25.5">
      <c r="A51" s="412"/>
      <c r="B51" s="413"/>
      <c r="C51" s="414" t="s">
        <v>205</v>
      </c>
      <c r="D51" s="407"/>
      <c r="E51" s="408"/>
      <c r="F51" s="408"/>
      <c r="G51" s="409"/>
      <c r="H51" s="410"/>
      <c r="I51" s="411"/>
    </row>
    <row r="52" spans="1:9" ht="14.25">
      <c r="A52" s="412"/>
      <c r="B52" s="413"/>
      <c r="C52" s="414" t="s">
        <v>64</v>
      </c>
      <c r="D52" s="407"/>
      <c r="E52" s="408"/>
      <c r="F52" s="408"/>
      <c r="G52" s="409"/>
      <c r="H52" s="410"/>
      <c r="I52" s="411"/>
    </row>
    <row r="53" spans="1:9" ht="14.25">
      <c r="A53" s="412"/>
      <c r="B53" s="413"/>
      <c r="C53" s="414" t="s">
        <v>64</v>
      </c>
      <c r="D53" s="407"/>
      <c r="E53" s="408"/>
      <c r="F53" s="408"/>
      <c r="G53" s="409"/>
      <c r="H53" s="410"/>
      <c r="I53" s="411"/>
    </row>
    <row r="54" spans="1:9" ht="13.5" customHeight="1">
      <c r="A54" s="412"/>
      <c r="B54" s="413"/>
      <c r="C54" s="414" t="s">
        <v>65</v>
      </c>
      <c r="D54" s="407"/>
      <c r="E54" s="408"/>
      <c r="F54" s="408"/>
      <c r="G54" s="410"/>
      <c r="H54" s="410"/>
      <c r="I54" s="411"/>
    </row>
    <row r="55" spans="1:9" ht="38.25">
      <c r="A55" s="412"/>
      <c r="B55" s="413"/>
      <c r="C55" s="414" t="s">
        <v>206</v>
      </c>
      <c r="D55" s="407"/>
      <c r="E55" s="408"/>
      <c r="F55" s="408"/>
      <c r="G55" s="409"/>
      <c r="H55" s="410"/>
      <c r="I55" s="411"/>
    </row>
    <row r="56" spans="1:9" ht="14.25">
      <c r="A56" s="412"/>
      <c r="B56" s="413"/>
      <c r="C56" s="414" t="s">
        <v>64</v>
      </c>
      <c r="D56" s="407"/>
      <c r="E56" s="408"/>
      <c r="F56" s="408"/>
      <c r="G56" s="409"/>
      <c r="H56" s="410"/>
      <c r="I56" s="411"/>
    </row>
    <row r="57" spans="1:9" ht="14.25">
      <c r="A57" s="412"/>
      <c r="B57" s="413"/>
      <c r="C57" s="414" t="s">
        <v>64</v>
      </c>
      <c r="D57" s="407"/>
      <c r="E57" s="408"/>
      <c r="F57" s="408"/>
      <c r="G57" s="409"/>
      <c r="H57" s="410"/>
      <c r="I57" s="411"/>
    </row>
    <row r="58" spans="1:9" ht="10.5" customHeight="1">
      <c r="A58" s="412"/>
      <c r="B58" s="413"/>
      <c r="C58" s="414" t="s">
        <v>65</v>
      </c>
      <c r="D58" s="407"/>
      <c r="E58" s="408"/>
      <c r="F58" s="408"/>
      <c r="G58" s="410"/>
      <c r="H58" s="410"/>
      <c r="I58" s="411"/>
    </row>
    <row r="59" spans="1:9" ht="25.5">
      <c r="A59" s="412"/>
      <c r="B59" s="405">
        <v>3</v>
      </c>
      <c r="C59" s="406" t="s">
        <v>195</v>
      </c>
      <c r="D59" s="407"/>
      <c r="E59" s="408"/>
      <c r="F59" s="408"/>
      <c r="G59" s="410"/>
      <c r="H59" s="410"/>
      <c r="I59" s="411"/>
    </row>
    <row r="60" spans="1:9" ht="14.25">
      <c r="A60" s="412"/>
      <c r="B60" s="413"/>
      <c r="C60" s="414" t="s">
        <v>203</v>
      </c>
      <c r="D60" s="407"/>
      <c r="E60" s="408"/>
      <c r="F60" s="408"/>
      <c r="G60" s="409"/>
      <c r="H60" s="410"/>
      <c r="I60" s="411"/>
    </row>
    <row r="61" spans="1:9" ht="14.25">
      <c r="A61" s="412"/>
      <c r="B61" s="413"/>
      <c r="C61" s="414" t="s">
        <v>64</v>
      </c>
      <c r="D61" s="407"/>
      <c r="E61" s="408"/>
      <c r="F61" s="408"/>
      <c r="G61" s="409"/>
      <c r="H61" s="410"/>
      <c r="I61" s="411"/>
    </row>
    <row r="62" spans="1:9" ht="14.25">
      <c r="A62" s="412"/>
      <c r="B62" s="413"/>
      <c r="C62" s="414" t="s">
        <v>64</v>
      </c>
      <c r="D62" s="407"/>
      <c r="E62" s="408"/>
      <c r="F62" s="408"/>
      <c r="G62" s="409"/>
      <c r="H62" s="410"/>
      <c r="I62" s="411"/>
    </row>
    <row r="63" spans="1:9" ht="12.75" customHeight="1">
      <c r="A63" s="412"/>
      <c r="B63" s="413"/>
      <c r="C63" s="414" t="s">
        <v>65</v>
      </c>
      <c r="D63" s="407"/>
      <c r="E63" s="408"/>
      <c r="F63" s="408"/>
      <c r="G63" s="410"/>
      <c r="H63" s="410"/>
      <c r="I63" s="411"/>
    </row>
    <row r="64" spans="1:9" ht="25.5">
      <c r="A64" s="412"/>
      <c r="B64" s="413"/>
      <c r="C64" s="414" t="s">
        <v>204</v>
      </c>
      <c r="D64" s="407"/>
      <c r="E64" s="408"/>
      <c r="F64" s="408"/>
      <c r="G64" s="410"/>
      <c r="H64" s="410"/>
      <c r="I64" s="411"/>
    </row>
    <row r="65" spans="1:9" ht="14.25">
      <c r="A65" s="412"/>
      <c r="B65" s="413"/>
      <c r="C65" s="414" t="s">
        <v>64</v>
      </c>
      <c r="D65" s="407"/>
      <c r="E65" s="408"/>
      <c r="F65" s="408"/>
      <c r="G65" s="409"/>
      <c r="H65" s="410"/>
      <c r="I65" s="411"/>
    </row>
    <row r="66" spans="1:9" ht="14.25">
      <c r="A66" s="412"/>
      <c r="B66" s="413"/>
      <c r="C66" s="414" t="s">
        <v>64</v>
      </c>
      <c r="D66" s="407"/>
      <c r="E66" s="408"/>
      <c r="F66" s="408"/>
      <c r="G66" s="409"/>
      <c r="H66" s="410"/>
      <c r="I66" s="411"/>
    </row>
    <row r="67" spans="1:9" ht="11.25" customHeight="1">
      <c r="A67" s="412"/>
      <c r="B67" s="413"/>
      <c r="C67" s="414" t="s">
        <v>65</v>
      </c>
      <c r="D67" s="407"/>
      <c r="E67" s="408"/>
      <c r="F67" s="408"/>
      <c r="G67" s="409"/>
      <c r="H67" s="410"/>
      <c r="I67" s="411"/>
    </row>
    <row r="68" spans="1:9" ht="25.5">
      <c r="A68" s="412"/>
      <c r="B68" s="413"/>
      <c r="C68" s="414" t="s">
        <v>205</v>
      </c>
      <c r="D68" s="407"/>
      <c r="E68" s="408"/>
      <c r="F68" s="408"/>
      <c r="G68" s="410"/>
      <c r="H68" s="410"/>
      <c r="I68" s="411"/>
    </row>
    <row r="69" spans="1:9" ht="14.25">
      <c r="A69" s="412"/>
      <c r="B69" s="413"/>
      <c r="C69" s="414" t="s">
        <v>64</v>
      </c>
      <c r="D69" s="407"/>
      <c r="E69" s="408"/>
      <c r="F69" s="408"/>
      <c r="G69" s="410"/>
      <c r="H69" s="410"/>
      <c r="I69" s="411"/>
    </row>
    <row r="70" spans="1:9" ht="14.25">
      <c r="A70" s="412"/>
      <c r="B70" s="413"/>
      <c r="C70" s="414" t="s">
        <v>64</v>
      </c>
      <c r="D70" s="407"/>
      <c r="E70" s="408"/>
      <c r="F70" s="408"/>
      <c r="G70" s="409"/>
      <c r="H70" s="410"/>
      <c r="I70" s="411"/>
    </row>
    <row r="71" spans="1:9" ht="11.25" customHeight="1">
      <c r="A71" s="412"/>
      <c r="B71" s="413"/>
      <c r="C71" s="414" t="s">
        <v>65</v>
      </c>
      <c r="D71" s="407"/>
      <c r="E71" s="408"/>
      <c r="F71" s="408"/>
      <c r="G71" s="409"/>
      <c r="H71" s="410"/>
      <c r="I71" s="411"/>
    </row>
    <row r="72" spans="1:9" ht="41.25" customHeight="1">
      <c r="A72" s="412"/>
      <c r="B72" s="413"/>
      <c r="C72" s="414" t="s">
        <v>206</v>
      </c>
      <c r="D72" s="407"/>
      <c r="E72" s="408"/>
      <c r="F72" s="408"/>
      <c r="G72" s="409"/>
      <c r="H72" s="410"/>
      <c r="I72" s="411"/>
    </row>
    <row r="73" spans="1:9" ht="14.25">
      <c r="A73" s="412"/>
      <c r="B73" s="413"/>
      <c r="C73" s="414" t="s">
        <v>64</v>
      </c>
      <c r="D73" s="407"/>
      <c r="E73" s="408"/>
      <c r="F73" s="408"/>
      <c r="G73" s="410"/>
      <c r="H73" s="410"/>
      <c r="I73" s="411"/>
    </row>
    <row r="74" spans="1:9" ht="14.25">
      <c r="A74" s="412"/>
      <c r="B74" s="413"/>
      <c r="C74" s="414" t="s">
        <v>64</v>
      </c>
      <c r="D74" s="407"/>
      <c r="E74" s="408"/>
      <c r="F74" s="408"/>
      <c r="G74" s="410"/>
      <c r="H74" s="410"/>
      <c r="I74" s="411"/>
    </row>
    <row r="75" spans="1:9" ht="14.25">
      <c r="A75" s="412"/>
      <c r="B75" s="405">
        <v>4</v>
      </c>
      <c r="C75" s="406" t="s">
        <v>72</v>
      </c>
      <c r="D75" s="407"/>
      <c r="E75" s="408">
        <v>50</v>
      </c>
      <c r="F75" s="408">
        <v>0</v>
      </c>
      <c r="G75" s="408">
        <v>0</v>
      </c>
      <c r="H75" s="408">
        <v>25</v>
      </c>
      <c r="I75" s="420">
        <v>30</v>
      </c>
    </row>
    <row r="76" spans="1:9" ht="14.25">
      <c r="A76" s="412"/>
      <c r="B76" s="421">
        <v>5</v>
      </c>
      <c r="C76" s="141" t="s">
        <v>67</v>
      </c>
      <c r="D76" s="417"/>
      <c r="E76" s="418"/>
      <c r="F76" s="418"/>
      <c r="G76" s="410"/>
      <c r="H76" s="410"/>
      <c r="I76" s="411"/>
    </row>
    <row r="77" spans="1:9" ht="14.25">
      <c r="A77" s="412"/>
      <c r="B77" s="413"/>
      <c r="C77" s="406" t="s">
        <v>207</v>
      </c>
      <c r="D77" s="407"/>
      <c r="E77" s="408"/>
      <c r="F77" s="408"/>
      <c r="G77" s="410"/>
      <c r="H77" s="410"/>
      <c r="I77" s="411"/>
    </row>
    <row r="78" spans="1:9" ht="15" thickBot="1">
      <c r="A78" s="422"/>
      <c r="B78" s="423"/>
      <c r="C78" s="424" t="s">
        <v>208</v>
      </c>
      <c r="D78" s="425"/>
      <c r="E78" s="278"/>
      <c r="F78" s="278"/>
      <c r="G78" s="426"/>
      <c r="H78" s="426"/>
      <c r="I78" s="427"/>
    </row>
    <row r="79" spans="1:9" ht="6.75" customHeight="1">
      <c r="A79" s="142"/>
      <c r="B79" s="142"/>
      <c r="C79" s="143"/>
      <c r="D79" s="142"/>
      <c r="E79" s="385"/>
      <c r="F79" s="385"/>
      <c r="G79" s="385"/>
      <c r="H79" s="385"/>
      <c r="I79" s="385"/>
    </row>
    <row r="80" spans="1:9" ht="21" customHeight="1">
      <c r="A80" s="142"/>
      <c r="B80" s="142"/>
      <c r="C80" s="600"/>
      <c r="D80" s="600"/>
      <c r="E80" s="385"/>
      <c r="F80" s="601"/>
      <c r="G80" s="601"/>
      <c r="H80" s="601"/>
      <c r="I80" s="385"/>
    </row>
    <row r="81" spans="1:9" ht="14.25">
      <c r="A81" s="142"/>
      <c r="B81" s="142"/>
      <c r="C81" s="386"/>
      <c r="D81" s="142"/>
      <c r="E81" s="385"/>
      <c r="F81" s="602"/>
      <c r="G81" s="602"/>
      <c r="H81" s="602"/>
      <c r="I81" s="385"/>
    </row>
    <row r="82" spans="1:9" ht="15" customHeight="1">
      <c r="A82" s="142"/>
      <c r="B82" s="142"/>
      <c r="C82" s="143"/>
      <c r="D82" s="142"/>
      <c r="E82" s="385"/>
      <c r="F82" s="599"/>
      <c r="G82" s="599"/>
      <c r="H82" s="599"/>
      <c r="I82" s="385"/>
    </row>
    <row r="83" spans="1:9" ht="14.25">
      <c r="A83" s="142"/>
      <c r="B83" s="142"/>
      <c r="C83" s="430"/>
      <c r="D83" s="429"/>
      <c r="E83" s="428"/>
      <c r="F83" s="598"/>
      <c r="G83" s="598"/>
      <c r="H83" s="598"/>
      <c r="I83" s="385"/>
    </row>
    <row r="84" spans="5:9" ht="14.25">
      <c r="E84" s="384"/>
      <c r="F84" s="384"/>
      <c r="G84" s="384"/>
      <c r="H84" s="384"/>
      <c r="I84" s="384"/>
    </row>
    <row r="85" spans="5:9" ht="14.25">
      <c r="E85" s="384"/>
      <c r="F85" s="384"/>
      <c r="G85" s="384"/>
      <c r="H85" s="384"/>
      <c r="I85" s="384"/>
    </row>
    <row r="86" spans="5:9" ht="14.25">
      <c r="E86" s="384"/>
      <c r="F86" s="384"/>
      <c r="G86" s="384"/>
      <c r="H86" s="384"/>
      <c r="I86" s="384"/>
    </row>
    <row r="87" spans="5:9" ht="14.25">
      <c r="E87" s="384"/>
      <c r="F87" s="384"/>
      <c r="G87" s="384"/>
      <c r="H87" s="384"/>
      <c r="I87" s="384"/>
    </row>
  </sheetData>
  <sheetProtection/>
  <mergeCells count="12">
    <mergeCell ref="F83:H83"/>
    <mergeCell ref="F82:H82"/>
    <mergeCell ref="C80:D80"/>
    <mergeCell ref="F80:H80"/>
    <mergeCell ref="F81:H81"/>
    <mergeCell ref="A6:H6"/>
    <mergeCell ref="A9:A10"/>
    <mergeCell ref="B9:B10"/>
    <mergeCell ref="C9:C10"/>
    <mergeCell ref="G9:I9"/>
    <mergeCell ref="D9:D10"/>
    <mergeCell ref="E9:F9"/>
  </mergeCells>
  <printOptions/>
  <pageMargins left="0.75" right="0.41" top="0.51" bottom="0.25" header="0.38" footer="0.18"/>
  <pageSetup horizontalDpi="600" verticalDpi="600" orientation="portrait" paperSize="9" scale="60" r:id="rId1"/>
  <headerFooter alignWithMargins="0"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">
      <selection activeCell="R21" sqref="R20:R21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10.140625" style="0" hidden="1" customWidth="1"/>
    <col min="5" max="5" width="11.140625" style="0" customWidth="1"/>
    <col min="6" max="6" width="10.140625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3" ht="15.75">
      <c r="A1" s="137" t="s">
        <v>521</v>
      </c>
      <c r="B1" s="47"/>
      <c r="C1" s="52"/>
    </row>
    <row r="2" spans="1:5" ht="16.5" customHeight="1">
      <c r="A2" s="137"/>
      <c r="B2" s="608" t="s">
        <v>520</v>
      </c>
      <c r="C2" s="608"/>
      <c r="D2" s="608"/>
      <c r="E2" s="608"/>
    </row>
    <row r="3" spans="1:3" ht="15.75">
      <c r="A3" s="137" t="s">
        <v>510</v>
      </c>
      <c r="B3" s="47"/>
      <c r="C3" s="52"/>
    </row>
    <row r="4" spans="1:3" ht="15.75">
      <c r="A4" s="137" t="s">
        <v>508</v>
      </c>
      <c r="B4" s="47"/>
      <c r="C4" s="52"/>
    </row>
    <row r="5" spans="1:3" ht="15.75">
      <c r="A5" s="137" t="s">
        <v>511</v>
      </c>
      <c r="B5" s="47"/>
      <c r="C5" s="52"/>
    </row>
    <row r="6" spans="1:3" ht="12.75">
      <c r="A6" s="9"/>
      <c r="B6" s="9"/>
      <c r="C6" s="9"/>
    </row>
    <row r="7" spans="12:13" ht="15">
      <c r="L7" s="9" t="s">
        <v>85</v>
      </c>
      <c r="M7" s="13"/>
    </row>
    <row r="8" spans="12:13" ht="14.25">
      <c r="L8" s="12"/>
      <c r="M8" s="12"/>
    </row>
    <row r="9" spans="12:13" ht="14.25">
      <c r="L9" s="12"/>
      <c r="M9" s="12"/>
    </row>
    <row r="11" spans="1:14" ht="15">
      <c r="A11" s="609" t="s">
        <v>529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</row>
    <row r="12" spans="1:13" ht="14.25">
      <c r="A12" s="12"/>
      <c r="B12" s="12"/>
      <c r="C12" s="12"/>
      <c r="D12" s="12"/>
      <c r="E12" s="12"/>
      <c r="F12" s="12"/>
      <c r="G12" s="12"/>
      <c r="H12" s="12"/>
      <c r="L12" s="17"/>
      <c r="M12" s="17"/>
    </row>
    <row r="13" spans="1:8" ht="14.25" hidden="1">
      <c r="A13" s="12"/>
      <c r="B13" s="12"/>
      <c r="C13" s="12"/>
      <c r="D13" s="12"/>
      <c r="E13" s="12"/>
      <c r="F13" s="12"/>
      <c r="G13" s="12"/>
      <c r="H13" s="12"/>
    </row>
    <row r="14" spans="1:8" ht="14.25">
      <c r="A14" s="12"/>
      <c r="B14" s="12"/>
      <c r="C14" s="12"/>
      <c r="D14" s="12"/>
      <c r="E14" s="12"/>
      <c r="F14" s="12"/>
      <c r="G14" s="12"/>
      <c r="H14" s="12"/>
    </row>
    <row r="15" ht="13.5" thickBot="1">
      <c r="N15" s="5" t="s">
        <v>10</v>
      </c>
    </row>
    <row r="16" spans="1:14" ht="30.75" customHeight="1" thickBot="1">
      <c r="A16" s="605" t="s">
        <v>68</v>
      </c>
      <c r="B16" s="610" t="s">
        <v>359</v>
      </c>
      <c r="C16" s="605" t="s">
        <v>236</v>
      </c>
      <c r="D16" s="94"/>
      <c r="E16" s="603" t="s">
        <v>69</v>
      </c>
      <c r="F16" s="604"/>
      <c r="G16" s="604"/>
      <c r="H16" s="604"/>
      <c r="I16" s="604"/>
      <c r="J16" s="605" t="s">
        <v>239</v>
      </c>
      <c r="K16" s="605" t="s">
        <v>240</v>
      </c>
      <c r="L16" s="605" t="s">
        <v>241</v>
      </c>
      <c r="M16" s="605" t="s">
        <v>242</v>
      </c>
      <c r="N16" s="605" t="s">
        <v>243</v>
      </c>
    </row>
    <row r="17" spans="1:14" ht="15.75" customHeight="1" thickBot="1">
      <c r="A17" s="606"/>
      <c r="B17" s="611"/>
      <c r="C17" s="606"/>
      <c r="D17" s="95"/>
      <c r="E17" s="96" t="s">
        <v>212</v>
      </c>
      <c r="F17" s="95"/>
      <c r="G17" s="615" t="s">
        <v>237</v>
      </c>
      <c r="H17" s="616"/>
      <c r="I17" s="616"/>
      <c r="J17" s="606"/>
      <c r="K17" s="606"/>
      <c r="L17" s="606"/>
      <c r="M17" s="606"/>
      <c r="N17" s="606"/>
    </row>
    <row r="18" spans="1:14" ht="15.75" customHeight="1" hidden="1" thickBot="1">
      <c r="A18" s="606"/>
      <c r="B18" s="611"/>
      <c r="C18" s="606"/>
      <c r="D18" s="614" t="s">
        <v>70</v>
      </c>
      <c r="E18" s="617"/>
      <c r="F18" s="618"/>
      <c r="G18" s="618"/>
      <c r="H18" s="618"/>
      <c r="I18" s="618"/>
      <c r="J18" s="606"/>
      <c r="K18" s="606"/>
      <c r="L18" s="606"/>
      <c r="M18" s="606"/>
      <c r="N18" s="606"/>
    </row>
    <row r="19" spans="1:14" ht="26.25" thickBot="1">
      <c r="A19" s="607"/>
      <c r="B19" s="612"/>
      <c r="C19" s="607"/>
      <c r="D19" s="552"/>
      <c r="E19" s="97" t="s">
        <v>226</v>
      </c>
      <c r="F19" s="98">
        <v>2015</v>
      </c>
      <c r="G19" s="99" t="s">
        <v>238</v>
      </c>
      <c r="H19" s="99" t="s">
        <v>73</v>
      </c>
      <c r="I19" s="100" t="s">
        <v>74</v>
      </c>
      <c r="J19" s="607"/>
      <c r="K19" s="607"/>
      <c r="L19" s="607"/>
      <c r="M19" s="607"/>
      <c r="N19" s="607"/>
    </row>
    <row r="20" spans="1:14" ht="13.5" thickBot="1">
      <c r="A20" s="15">
        <v>0</v>
      </c>
      <c r="B20" s="16">
        <v>1</v>
      </c>
      <c r="C20" s="18">
        <v>2</v>
      </c>
      <c r="D20" s="18">
        <v>4</v>
      </c>
      <c r="E20" s="40" t="s">
        <v>377</v>
      </c>
      <c r="F20" s="40"/>
      <c r="G20" s="40">
        <v>4</v>
      </c>
      <c r="H20" s="40">
        <v>5</v>
      </c>
      <c r="I20" s="40">
        <v>6</v>
      </c>
      <c r="J20" s="19" t="s">
        <v>378</v>
      </c>
      <c r="K20" s="18">
        <v>8</v>
      </c>
      <c r="L20" s="19" t="s">
        <v>379</v>
      </c>
      <c r="M20" s="41">
        <v>10</v>
      </c>
      <c r="N20" s="19" t="s">
        <v>380</v>
      </c>
    </row>
    <row r="21" spans="1:14" ht="27.75" customHeight="1">
      <c r="A21" s="101" t="s">
        <v>71</v>
      </c>
      <c r="B21" s="119" t="s">
        <v>260</v>
      </c>
      <c r="C21" s="102"/>
      <c r="D21" s="103" t="e">
        <f>D22+#REF!+#REF!+#REF!+D23</f>
        <v>#REF!</v>
      </c>
      <c r="E21" s="102">
        <f>E22+E23</f>
        <v>0</v>
      </c>
      <c r="F21" s="103"/>
      <c r="G21" s="102">
        <f>G22+G23</f>
        <v>0</v>
      </c>
      <c r="H21" s="102">
        <f>H22+H23</f>
        <v>0</v>
      </c>
      <c r="I21" s="102">
        <f>I22+I23</f>
        <v>0</v>
      </c>
      <c r="J21" s="102">
        <f>C21-E21</f>
        <v>0</v>
      </c>
      <c r="K21" s="102"/>
      <c r="L21" s="102">
        <f>J21-K21</f>
        <v>0</v>
      </c>
      <c r="M21" s="104"/>
      <c r="N21" s="105">
        <f>L21-M21</f>
        <v>0</v>
      </c>
    </row>
    <row r="22" spans="1:14" ht="25.5">
      <c r="A22" s="106" t="s">
        <v>250</v>
      </c>
      <c r="B22" s="112" t="s">
        <v>213</v>
      </c>
      <c r="C22" s="108"/>
      <c r="D22" s="108"/>
      <c r="E22" s="108">
        <v>0</v>
      </c>
      <c r="F22" s="108"/>
      <c r="G22" s="108">
        <v>0</v>
      </c>
      <c r="H22" s="108">
        <v>0</v>
      </c>
      <c r="I22" s="109">
        <v>0</v>
      </c>
      <c r="J22" s="108">
        <v>0</v>
      </c>
      <c r="K22" s="108"/>
      <c r="L22" s="108">
        <v>0</v>
      </c>
      <c r="M22" s="110"/>
      <c r="N22" s="111">
        <v>0</v>
      </c>
    </row>
    <row r="23" spans="1:14" ht="12.75">
      <c r="A23" s="106" t="s">
        <v>251</v>
      </c>
      <c r="B23" s="107" t="s">
        <v>214</v>
      </c>
      <c r="C23" s="108"/>
      <c r="D23" s="108"/>
      <c r="E23" s="108">
        <v>0</v>
      </c>
      <c r="F23" s="108"/>
      <c r="G23" s="108">
        <v>0</v>
      </c>
      <c r="H23" s="108">
        <v>0</v>
      </c>
      <c r="I23" s="109">
        <v>0</v>
      </c>
      <c r="J23" s="108">
        <v>0</v>
      </c>
      <c r="K23" s="108"/>
      <c r="L23" s="108">
        <v>0</v>
      </c>
      <c r="M23" s="110"/>
      <c r="N23" s="111">
        <v>0</v>
      </c>
    </row>
    <row r="24" spans="1:14" ht="12.75">
      <c r="A24" s="106"/>
      <c r="B24" s="107"/>
      <c r="C24" s="108"/>
      <c r="D24" s="108"/>
      <c r="E24" s="108"/>
      <c r="F24" s="108"/>
      <c r="G24" s="108"/>
      <c r="H24" s="108"/>
      <c r="I24" s="109"/>
      <c r="J24" s="108"/>
      <c r="K24" s="108"/>
      <c r="L24" s="108"/>
      <c r="M24" s="110"/>
      <c r="N24" s="111"/>
    </row>
    <row r="25" spans="1:14" ht="12.75">
      <c r="A25" s="106"/>
      <c r="B25" s="107"/>
      <c r="C25" s="108"/>
      <c r="D25" s="108"/>
      <c r="E25" s="108"/>
      <c r="F25" s="108"/>
      <c r="G25" s="108"/>
      <c r="H25" s="108"/>
      <c r="I25" s="109"/>
      <c r="J25" s="108"/>
      <c r="K25" s="108"/>
      <c r="L25" s="108"/>
      <c r="M25" s="110"/>
      <c r="N25" s="111"/>
    </row>
    <row r="26" spans="1:14" ht="13.5" thickBot="1">
      <c r="A26" s="113"/>
      <c r="B26" s="114"/>
      <c r="C26" s="118"/>
      <c r="D26" s="118"/>
      <c r="E26" s="118"/>
      <c r="F26" s="115"/>
      <c r="G26" s="115"/>
      <c r="H26" s="115"/>
      <c r="I26" s="115"/>
      <c r="J26" s="115"/>
      <c r="K26" s="115"/>
      <c r="L26" s="115"/>
      <c r="M26" s="116"/>
      <c r="N26" s="117"/>
    </row>
    <row r="29" spans="2:13" ht="30" customHeight="1">
      <c r="B29" s="547"/>
      <c r="C29" s="547"/>
      <c r="K29" s="548"/>
      <c r="L29" s="548"/>
      <c r="M29" s="548"/>
    </row>
    <row r="30" spans="2:13" ht="15">
      <c r="B30" s="549"/>
      <c r="C30" s="549"/>
      <c r="K30" s="550"/>
      <c r="L30" s="550"/>
      <c r="M30" s="550"/>
    </row>
    <row r="31" spans="3:14" ht="12.75">
      <c r="C31" s="613"/>
      <c r="D31" s="20"/>
      <c r="E31" s="613"/>
      <c r="F31" s="21"/>
      <c r="G31" s="20"/>
      <c r="H31" s="20"/>
      <c r="I31" s="21"/>
      <c r="J31" s="21"/>
      <c r="K31" s="21"/>
      <c r="L31" s="21"/>
      <c r="M31" s="21"/>
      <c r="N31" s="20"/>
    </row>
    <row r="32" spans="3:14" ht="12.75">
      <c r="C32" s="613"/>
      <c r="D32" s="21"/>
      <c r="E32" s="613"/>
      <c r="F32" s="21"/>
      <c r="G32" s="20"/>
      <c r="H32" s="20"/>
      <c r="I32" s="21"/>
      <c r="J32" s="21"/>
      <c r="K32" s="549"/>
      <c r="L32" s="549"/>
      <c r="M32" s="549"/>
      <c r="N32" s="20"/>
    </row>
    <row r="33" spans="3:14" ht="12.75">
      <c r="C33" s="20"/>
      <c r="D33" s="21"/>
      <c r="E33" s="20"/>
      <c r="F33" s="21"/>
      <c r="G33" s="20"/>
      <c r="H33" s="20"/>
      <c r="I33" s="21"/>
      <c r="J33" s="21"/>
      <c r="K33" s="21"/>
      <c r="L33" s="21"/>
      <c r="M33" s="21"/>
      <c r="N33" s="20"/>
    </row>
    <row r="34" spans="3:14" ht="12.75">
      <c r="C34" s="22"/>
      <c r="D34" s="22"/>
      <c r="E34" s="22"/>
      <c r="F34" s="22"/>
      <c r="G34" s="23"/>
      <c r="H34" s="23"/>
      <c r="I34" s="22"/>
      <c r="J34" s="22"/>
      <c r="K34" s="22"/>
      <c r="L34" s="22"/>
      <c r="M34" s="22"/>
      <c r="N34" s="23"/>
    </row>
    <row r="35" spans="3:14" ht="12.75">
      <c r="C35" s="22"/>
      <c r="D35" s="22"/>
      <c r="E35" s="22"/>
      <c r="F35" s="22"/>
      <c r="G35" s="23"/>
      <c r="H35" s="23"/>
      <c r="I35" s="22"/>
      <c r="J35" s="22"/>
      <c r="K35" s="22"/>
      <c r="L35" s="22"/>
      <c r="M35" s="22"/>
      <c r="N35" s="23"/>
    </row>
    <row r="37" ht="12.75">
      <c r="B37" s="24"/>
    </row>
  </sheetData>
  <sheetProtection/>
  <mergeCells count="21">
    <mergeCell ref="C31:C32"/>
    <mergeCell ref="E31:E32"/>
    <mergeCell ref="D18:D19"/>
    <mergeCell ref="G17:I17"/>
    <mergeCell ref="E18:I18"/>
    <mergeCell ref="L16:L19"/>
    <mergeCell ref="B2:E2"/>
    <mergeCell ref="A11:N11"/>
    <mergeCell ref="A16:A19"/>
    <mergeCell ref="B16:B19"/>
    <mergeCell ref="J16:J19"/>
    <mergeCell ref="E16:I16"/>
    <mergeCell ref="M16:M19"/>
    <mergeCell ref="K30:M30"/>
    <mergeCell ref="B30:C30"/>
    <mergeCell ref="K32:M32"/>
    <mergeCell ref="N16:N19"/>
    <mergeCell ref="B29:C29"/>
    <mergeCell ref="K29:M29"/>
    <mergeCell ref="C16:C19"/>
    <mergeCell ref="K16:K19"/>
  </mergeCells>
  <printOptions horizontalCentered="1"/>
  <pageMargins left="0.5511811023622047" right="0.5118110236220472" top="0.5905511811023623" bottom="0" header="0.5118110236220472" footer="0.5118110236220472"/>
  <pageSetup horizontalDpi="600" verticalDpi="600" orientation="landscape" paperSize="9" scale="95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4">
      <pane ySplit="4" topLeftCell="A26" activePane="bottomLeft" state="frozen"/>
      <selection pane="topLeft" activeCell="A4" sqref="A4"/>
      <selection pane="bottomLeft" activeCell="S42" sqref="S42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281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5" t="s">
        <v>319</v>
      </c>
      <c r="S1" s="5"/>
    </row>
    <row r="2" spans="3:19" ht="15.75">
      <c r="C2" s="546" t="s">
        <v>222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86"/>
    </row>
    <row r="3" ht="15.75">
      <c r="C3" s="2"/>
    </row>
    <row r="4" spans="18:19" ht="19.5" customHeight="1" thickBot="1">
      <c r="R4" s="5" t="s">
        <v>10</v>
      </c>
      <c r="S4" s="5"/>
    </row>
    <row r="5" spans="1:20" ht="38.25" customHeight="1" thickBot="1">
      <c r="A5" s="629" t="s">
        <v>253</v>
      </c>
      <c r="B5" s="630"/>
      <c r="C5" s="619" t="s">
        <v>374</v>
      </c>
      <c r="D5" s="619" t="s">
        <v>232</v>
      </c>
      <c r="E5" s="605" t="s">
        <v>267</v>
      </c>
      <c r="F5" s="620" t="s">
        <v>233</v>
      </c>
      <c r="G5" s="621"/>
      <c r="H5" s="621"/>
      <c r="I5" s="621"/>
      <c r="J5" s="622"/>
      <c r="K5" s="620" t="s">
        <v>234</v>
      </c>
      <c r="L5" s="621"/>
      <c r="M5" s="621"/>
      <c r="N5" s="621"/>
      <c r="O5" s="622"/>
      <c r="P5" s="620" t="s">
        <v>235</v>
      </c>
      <c r="Q5" s="621"/>
      <c r="R5" s="621"/>
      <c r="S5" s="621"/>
      <c r="T5" s="622"/>
    </row>
    <row r="6" spans="1:20" ht="39" thickBot="1">
      <c r="A6" s="631"/>
      <c r="B6" s="632"/>
      <c r="C6" s="605"/>
      <c r="D6" s="605"/>
      <c r="E6" s="606"/>
      <c r="F6" s="84" t="s">
        <v>32</v>
      </c>
      <c r="G6" s="85" t="s">
        <v>6</v>
      </c>
      <c r="H6" s="85" t="s">
        <v>248</v>
      </c>
      <c r="I6" s="85" t="s">
        <v>252</v>
      </c>
      <c r="J6" s="85" t="s">
        <v>249</v>
      </c>
      <c r="K6" s="84" t="s">
        <v>32</v>
      </c>
      <c r="L6" s="85" t="s">
        <v>6</v>
      </c>
      <c r="M6" s="85" t="s">
        <v>248</v>
      </c>
      <c r="N6" s="85" t="s">
        <v>252</v>
      </c>
      <c r="O6" s="85" t="s">
        <v>249</v>
      </c>
      <c r="P6" s="84" t="s">
        <v>32</v>
      </c>
      <c r="Q6" s="85" t="s">
        <v>6</v>
      </c>
      <c r="R6" s="85" t="s">
        <v>248</v>
      </c>
      <c r="S6" s="85" t="s">
        <v>252</v>
      </c>
      <c r="T6" s="85" t="s">
        <v>249</v>
      </c>
    </row>
    <row r="7" spans="1:20" ht="13.5" thickBot="1">
      <c r="A7" s="633">
        <v>0</v>
      </c>
      <c r="B7" s="634"/>
      <c r="C7" s="12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  <c r="I7" s="91">
        <v>7</v>
      </c>
      <c r="J7" s="91">
        <v>8</v>
      </c>
      <c r="K7" s="91">
        <v>9</v>
      </c>
      <c r="L7" s="91">
        <v>10</v>
      </c>
      <c r="M7" s="91">
        <v>11</v>
      </c>
      <c r="N7" s="91">
        <v>12</v>
      </c>
      <c r="O7" s="91">
        <v>13</v>
      </c>
      <c r="P7" s="91">
        <v>14</v>
      </c>
      <c r="Q7" s="91">
        <v>15</v>
      </c>
      <c r="R7" s="92">
        <v>16</v>
      </c>
      <c r="S7" s="120">
        <v>17</v>
      </c>
      <c r="T7" s="93">
        <v>18</v>
      </c>
    </row>
    <row r="8" spans="1:20" ht="13.5" thickBot="1">
      <c r="A8" s="624" t="s">
        <v>224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</row>
    <row r="9" spans="1:20" ht="12.75">
      <c r="A9" s="8"/>
      <c r="B9" s="12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8"/>
      <c r="S9" s="88"/>
      <c r="T9" s="6"/>
    </row>
    <row r="10" spans="1:20" ht="12.75">
      <c r="A10" s="3"/>
      <c r="B10" s="122"/>
      <c r="C10" s="12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8"/>
      <c r="S10" s="88"/>
      <c r="T10" s="6"/>
    </row>
    <row r="11" spans="1:20" ht="12.75">
      <c r="A11" s="3"/>
      <c r="B11" s="125"/>
      <c r="C11" s="12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8"/>
      <c r="S11" s="88"/>
      <c r="T11" s="6"/>
    </row>
    <row r="12" spans="1:20" ht="12.75">
      <c r="A12" s="3"/>
      <c r="B12" s="13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89"/>
      <c r="S12" s="89"/>
      <c r="T12" s="4"/>
    </row>
    <row r="13" spans="1:20" ht="12.75">
      <c r="A13" s="3"/>
      <c r="B13" s="3"/>
      <c r="C13" s="12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9"/>
      <c r="S13" s="89"/>
      <c r="T13" s="4"/>
    </row>
    <row r="14" spans="1:20" ht="12.75">
      <c r="A14" s="3"/>
      <c r="B14" s="3"/>
      <c r="C14" s="1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89"/>
      <c r="S14" s="89"/>
      <c r="T14" s="4"/>
    </row>
    <row r="15" spans="1:20" ht="12.75">
      <c r="A15" s="3"/>
      <c r="B15" s="132"/>
      <c r="C15" s="1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89"/>
      <c r="S15" s="89"/>
      <c r="T15" s="4"/>
    </row>
    <row r="16" spans="1:20" ht="12.75">
      <c r="A16" s="3"/>
      <c r="B16" s="125"/>
      <c r="C16" s="12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89"/>
      <c r="S16" s="89"/>
      <c r="T16" s="4"/>
    </row>
    <row r="17" spans="1:20" ht="12.75">
      <c r="A17" s="3"/>
      <c r="B17" s="125"/>
      <c r="C17" s="12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89"/>
      <c r="S17" s="89"/>
      <c r="T17" s="4"/>
    </row>
    <row r="18" spans="1:20" ht="12.75">
      <c r="A18" s="3"/>
      <c r="B18" s="125"/>
      <c r="C18" s="12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89"/>
      <c r="S18" s="89"/>
      <c r="T18" s="4"/>
    </row>
    <row r="19" spans="1:20" ht="12.75">
      <c r="A19" s="3"/>
      <c r="B19" s="125"/>
      <c r="C19" s="12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89"/>
      <c r="S19" s="89"/>
      <c r="T19" s="4"/>
    </row>
    <row r="20" spans="1:20" ht="13.5" thickBot="1">
      <c r="A20" s="627" t="s">
        <v>254</v>
      </c>
      <c r="B20" s="628"/>
      <c r="C20" s="124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0"/>
      <c r="S20" s="90"/>
      <c r="T20" s="11"/>
    </row>
    <row r="21" spans="1:20" ht="13.5" thickBot="1">
      <c r="A21" s="624" t="s">
        <v>223</v>
      </c>
      <c r="B21" s="625"/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6"/>
    </row>
    <row r="22" spans="1:20" ht="12.75">
      <c r="A22" s="8"/>
      <c r="B22" s="12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8"/>
      <c r="S22" s="88"/>
      <c r="T22" s="6"/>
    </row>
    <row r="23" spans="1:20" ht="12.75">
      <c r="A23" s="3"/>
      <c r="B23" s="122"/>
      <c r="C23" s="12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9"/>
      <c r="S23" s="89"/>
      <c r="T23" s="4"/>
    </row>
    <row r="24" spans="1:20" ht="12.75">
      <c r="A24" s="3"/>
      <c r="B24" s="125"/>
      <c r="C24" s="12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89"/>
      <c r="S24" s="89"/>
      <c r="T24" s="4"/>
    </row>
    <row r="25" spans="1:20" ht="12.75">
      <c r="A25" s="3"/>
      <c r="B25" s="13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9"/>
      <c r="S25" s="89"/>
      <c r="T25" s="4"/>
    </row>
    <row r="26" spans="1:20" ht="12.75">
      <c r="A26" s="3"/>
      <c r="B26" s="125"/>
      <c r="C26" s="13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9"/>
      <c r="S26" s="89"/>
      <c r="T26" s="4"/>
    </row>
    <row r="27" spans="1:20" ht="12.75">
      <c r="A27" s="3"/>
      <c r="B27" s="132"/>
      <c r="C27" s="12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9"/>
      <c r="S27" s="89"/>
      <c r="T27" s="4"/>
    </row>
    <row r="28" spans="1:20" ht="12.75">
      <c r="A28" s="3"/>
      <c r="B28" s="123"/>
      <c r="C28" s="12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9"/>
      <c r="S28" s="89"/>
      <c r="T28" s="4"/>
    </row>
    <row r="29" spans="1:20" ht="12.75">
      <c r="A29" s="3"/>
      <c r="B29" s="125"/>
      <c r="C29" s="12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9"/>
      <c r="S29" s="89"/>
      <c r="T29" s="4"/>
    </row>
    <row r="30" spans="1:20" ht="12.75">
      <c r="A30" s="3"/>
      <c r="B30" s="125"/>
      <c r="C30" s="12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9"/>
      <c r="S30" s="89"/>
      <c r="T30" s="4"/>
    </row>
    <row r="31" spans="1:20" ht="12.75">
      <c r="A31" s="3"/>
      <c r="B31" s="125"/>
      <c r="C31" s="12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9"/>
      <c r="S31" s="89"/>
      <c r="T31" s="4"/>
    </row>
    <row r="32" spans="1:20" ht="12.75">
      <c r="A32" s="3"/>
      <c r="B32" s="125"/>
      <c r="C32" s="12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9"/>
      <c r="S32" s="89"/>
      <c r="T32" s="4"/>
    </row>
    <row r="33" spans="1:20" ht="12.75">
      <c r="A33" s="3"/>
      <c r="B33" s="125"/>
      <c r="C33" s="12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9"/>
      <c r="S33" s="89"/>
      <c r="T33" s="4"/>
    </row>
    <row r="34" spans="1:20" ht="13.5" thickBot="1">
      <c r="A34" s="627" t="s">
        <v>255</v>
      </c>
      <c r="B34" s="628"/>
      <c r="C34" s="12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90"/>
      <c r="S34" s="90"/>
      <c r="T34" s="11"/>
    </row>
    <row r="35" spans="1:20" ht="40.5" customHeight="1" thickBot="1">
      <c r="A35" s="620" t="s">
        <v>256</v>
      </c>
      <c r="B35" s="635"/>
      <c r="C35" s="129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30"/>
      <c r="S35" s="130"/>
      <c r="T35" s="131"/>
    </row>
    <row r="39" ht="12.75">
      <c r="C39" s="9"/>
    </row>
    <row r="42" spans="3:17" ht="28.5" customHeight="1">
      <c r="C42" s="547"/>
      <c r="D42" s="547"/>
      <c r="E42" s="87"/>
      <c r="M42" s="548"/>
      <c r="N42" s="548"/>
      <c r="O42" s="548"/>
      <c r="P42" s="548"/>
      <c r="Q42" s="548"/>
    </row>
    <row r="43" spans="2:17" ht="15">
      <c r="B43" s="431"/>
      <c r="C43" s="623"/>
      <c r="D43" s="623"/>
      <c r="E43" s="432"/>
      <c r="F43" s="432"/>
      <c r="G43" s="431"/>
      <c r="H43" s="431"/>
      <c r="M43" s="550"/>
      <c r="N43" s="550"/>
      <c r="O43" s="550"/>
      <c r="P43" s="550"/>
      <c r="Q43" s="550"/>
    </row>
    <row r="44" spans="2:8" ht="12.75">
      <c r="B44" s="431"/>
      <c r="C44" s="431"/>
      <c r="D44" s="431"/>
      <c r="E44" s="431"/>
      <c r="F44" s="431"/>
      <c r="G44" s="431"/>
      <c r="H44" s="431"/>
    </row>
    <row r="45" spans="2:16" ht="12.75">
      <c r="B45" s="431"/>
      <c r="C45" s="431"/>
      <c r="D45" s="431"/>
      <c r="E45" s="431"/>
      <c r="F45" s="431"/>
      <c r="G45" s="431"/>
      <c r="H45" s="431"/>
      <c r="M45" s="549"/>
      <c r="N45" s="549"/>
      <c r="O45" s="549"/>
      <c r="P45" s="549"/>
    </row>
  </sheetData>
  <sheetProtection/>
  <mergeCells count="19">
    <mergeCell ref="C43:D43"/>
    <mergeCell ref="A21:T21"/>
    <mergeCell ref="A20:B20"/>
    <mergeCell ref="K5:O5"/>
    <mergeCell ref="A8:T8"/>
    <mergeCell ref="A5:B6"/>
    <mergeCell ref="A7:B7"/>
    <mergeCell ref="A34:B34"/>
    <mergeCell ref="A35:B35"/>
    <mergeCell ref="M45:P45"/>
    <mergeCell ref="C2:R2"/>
    <mergeCell ref="C5:C6"/>
    <mergeCell ref="D5:D6"/>
    <mergeCell ref="P5:T5"/>
    <mergeCell ref="C42:D42"/>
    <mergeCell ref="M42:Q42"/>
    <mergeCell ref="M43:Q43"/>
    <mergeCell ref="E5:E6"/>
    <mergeCell ref="F5:J5"/>
  </mergeCells>
  <printOptions horizontalCentered="1"/>
  <pageMargins left="0.31496062992125984" right="0.2362204724409449" top="0.7086614173228347" bottom="0.7874015748031497" header="0.5118110236220472" footer="0.5118110236220472"/>
  <pageSetup horizontalDpi="600" verticalDpi="600" orientation="landscape" paperSize="9" scale="70" r:id="rId1"/>
  <headerFooter alignWithMargins="0">
    <oddFooter>&amp;C&amp;8Pagina &amp;P din &amp;N&amp;R&amp;8Data &amp;D Ora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Q26" sqref="Q26"/>
    </sheetView>
  </sheetViews>
  <sheetFormatPr defaultColWidth="9.140625" defaultRowHeight="12.75"/>
  <cols>
    <col min="1" max="1" width="4.00390625" style="142" customWidth="1"/>
    <col min="2" max="2" width="3.00390625" style="142" customWidth="1"/>
    <col min="3" max="3" width="33.421875" style="142" customWidth="1"/>
    <col min="4" max="4" width="12.00390625" style="142" customWidth="1"/>
    <col min="5" max="5" width="10.57421875" style="142" customWidth="1"/>
    <col min="6" max="6" width="8.28125" style="142" bestFit="1" customWidth="1"/>
    <col min="7" max="7" width="10.140625" style="142" customWidth="1"/>
    <col min="8" max="8" width="9.00390625" style="142" customWidth="1"/>
    <col min="9" max="9" width="10.8515625" style="142" customWidth="1"/>
    <col min="10" max="10" width="8.28125" style="142" bestFit="1" customWidth="1"/>
    <col min="11" max="11" width="11.421875" style="142" customWidth="1"/>
    <col min="12" max="12" width="10.8515625" style="142" bestFit="1" customWidth="1"/>
    <col min="13" max="16384" width="9.140625" style="142" customWidth="1"/>
  </cols>
  <sheetData>
    <row r="1" spans="1:12" ht="12.75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 t="s">
        <v>318</v>
      </c>
    </row>
    <row r="3" spans="2:12" ht="12.75" customHeight="1">
      <c r="B3" s="655" t="s">
        <v>425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</row>
    <row r="5" ht="13.5" thickBot="1">
      <c r="L5" s="260" t="s">
        <v>54</v>
      </c>
    </row>
    <row r="6" spans="1:12" ht="12.75">
      <c r="A6" s="650" t="s">
        <v>253</v>
      </c>
      <c r="B6" s="642" t="s">
        <v>245</v>
      </c>
      <c r="C6" s="643"/>
      <c r="D6" s="661" t="s">
        <v>229</v>
      </c>
      <c r="E6" s="642" t="s">
        <v>225</v>
      </c>
      <c r="F6" s="643"/>
      <c r="G6" s="664" t="s">
        <v>226</v>
      </c>
      <c r="H6" s="665"/>
      <c r="I6" s="645" t="s">
        <v>227</v>
      </c>
      <c r="J6" s="646"/>
      <c r="K6" s="647" t="s">
        <v>228</v>
      </c>
      <c r="L6" s="646"/>
    </row>
    <row r="7" spans="1:12" ht="26.25" customHeight="1" thickBot="1">
      <c r="A7" s="651"/>
      <c r="B7" s="657"/>
      <c r="C7" s="658"/>
      <c r="D7" s="662"/>
      <c r="E7" s="659" t="s">
        <v>197</v>
      </c>
      <c r="F7" s="660"/>
      <c r="G7" s="640" t="s">
        <v>257</v>
      </c>
      <c r="H7" s="641"/>
      <c r="I7" s="656" t="s">
        <v>258</v>
      </c>
      <c r="J7" s="644"/>
      <c r="K7" s="640" t="s">
        <v>259</v>
      </c>
      <c r="L7" s="644"/>
    </row>
    <row r="8" spans="1:12" ht="28.5" customHeight="1" thickBot="1">
      <c r="A8" s="652"/>
      <c r="B8" s="659"/>
      <c r="C8" s="660"/>
      <c r="D8" s="663"/>
      <c r="E8" s="261" t="s">
        <v>270</v>
      </c>
      <c r="F8" s="262" t="s">
        <v>359</v>
      </c>
      <c r="G8" s="263" t="s">
        <v>196</v>
      </c>
      <c r="H8" s="262" t="s">
        <v>359</v>
      </c>
      <c r="I8" s="261" t="s">
        <v>196</v>
      </c>
      <c r="J8" s="262" t="s">
        <v>359</v>
      </c>
      <c r="K8" s="263" t="s">
        <v>196</v>
      </c>
      <c r="L8" s="262" t="s">
        <v>359</v>
      </c>
    </row>
    <row r="9" spans="1:12" s="271" customFormat="1" ht="12" thickBot="1">
      <c r="A9" s="264">
        <v>0</v>
      </c>
      <c r="B9" s="638">
        <v>1</v>
      </c>
      <c r="C9" s="639"/>
      <c r="D9" s="265">
        <v>2</v>
      </c>
      <c r="E9" s="266">
        <v>3</v>
      </c>
      <c r="F9" s="267">
        <v>4</v>
      </c>
      <c r="G9" s="268">
        <v>5</v>
      </c>
      <c r="H9" s="269">
        <v>6</v>
      </c>
      <c r="I9" s="266">
        <v>7</v>
      </c>
      <c r="J9" s="270">
        <v>8</v>
      </c>
      <c r="K9" s="268">
        <v>9</v>
      </c>
      <c r="L9" s="270">
        <v>10</v>
      </c>
    </row>
    <row r="10" spans="1:12" s="271" customFormat="1" ht="22.5">
      <c r="A10" s="272" t="s">
        <v>261</v>
      </c>
      <c r="B10" s="670" t="s">
        <v>425</v>
      </c>
      <c r="C10" s="671"/>
      <c r="D10" s="273"/>
      <c r="E10" s="273"/>
      <c r="F10" s="273"/>
      <c r="G10" s="273"/>
      <c r="H10" s="273"/>
      <c r="I10" s="273"/>
      <c r="J10" s="273"/>
      <c r="K10" s="273"/>
      <c r="L10" s="274"/>
    </row>
    <row r="11" spans="1:12" ht="15">
      <c r="A11" s="275">
        <v>1</v>
      </c>
      <c r="B11" s="636" t="s">
        <v>230</v>
      </c>
      <c r="C11" s="637"/>
      <c r="D11" s="139"/>
      <c r="E11" s="276" t="s">
        <v>83</v>
      </c>
      <c r="F11" s="276" t="s">
        <v>83</v>
      </c>
      <c r="G11" s="139"/>
      <c r="H11" s="139"/>
      <c r="I11" s="139"/>
      <c r="J11" s="139"/>
      <c r="K11" s="139"/>
      <c r="L11" s="140"/>
    </row>
    <row r="12" spans="1:12" ht="15">
      <c r="A12" s="277">
        <v>2</v>
      </c>
      <c r="B12" s="636" t="s">
        <v>231</v>
      </c>
      <c r="C12" s="637"/>
      <c r="D12" s="139"/>
      <c r="E12" s="276" t="s">
        <v>83</v>
      </c>
      <c r="F12" s="276" t="s">
        <v>83</v>
      </c>
      <c r="G12" s="139"/>
      <c r="H12" s="139"/>
      <c r="I12" s="139"/>
      <c r="J12" s="139"/>
      <c r="K12" s="139"/>
      <c r="L12" s="140"/>
    </row>
    <row r="13" spans="1:12" ht="25.5" customHeight="1">
      <c r="A13" s="277"/>
      <c r="B13" s="653" t="s">
        <v>373</v>
      </c>
      <c r="C13" s="648"/>
      <c r="D13" s="139"/>
      <c r="E13" s="276"/>
      <c r="F13" s="276"/>
      <c r="G13" s="139"/>
      <c r="H13" s="139"/>
      <c r="I13" s="139"/>
      <c r="J13" s="139"/>
      <c r="K13" s="139"/>
      <c r="L13" s="140"/>
    </row>
    <row r="14" spans="1:12" ht="24" customHeight="1">
      <c r="A14" s="277"/>
      <c r="B14" s="654"/>
      <c r="C14" s="649"/>
      <c r="D14" s="139"/>
      <c r="E14" s="276"/>
      <c r="F14" s="276"/>
      <c r="G14" s="139"/>
      <c r="H14" s="139"/>
      <c r="I14" s="139"/>
      <c r="J14" s="139"/>
      <c r="K14" s="139"/>
      <c r="L14" s="140"/>
    </row>
    <row r="15" spans="1:12" ht="15">
      <c r="A15" s="277"/>
      <c r="B15" s="636" t="s">
        <v>376</v>
      </c>
      <c r="C15" s="637"/>
      <c r="D15" s="139"/>
      <c r="E15" s="276" t="s">
        <v>83</v>
      </c>
      <c r="F15" s="276" t="s">
        <v>83</v>
      </c>
      <c r="G15" s="139"/>
      <c r="H15" s="139"/>
      <c r="I15" s="139"/>
      <c r="J15" s="139"/>
      <c r="K15" s="139"/>
      <c r="L15" s="140"/>
    </row>
    <row r="16" spans="1:12" ht="13.5" thickBot="1">
      <c r="A16" s="277"/>
      <c r="B16" s="666" t="s">
        <v>264</v>
      </c>
      <c r="C16" s="667"/>
      <c r="D16" s="279"/>
      <c r="E16" s="278" t="s">
        <v>83</v>
      </c>
      <c r="F16" s="278" t="s">
        <v>83</v>
      </c>
      <c r="G16" s="279"/>
      <c r="H16" s="279"/>
      <c r="I16" s="279"/>
      <c r="J16" s="279"/>
      <c r="K16" s="279"/>
      <c r="L16" s="280"/>
    </row>
    <row r="17" spans="1:12" ht="27" customHeight="1">
      <c r="A17" s="281" t="s">
        <v>262</v>
      </c>
      <c r="B17" s="672" t="s">
        <v>268</v>
      </c>
      <c r="C17" s="673"/>
      <c r="D17" s="282"/>
      <c r="E17" s="282"/>
      <c r="F17" s="282"/>
      <c r="G17" s="282"/>
      <c r="H17" s="282"/>
      <c r="I17" s="282"/>
      <c r="J17" s="282"/>
      <c r="K17" s="282"/>
      <c r="L17" s="283"/>
    </row>
    <row r="18" spans="1:12" ht="15">
      <c r="A18" s="277">
        <v>1</v>
      </c>
      <c r="B18" s="636" t="s">
        <v>246</v>
      </c>
      <c r="C18" s="637"/>
      <c r="D18" s="139"/>
      <c r="E18" s="276" t="s">
        <v>83</v>
      </c>
      <c r="F18" s="276" t="s">
        <v>83</v>
      </c>
      <c r="G18" s="139"/>
      <c r="H18" s="139"/>
      <c r="I18" s="139"/>
      <c r="J18" s="139"/>
      <c r="K18" s="139"/>
      <c r="L18" s="140"/>
    </row>
    <row r="19" spans="1:12" ht="15">
      <c r="A19" s="277">
        <v>2</v>
      </c>
      <c r="B19" s="636" t="s">
        <v>247</v>
      </c>
      <c r="C19" s="637"/>
      <c r="D19" s="139"/>
      <c r="E19" s="276" t="s">
        <v>83</v>
      </c>
      <c r="F19" s="276" t="s">
        <v>83</v>
      </c>
      <c r="G19" s="139"/>
      <c r="H19" s="139"/>
      <c r="I19" s="139"/>
      <c r="J19" s="139"/>
      <c r="K19" s="139"/>
      <c r="L19" s="140"/>
    </row>
    <row r="20" spans="1:12" ht="25.5" customHeight="1">
      <c r="A20" s="277"/>
      <c r="B20" s="653" t="s">
        <v>373</v>
      </c>
      <c r="C20" s="648"/>
      <c r="D20" s="139"/>
      <c r="E20" s="276"/>
      <c r="F20" s="276"/>
      <c r="G20" s="139"/>
      <c r="H20" s="139"/>
      <c r="I20" s="139"/>
      <c r="J20" s="139"/>
      <c r="K20" s="139"/>
      <c r="L20" s="140"/>
    </row>
    <row r="21" spans="1:12" ht="28.5" customHeight="1">
      <c r="A21" s="277"/>
      <c r="B21" s="654"/>
      <c r="C21" s="649"/>
      <c r="D21" s="139"/>
      <c r="E21" s="276"/>
      <c r="F21" s="276"/>
      <c r="G21" s="139"/>
      <c r="H21" s="139"/>
      <c r="I21" s="139"/>
      <c r="J21" s="139"/>
      <c r="K21" s="139"/>
      <c r="L21" s="140"/>
    </row>
    <row r="22" spans="1:12" ht="15">
      <c r="A22" s="277"/>
      <c r="B22" s="636" t="s">
        <v>375</v>
      </c>
      <c r="C22" s="637"/>
      <c r="D22" s="139"/>
      <c r="E22" s="276" t="s">
        <v>83</v>
      </c>
      <c r="F22" s="276" t="s">
        <v>83</v>
      </c>
      <c r="G22" s="139"/>
      <c r="H22" s="139"/>
      <c r="I22" s="139"/>
      <c r="J22" s="139"/>
      <c r="K22" s="139"/>
      <c r="L22" s="140"/>
    </row>
    <row r="23" spans="1:12" ht="13.5" thickBot="1">
      <c r="A23" s="277"/>
      <c r="B23" s="666" t="s">
        <v>265</v>
      </c>
      <c r="C23" s="667"/>
      <c r="D23" s="279"/>
      <c r="E23" s="278" t="s">
        <v>83</v>
      </c>
      <c r="F23" s="278" t="s">
        <v>83</v>
      </c>
      <c r="G23" s="279"/>
      <c r="H23" s="279"/>
      <c r="I23" s="279"/>
      <c r="J23" s="279"/>
      <c r="K23" s="279"/>
      <c r="L23" s="280"/>
    </row>
    <row r="24" spans="1:12" ht="23.25" thickBot="1">
      <c r="A24" s="284" t="s">
        <v>263</v>
      </c>
      <c r="B24" s="668" t="s">
        <v>266</v>
      </c>
      <c r="C24" s="669"/>
      <c r="D24" s="285"/>
      <c r="E24" s="285"/>
      <c r="F24" s="285"/>
      <c r="G24" s="285"/>
      <c r="H24" s="285"/>
      <c r="I24" s="285"/>
      <c r="J24" s="285"/>
      <c r="K24" s="285"/>
      <c r="L24" s="286"/>
    </row>
    <row r="26" spans="3:12" ht="32.25" customHeight="1">
      <c r="C26" s="600"/>
      <c r="D26" s="600"/>
      <c r="J26" s="601"/>
      <c r="K26" s="601"/>
      <c r="L26" s="601"/>
    </row>
    <row r="27" spans="3:12" ht="12.75">
      <c r="C27" s="599"/>
      <c r="D27" s="599"/>
      <c r="J27" s="602"/>
      <c r="K27" s="602"/>
      <c r="L27" s="602"/>
    </row>
    <row r="29" spans="10:12" ht="12.75">
      <c r="J29" s="599"/>
      <c r="K29" s="599"/>
      <c r="L29" s="599"/>
    </row>
  </sheetData>
  <sheetProtection/>
  <mergeCells count="33">
    <mergeCell ref="B24:C24"/>
    <mergeCell ref="B10:C10"/>
    <mergeCell ref="B17:C17"/>
    <mergeCell ref="B18:C18"/>
    <mergeCell ref="B19:C19"/>
    <mergeCell ref="C13:C14"/>
    <mergeCell ref="B20:B21"/>
    <mergeCell ref="B16:C16"/>
    <mergeCell ref="A6:A8"/>
    <mergeCell ref="B13:B14"/>
    <mergeCell ref="B22:C22"/>
    <mergeCell ref="B3:L3"/>
    <mergeCell ref="I7:J7"/>
    <mergeCell ref="B6:C8"/>
    <mergeCell ref="D6:D8"/>
    <mergeCell ref="G6:H6"/>
    <mergeCell ref="E7:F7"/>
    <mergeCell ref="C27:D27"/>
    <mergeCell ref="J29:L29"/>
    <mergeCell ref="I6:J6"/>
    <mergeCell ref="K6:L6"/>
    <mergeCell ref="C26:D26"/>
    <mergeCell ref="J26:L26"/>
    <mergeCell ref="J27:L27"/>
    <mergeCell ref="B12:C12"/>
    <mergeCell ref="C20:C21"/>
    <mergeCell ref="B23:C23"/>
    <mergeCell ref="B15:C15"/>
    <mergeCell ref="B9:C9"/>
    <mergeCell ref="B11:C11"/>
    <mergeCell ref="G7:H7"/>
    <mergeCell ref="E6:F6"/>
    <mergeCell ref="K7:L7"/>
  </mergeCells>
  <printOptions horizontalCentered="1"/>
  <pageMargins left="0.35433070866141736" right="0.34" top="0.6" bottom="0.58" header="0.4" footer="0.33"/>
  <pageSetup horizontalDpi="600" verticalDpi="600" orientation="landscape" paperSize="9" r:id="rId1"/>
  <headerFooter alignWithMargins="0">
    <oddFooter>&amp;C&amp;8Pagina &amp;P din &amp;N&amp;R&amp;8Data &amp;D Ora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J683"/>
  <sheetViews>
    <sheetView zoomScalePageLayoutView="0" workbookViewId="0" topLeftCell="A1">
      <pane xSplit="6" ySplit="12" topLeftCell="G56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N64" sqref="N64"/>
    </sheetView>
  </sheetViews>
  <sheetFormatPr defaultColWidth="9.140625" defaultRowHeight="12.75"/>
  <cols>
    <col min="1" max="1" width="3.7109375" style="190" customWidth="1"/>
    <col min="2" max="2" width="3.421875" style="190" customWidth="1"/>
    <col min="3" max="3" width="2.8515625" style="65" customWidth="1"/>
    <col min="4" max="4" width="3.57421875" style="190" customWidth="1"/>
    <col min="5" max="5" width="45.57421875" style="67" customWidth="1"/>
    <col min="6" max="6" width="5.00390625" style="68" customWidth="1"/>
    <col min="7" max="7" width="10.57421875" style="68" customWidth="1"/>
    <col min="8" max="8" width="11.00390625" style="166" customWidth="1"/>
    <col min="9" max="9" width="7.00390625" style="64" customWidth="1"/>
    <col min="10" max="10" width="8.00390625" style="63" customWidth="1"/>
    <col min="11" max="11" width="8.28125" style="64" customWidth="1"/>
    <col min="12" max="12" width="7.28125" style="64" customWidth="1"/>
    <col min="13" max="13" width="7.421875" style="64" customWidth="1"/>
    <col min="14" max="110" width="9.140625" style="64" customWidth="1"/>
    <col min="111" max="16384" width="9.140625" style="166" customWidth="1"/>
  </cols>
  <sheetData>
    <row r="1" spans="1:7" ht="15.75">
      <c r="A1" s="137" t="s">
        <v>521</v>
      </c>
      <c r="B1" s="47"/>
      <c r="C1" s="48"/>
      <c r="D1" s="47"/>
      <c r="E1" s="49"/>
      <c r="F1" s="50"/>
      <c r="G1" s="79"/>
    </row>
    <row r="2" spans="1:7" ht="15.75">
      <c r="A2" s="137"/>
      <c r="B2" s="47"/>
      <c r="C2" s="48"/>
      <c r="D2" s="47"/>
      <c r="E2" s="49" t="s">
        <v>520</v>
      </c>
      <c r="F2" s="50"/>
      <c r="G2" s="79"/>
    </row>
    <row r="3" spans="1:8" ht="15.75">
      <c r="A3" s="137" t="s">
        <v>518</v>
      </c>
      <c r="B3" s="47"/>
      <c r="C3" s="48"/>
      <c r="D3" s="47"/>
      <c r="E3" s="49"/>
      <c r="F3" s="50"/>
      <c r="G3" s="79"/>
      <c r="H3" s="51"/>
    </row>
    <row r="4" spans="1:8" ht="15.75">
      <c r="A4" s="137" t="s">
        <v>515</v>
      </c>
      <c r="B4" s="47"/>
      <c r="C4" s="48"/>
      <c r="D4" s="47"/>
      <c r="E4" s="49"/>
      <c r="F4" s="50"/>
      <c r="G4" s="79"/>
      <c r="H4" s="51"/>
    </row>
    <row r="5" spans="1:8" ht="15.75">
      <c r="A5" s="137" t="s">
        <v>519</v>
      </c>
      <c r="B5" s="47"/>
      <c r="C5" s="48"/>
      <c r="D5" s="47"/>
      <c r="E5" s="49"/>
      <c r="F5" s="50"/>
      <c r="G5" s="79"/>
      <c r="H5" s="51"/>
    </row>
    <row r="6" spans="1:13" ht="16.5">
      <c r="A6" s="52"/>
      <c r="B6" s="52"/>
      <c r="C6" s="48"/>
      <c r="D6" s="52"/>
      <c r="E6" s="53"/>
      <c r="F6" s="54"/>
      <c r="G6" s="80"/>
      <c r="H6" s="55"/>
      <c r="L6" s="679" t="s">
        <v>429</v>
      </c>
      <c r="M6" s="680"/>
    </row>
    <row r="7" spans="1:13" ht="18" customHeight="1">
      <c r="A7" s="487" t="s">
        <v>523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</row>
    <row r="8" spans="1:8" ht="15.75">
      <c r="A8" s="52"/>
      <c r="B8" s="52"/>
      <c r="C8" s="48"/>
      <c r="D8" s="52"/>
      <c r="E8" s="53"/>
      <c r="F8" s="54"/>
      <c r="G8" s="80"/>
      <c r="H8" s="55"/>
    </row>
    <row r="9" spans="1:13" ht="15.75" thickBot="1">
      <c r="A9" s="56"/>
      <c r="B9" s="56"/>
      <c r="C9" s="57"/>
      <c r="D9" s="56"/>
      <c r="E9" s="58"/>
      <c r="F9" s="59"/>
      <c r="G9" s="81"/>
      <c r="H9" s="82"/>
      <c r="M9" s="82" t="s">
        <v>54</v>
      </c>
    </row>
    <row r="10" spans="1:114" ht="15" customHeight="1" thickBot="1">
      <c r="A10" s="470"/>
      <c r="B10" s="471"/>
      <c r="C10" s="471"/>
      <c r="D10" s="472" t="s">
        <v>55</v>
      </c>
      <c r="E10" s="473"/>
      <c r="F10" s="480" t="s">
        <v>75</v>
      </c>
      <c r="G10" s="480" t="s">
        <v>215</v>
      </c>
      <c r="H10" s="480" t="s">
        <v>216</v>
      </c>
      <c r="I10" s="480" t="s">
        <v>130</v>
      </c>
      <c r="J10" s="478" t="s">
        <v>217</v>
      </c>
      <c r="K10" s="478" t="s">
        <v>218</v>
      </c>
      <c r="L10" s="494" t="s">
        <v>11</v>
      </c>
      <c r="M10" s="494"/>
      <c r="DG10" s="64"/>
      <c r="DH10" s="64"/>
      <c r="DI10" s="64"/>
      <c r="DJ10" s="64"/>
    </row>
    <row r="11" spans="1:114" ht="51.75" customHeight="1" thickBot="1">
      <c r="A11" s="471"/>
      <c r="B11" s="471"/>
      <c r="C11" s="471"/>
      <c r="D11" s="473"/>
      <c r="E11" s="473"/>
      <c r="F11" s="473"/>
      <c r="G11" s="481"/>
      <c r="H11" s="481"/>
      <c r="I11" s="481"/>
      <c r="J11" s="479"/>
      <c r="K11" s="479"/>
      <c r="L11" s="83" t="s">
        <v>210</v>
      </c>
      <c r="M11" s="83" t="s">
        <v>211</v>
      </c>
      <c r="DG11" s="64"/>
      <c r="DH11" s="64"/>
      <c r="DI11" s="64"/>
      <c r="DJ11" s="64"/>
    </row>
    <row r="12" spans="1:110" s="171" customFormat="1" ht="12" thickBot="1">
      <c r="A12" s="167">
        <v>0</v>
      </c>
      <c r="B12" s="488">
        <v>1</v>
      </c>
      <c r="C12" s="488"/>
      <c r="D12" s="477">
        <v>2</v>
      </c>
      <c r="E12" s="477"/>
      <c r="F12" s="168">
        <v>3</v>
      </c>
      <c r="G12" s="168">
        <v>4</v>
      </c>
      <c r="H12" s="168">
        <v>5</v>
      </c>
      <c r="I12" s="168" t="s">
        <v>131</v>
      </c>
      <c r="J12" s="169">
        <v>7</v>
      </c>
      <c r="K12" s="169">
        <v>8</v>
      </c>
      <c r="L12" s="169">
        <v>9</v>
      </c>
      <c r="M12" s="169">
        <v>10</v>
      </c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</row>
    <row r="13" spans="1:13" ht="18" customHeight="1" thickBot="1">
      <c r="A13" s="172" t="s">
        <v>33</v>
      </c>
      <c r="B13" s="163"/>
      <c r="C13" s="173"/>
      <c r="D13" s="489" t="s">
        <v>430</v>
      </c>
      <c r="E13" s="489"/>
      <c r="F13" s="175">
        <v>1</v>
      </c>
      <c r="G13" s="304">
        <f>G14+G15+G16</f>
        <v>6208</v>
      </c>
      <c r="H13" s="304">
        <f>H14+H15+H16</f>
        <v>6557</v>
      </c>
      <c r="I13" s="452">
        <f>H13/G13</f>
        <v>1.0562177835051547</v>
      </c>
      <c r="J13" s="304">
        <f>J14+J15+J16</f>
        <v>6602</v>
      </c>
      <c r="K13" s="304">
        <f>K14+K15+K16</f>
        <v>6622</v>
      </c>
      <c r="L13" s="453">
        <f>J13/H13</f>
        <v>1.0068628946164404</v>
      </c>
      <c r="M13" s="453">
        <f>K13/J13</f>
        <v>1.003029385034838</v>
      </c>
    </row>
    <row r="14" spans="1:13" ht="15" customHeight="1" thickBot="1">
      <c r="A14" s="482"/>
      <c r="B14" s="163">
        <v>1</v>
      </c>
      <c r="C14" s="173"/>
      <c r="D14" s="489" t="s">
        <v>431</v>
      </c>
      <c r="E14" s="489"/>
      <c r="F14" s="175">
        <v>2</v>
      </c>
      <c r="G14" s="304">
        <v>6207</v>
      </c>
      <c r="H14" s="304">
        <v>6555</v>
      </c>
      <c r="I14" s="454">
        <f>H14/G14</f>
        <v>1.056065732237796</v>
      </c>
      <c r="J14" s="433">
        <v>6600</v>
      </c>
      <c r="K14" s="433">
        <v>6620</v>
      </c>
      <c r="L14" s="453">
        <f aca="true" t="shared" si="0" ref="L14:L23">J14/H14</f>
        <v>1.0068649885583525</v>
      </c>
      <c r="M14" s="453">
        <f aca="true" t="shared" si="1" ref="M14:M23">K14/J14</f>
        <v>1.003030303030303</v>
      </c>
    </row>
    <row r="15" spans="1:13" ht="32.25" customHeight="1" thickBot="1">
      <c r="A15" s="482"/>
      <c r="B15" s="163">
        <v>2</v>
      </c>
      <c r="C15" s="173"/>
      <c r="D15" s="489" t="s">
        <v>432</v>
      </c>
      <c r="E15" s="489"/>
      <c r="F15" s="175">
        <v>3</v>
      </c>
      <c r="G15" s="304">
        <v>1</v>
      </c>
      <c r="H15" s="304">
        <v>2</v>
      </c>
      <c r="I15" s="452">
        <f aca="true" t="shared" si="2" ref="I15:I24">H15/G15</f>
        <v>2</v>
      </c>
      <c r="J15" s="433">
        <v>2</v>
      </c>
      <c r="K15" s="433">
        <v>2</v>
      </c>
      <c r="L15" s="453">
        <f t="shared" si="0"/>
        <v>1</v>
      </c>
      <c r="M15" s="453">
        <f t="shared" si="1"/>
        <v>1</v>
      </c>
    </row>
    <row r="16" spans="1:13" ht="17.25" customHeight="1" thickBot="1">
      <c r="A16" s="482"/>
      <c r="B16" s="163">
        <v>3</v>
      </c>
      <c r="C16" s="173"/>
      <c r="D16" s="489" t="s">
        <v>433</v>
      </c>
      <c r="E16" s="489"/>
      <c r="F16" s="175">
        <v>4</v>
      </c>
      <c r="G16" s="304">
        <v>0</v>
      </c>
      <c r="H16" s="304">
        <v>0</v>
      </c>
      <c r="I16" s="452"/>
      <c r="J16" s="433">
        <v>0</v>
      </c>
      <c r="K16" s="433">
        <v>0</v>
      </c>
      <c r="L16" s="453">
        <v>0</v>
      </c>
      <c r="M16" s="453">
        <v>0</v>
      </c>
    </row>
    <row r="17" spans="1:13" ht="15.75" customHeight="1" thickBot="1">
      <c r="A17" s="172" t="s">
        <v>21</v>
      </c>
      <c r="B17" s="163"/>
      <c r="C17" s="173"/>
      <c r="D17" s="489" t="s">
        <v>434</v>
      </c>
      <c r="E17" s="489"/>
      <c r="F17" s="175">
        <v>5</v>
      </c>
      <c r="G17" s="304">
        <f>G18+G30+G31</f>
        <v>5842</v>
      </c>
      <c r="H17" s="304">
        <f>H18+H30+H31</f>
        <v>6510</v>
      </c>
      <c r="I17" s="452">
        <f t="shared" si="2"/>
        <v>1.1143444026018487</v>
      </c>
      <c r="J17" s="304">
        <f>J18+J30+J31</f>
        <v>6423</v>
      </c>
      <c r="K17" s="304">
        <f>K18+K30+K31</f>
        <v>6531</v>
      </c>
      <c r="L17" s="453">
        <f t="shared" si="0"/>
        <v>0.9866359447004608</v>
      </c>
      <c r="M17" s="453">
        <f t="shared" si="1"/>
        <v>1.0168145726296123</v>
      </c>
    </row>
    <row r="18" spans="1:13" ht="15" customHeight="1" thickBot="1">
      <c r="A18" s="482"/>
      <c r="B18" s="163">
        <v>1</v>
      </c>
      <c r="C18" s="173"/>
      <c r="D18" s="489" t="s">
        <v>13</v>
      </c>
      <c r="E18" s="674"/>
      <c r="F18" s="175">
        <v>6</v>
      </c>
      <c r="G18" s="304">
        <v>5842</v>
      </c>
      <c r="H18" s="434">
        <v>6508</v>
      </c>
      <c r="I18" s="452">
        <f t="shared" si="2"/>
        <v>1.1140020540910647</v>
      </c>
      <c r="J18" s="433">
        <v>6412</v>
      </c>
      <c r="K18" s="433">
        <v>6520</v>
      </c>
      <c r="L18" s="453">
        <f t="shared" si="0"/>
        <v>0.9852489244007375</v>
      </c>
      <c r="M18" s="453">
        <f t="shared" si="1"/>
        <v>1.0168434185901434</v>
      </c>
    </row>
    <row r="19" spans="1:13" ht="16.5" customHeight="1" thickBot="1">
      <c r="A19" s="482"/>
      <c r="B19" s="468"/>
      <c r="C19" s="180" t="s">
        <v>140</v>
      </c>
      <c r="D19" s="489" t="s">
        <v>309</v>
      </c>
      <c r="E19" s="489"/>
      <c r="F19" s="175">
        <v>7</v>
      </c>
      <c r="G19" s="304">
        <v>749</v>
      </c>
      <c r="H19" s="304">
        <v>1117</v>
      </c>
      <c r="I19" s="452">
        <f t="shared" si="2"/>
        <v>1.4913217623497996</v>
      </c>
      <c r="J19" s="433">
        <v>910</v>
      </c>
      <c r="K19" s="433">
        <v>925</v>
      </c>
      <c r="L19" s="453">
        <f t="shared" si="0"/>
        <v>0.8146821844225605</v>
      </c>
      <c r="M19" s="453">
        <f t="shared" si="1"/>
        <v>1.0164835164835164</v>
      </c>
    </row>
    <row r="20" spans="1:13" ht="16.5" customHeight="1" thickBot="1">
      <c r="A20" s="482"/>
      <c r="B20" s="469"/>
      <c r="C20" s="181" t="s">
        <v>141</v>
      </c>
      <c r="D20" s="489" t="s">
        <v>147</v>
      </c>
      <c r="E20" s="674"/>
      <c r="F20" s="175">
        <v>8</v>
      </c>
      <c r="G20" s="304">
        <v>56</v>
      </c>
      <c r="H20" s="304">
        <v>76</v>
      </c>
      <c r="I20" s="452">
        <f t="shared" si="2"/>
        <v>1.3571428571428572</v>
      </c>
      <c r="J20" s="433">
        <v>85</v>
      </c>
      <c r="K20" s="433">
        <v>85</v>
      </c>
      <c r="L20" s="453">
        <f t="shared" si="0"/>
        <v>1.118421052631579</v>
      </c>
      <c r="M20" s="453">
        <f t="shared" si="1"/>
        <v>1</v>
      </c>
    </row>
    <row r="21" spans="1:13" ht="17.25" customHeight="1" thickBot="1">
      <c r="A21" s="482"/>
      <c r="B21" s="469"/>
      <c r="C21" s="182" t="s">
        <v>145</v>
      </c>
      <c r="D21" s="675" t="s">
        <v>320</v>
      </c>
      <c r="E21" s="489"/>
      <c r="F21" s="175">
        <v>9</v>
      </c>
      <c r="G21" s="304">
        <f>G22+G27+G28</f>
        <v>5037</v>
      </c>
      <c r="H21" s="304">
        <f>H22+H27+H28</f>
        <v>5259</v>
      </c>
      <c r="I21" s="452">
        <f t="shared" si="2"/>
        <v>1.0440738534842169</v>
      </c>
      <c r="J21" s="304">
        <f>J22+J27+J28</f>
        <v>5108</v>
      </c>
      <c r="K21" s="304">
        <f>K22+K27+K28</f>
        <v>5216</v>
      </c>
      <c r="L21" s="453">
        <f t="shared" si="0"/>
        <v>0.9712873169804145</v>
      </c>
      <c r="M21" s="453">
        <f t="shared" si="1"/>
        <v>1.0211433046202036</v>
      </c>
    </row>
    <row r="22" spans="1:13" ht="30" customHeight="1" thickBot="1">
      <c r="A22" s="482"/>
      <c r="B22" s="469"/>
      <c r="C22" s="183"/>
      <c r="D22" s="184" t="s">
        <v>316</v>
      </c>
      <c r="E22" s="164" t="s">
        <v>435</v>
      </c>
      <c r="F22" s="175">
        <v>10</v>
      </c>
      <c r="G22" s="304">
        <f>G23+G24</f>
        <v>3804</v>
      </c>
      <c r="H22" s="304">
        <f>H23+H24</f>
        <v>3988</v>
      </c>
      <c r="I22" s="452">
        <f t="shared" si="2"/>
        <v>1.0483701366982123</v>
      </c>
      <c r="J22" s="304">
        <f>J23+J24</f>
        <v>3868</v>
      </c>
      <c r="K22" s="304">
        <f>K23+K24</f>
        <v>3955</v>
      </c>
      <c r="L22" s="453">
        <f t="shared" si="0"/>
        <v>0.9699097291875627</v>
      </c>
      <c r="M22" s="453">
        <f t="shared" si="1"/>
        <v>1.0224922440537745</v>
      </c>
    </row>
    <row r="23" spans="1:13" ht="16.5" customHeight="1" thickBot="1">
      <c r="A23" s="482"/>
      <c r="B23" s="469"/>
      <c r="C23" s="183"/>
      <c r="D23" s="185" t="s">
        <v>177</v>
      </c>
      <c r="E23" s="174" t="s">
        <v>142</v>
      </c>
      <c r="F23" s="175">
        <v>11</v>
      </c>
      <c r="G23" s="304">
        <v>3791</v>
      </c>
      <c r="H23" s="304">
        <v>3958</v>
      </c>
      <c r="I23" s="452">
        <f t="shared" si="2"/>
        <v>1.044051701398048</v>
      </c>
      <c r="J23" s="433">
        <v>3868</v>
      </c>
      <c r="K23" s="433">
        <v>3955</v>
      </c>
      <c r="L23" s="453">
        <f t="shared" si="0"/>
        <v>0.9772612430520465</v>
      </c>
      <c r="M23" s="453">
        <f t="shared" si="1"/>
        <v>1.0224922440537745</v>
      </c>
    </row>
    <row r="24" spans="1:13" ht="16.5" customHeight="1" thickBot="1">
      <c r="A24" s="482"/>
      <c r="B24" s="469"/>
      <c r="C24" s="183"/>
      <c r="D24" s="185" t="s">
        <v>178</v>
      </c>
      <c r="E24" s="174" t="s">
        <v>187</v>
      </c>
      <c r="F24" s="175">
        <v>12</v>
      </c>
      <c r="G24" s="304">
        <v>13</v>
      </c>
      <c r="H24" s="176">
        <v>30</v>
      </c>
      <c r="I24" s="452">
        <f t="shared" si="2"/>
        <v>2.3076923076923075</v>
      </c>
      <c r="J24" s="178"/>
      <c r="K24" s="178"/>
      <c r="L24" s="453"/>
      <c r="M24" s="178"/>
    </row>
    <row r="25" spans="1:13" ht="15.75" customHeight="1" thickBot="1">
      <c r="A25" s="482"/>
      <c r="B25" s="469"/>
      <c r="C25" s="183"/>
      <c r="D25" s="185" t="s">
        <v>179</v>
      </c>
      <c r="E25" s="174" t="s">
        <v>143</v>
      </c>
      <c r="F25" s="175">
        <v>13</v>
      </c>
      <c r="G25" s="304"/>
      <c r="H25" s="176"/>
      <c r="I25" s="452"/>
      <c r="J25" s="178"/>
      <c r="K25" s="178"/>
      <c r="L25" s="453"/>
      <c r="M25" s="178"/>
    </row>
    <row r="26" spans="1:13" ht="26.25" thickBot="1">
      <c r="A26" s="482"/>
      <c r="B26" s="469"/>
      <c r="C26" s="183"/>
      <c r="D26" s="185"/>
      <c r="E26" s="186" t="s">
        <v>310</v>
      </c>
      <c r="F26" s="175">
        <v>14</v>
      </c>
      <c r="G26" s="304"/>
      <c r="H26" s="176"/>
      <c r="I26" s="452"/>
      <c r="J26" s="178"/>
      <c r="K26" s="178"/>
      <c r="L26" s="453"/>
      <c r="M26" s="178"/>
    </row>
    <row r="27" spans="1:13" ht="39" thickBot="1">
      <c r="A27" s="482"/>
      <c r="B27" s="469"/>
      <c r="C27" s="183"/>
      <c r="D27" s="185" t="s">
        <v>180</v>
      </c>
      <c r="E27" s="174" t="s">
        <v>436</v>
      </c>
      <c r="F27" s="175">
        <v>15</v>
      </c>
      <c r="G27" s="304">
        <v>174</v>
      </c>
      <c r="H27" s="304">
        <v>296</v>
      </c>
      <c r="I27" s="452">
        <f aca="true" t="shared" si="3" ref="I27:I34">H27/G27</f>
        <v>1.7011494252873562</v>
      </c>
      <c r="J27" s="433">
        <v>296</v>
      </c>
      <c r="K27" s="433">
        <v>296</v>
      </c>
      <c r="L27" s="453">
        <f aca="true" t="shared" si="4" ref="L27:L34">J27/H27</f>
        <v>1</v>
      </c>
      <c r="M27" s="453">
        <f>K27/J27</f>
        <v>1</v>
      </c>
    </row>
    <row r="28" spans="1:13" ht="26.25" thickBot="1">
      <c r="A28" s="482"/>
      <c r="B28" s="469"/>
      <c r="C28" s="187"/>
      <c r="D28" s="185" t="s">
        <v>181</v>
      </c>
      <c r="E28" s="174" t="s">
        <v>144</v>
      </c>
      <c r="F28" s="175">
        <v>16</v>
      </c>
      <c r="G28" s="304">
        <v>1059</v>
      </c>
      <c r="H28" s="304">
        <v>975</v>
      </c>
      <c r="I28" s="452">
        <f t="shared" si="3"/>
        <v>0.9206798866855525</v>
      </c>
      <c r="J28" s="433">
        <v>944</v>
      </c>
      <c r="K28" s="433">
        <v>965</v>
      </c>
      <c r="L28" s="453">
        <f t="shared" si="4"/>
        <v>0.9682051282051282</v>
      </c>
      <c r="M28" s="453">
        <f aca="true" t="shared" si="5" ref="M28:M34">K28/J28</f>
        <v>1.0222457627118644</v>
      </c>
    </row>
    <row r="29" spans="1:13" ht="15" customHeight="1" thickBot="1">
      <c r="A29" s="482"/>
      <c r="B29" s="469"/>
      <c r="C29" s="188" t="s">
        <v>146</v>
      </c>
      <c r="D29" s="489" t="s">
        <v>362</v>
      </c>
      <c r="E29" s="674"/>
      <c r="F29" s="175">
        <v>17</v>
      </c>
      <c r="G29" s="304">
        <v>0</v>
      </c>
      <c r="H29" s="304">
        <v>0</v>
      </c>
      <c r="I29" s="452">
        <v>0</v>
      </c>
      <c r="J29" s="433">
        <v>0</v>
      </c>
      <c r="K29" s="433">
        <v>0</v>
      </c>
      <c r="L29" s="453">
        <v>0</v>
      </c>
      <c r="M29" s="453">
        <v>0</v>
      </c>
    </row>
    <row r="30" spans="1:13" ht="32.25" customHeight="1" thickBot="1">
      <c r="A30" s="482"/>
      <c r="B30" s="163">
        <v>2</v>
      </c>
      <c r="C30" s="173"/>
      <c r="D30" s="489" t="s">
        <v>437</v>
      </c>
      <c r="E30" s="489"/>
      <c r="F30" s="175">
        <v>18</v>
      </c>
      <c r="G30" s="304">
        <v>0</v>
      </c>
      <c r="H30" s="304">
        <v>2</v>
      </c>
      <c r="I30" s="452">
        <v>0</v>
      </c>
      <c r="J30" s="433">
        <v>4</v>
      </c>
      <c r="K30" s="433">
        <v>4</v>
      </c>
      <c r="L30" s="453">
        <f t="shared" si="4"/>
        <v>2</v>
      </c>
      <c r="M30" s="453">
        <f t="shared" si="5"/>
        <v>1</v>
      </c>
    </row>
    <row r="31" spans="1:13" ht="30" customHeight="1" thickBot="1">
      <c r="A31" s="482"/>
      <c r="B31" s="163">
        <v>3</v>
      </c>
      <c r="C31" s="173"/>
      <c r="D31" s="489" t="s">
        <v>438</v>
      </c>
      <c r="E31" s="489"/>
      <c r="F31" s="175">
        <v>19</v>
      </c>
      <c r="G31" s="304">
        <v>0</v>
      </c>
      <c r="H31" s="304">
        <v>0</v>
      </c>
      <c r="I31" s="452"/>
      <c r="J31" s="433">
        <v>7</v>
      </c>
      <c r="K31" s="433">
        <v>7</v>
      </c>
      <c r="L31" s="453">
        <v>0</v>
      </c>
      <c r="M31" s="453">
        <f t="shared" si="5"/>
        <v>1</v>
      </c>
    </row>
    <row r="32" spans="1:13" ht="15.75" customHeight="1" thickBot="1">
      <c r="A32" s="172" t="s">
        <v>24</v>
      </c>
      <c r="B32" s="163"/>
      <c r="C32" s="173"/>
      <c r="D32" s="489" t="s">
        <v>15</v>
      </c>
      <c r="E32" s="489"/>
      <c r="F32" s="175">
        <v>20</v>
      </c>
      <c r="G32" s="304">
        <f>G13-G17</f>
        <v>366</v>
      </c>
      <c r="H32" s="304">
        <f>H13-H17</f>
        <v>47</v>
      </c>
      <c r="I32" s="452">
        <f t="shared" si="3"/>
        <v>0.1284153005464481</v>
      </c>
      <c r="J32" s="304">
        <f>J13-J17</f>
        <v>179</v>
      </c>
      <c r="K32" s="304">
        <f>K13-K17</f>
        <v>91</v>
      </c>
      <c r="L32" s="453">
        <f t="shared" si="4"/>
        <v>3.8085106382978724</v>
      </c>
      <c r="M32" s="453">
        <f t="shared" si="5"/>
        <v>0.5083798882681564</v>
      </c>
    </row>
    <row r="33" spans="1:13" ht="15.75" customHeight="1" thickBot="1">
      <c r="A33" s="172" t="s">
        <v>25</v>
      </c>
      <c r="B33" s="163"/>
      <c r="C33" s="173"/>
      <c r="D33" s="489" t="s">
        <v>134</v>
      </c>
      <c r="E33" s="489"/>
      <c r="F33" s="175">
        <v>21</v>
      </c>
      <c r="G33" s="304">
        <v>59</v>
      </c>
      <c r="H33" s="304">
        <v>8</v>
      </c>
      <c r="I33" s="452">
        <f t="shared" si="3"/>
        <v>0.13559322033898305</v>
      </c>
      <c r="J33" s="433">
        <v>29</v>
      </c>
      <c r="K33" s="433">
        <v>15</v>
      </c>
      <c r="L33" s="453">
        <f t="shared" si="4"/>
        <v>3.625</v>
      </c>
      <c r="M33" s="453">
        <f t="shared" si="5"/>
        <v>0.5172413793103449</v>
      </c>
    </row>
    <row r="34" spans="1:110" s="67" customFormat="1" ht="29.25" customHeight="1" thickBot="1">
      <c r="A34" s="172" t="s">
        <v>26</v>
      </c>
      <c r="B34" s="163"/>
      <c r="C34" s="173"/>
      <c r="D34" s="489" t="s">
        <v>135</v>
      </c>
      <c r="E34" s="489"/>
      <c r="F34" s="175">
        <v>22</v>
      </c>
      <c r="G34" s="304">
        <f>G32-G33</f>
        <v>307</v>
      </c>
      <c r="H34" s="304">
        <f>H32-H33</f>
        <v>39</v>
      </c>
      <c r="I34" s="452">
        <f t="shared" si="3"/>
        <v>0.1270358306188925</v>
      </c>
      <c r="J34" s="304">
        <f>J32-J33</f>
        <v>150</v>
      </c>
      <c r="K34" s="304">
        <f>K32-K33</f>
        <v>76</v>
      </c>
      <c r="L34" s="453">
        <f t="shared" si="4"/>
        <v>3.8461538461538463</v>
      </c>
      <c r="M34" s="453">
        <f t="shared" si="5"/>
        <v>0.5066666666666667</v>
      </c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</row>
    <row r="35" spans="1:13" ht="15.75" customHeight="1" thickBot="1">
      <c r="A35" s="482"/>
      <c r="B35" s="163">
        <v>1</v>
      </c>
      <c r="C35" s="173"/>
      <c r="D35" s="489" t="s">
        <v>79</v>
      </c>
      <c r="E35" s="489"/>
      <c r="F35" s="175">
        <v>23</v>
      </c>
      <c r="G35" s="304"/>
      <c r="H35" s="176"/>
      <c r="I35" s="452"/>
      <c r="J35" s="178"/>
      <c r="K35" s="178"/>
      <c r="L35" s="453"/>
      <c r="M35" s="178"/>
    </row>
    <row r="36" spans="1:13" ht="27.75" customHeight="1" thickBot="1">
      <c r="A36" s="482"/>
      <c r="B36" s="163">
        <v>2</v>
      </c>
      <c r="C36" s="173"/>
      <c r="D36" s="489" t="s">
        <v>80</v>
      </c>
      <c r="E36" s="489"/>
      <c r="F36" s="175">
        <v>24</v>
      </c>
      <c r="G36" s="304"/>
      <c r="H36" s="176"/>
      <c r="I36" s="452"/>
      <c r="J36" s="178"/>
      <c r="K36" s="178"/>
      <c r="L36" s="453"/>
      <c r="M36" s="178"/>
    </row>
    <row r="37" spans="1:13" ht="15.75" customHeight="1" thickBot="1">
      <c r="A37" s="482"/>
      <c r="B37" s="163">
        <v>3</v>
      </c>
      <c r="C37" s="173"/>
      <c r="D37" s="489" t="s">
        <v>81</v>
      </c>
      <c r="E37" s="489"/>
      <c r="F37" s="175">
        <v>25</v>
      </c>
      <c r="G37" s="304"/>
      <c r="H37" s="176"/>
      <c r="I37" s="452"/>
      <c r="J37" s="178"/>
      <c r="K37" s="178"/>
      <c r="L37" s="453"/>
      <c r="M37" s="178"/>
    </row>
    <row r="38" spans="1:13" ht="78.75" customHeight="1" thickBot="1">
      <c r="A38" s="482"/>
      <c r="B38" s="163">
        <v>4</v>
      </c>
      <c r="C38" s="173"/>
      <c r="D38" s="676" t="s">
        <v>439</v>
      </c>
      <c r="E38" s="677"/>
      <c r="F38" s="175">
        <v>26</v>
      </c>
      <c r="G38" s="304"/>
      <c r="H38" s="176"/>
      <c r="I38" s="452"/>
      <c r="J38" s="178"/>
      <c r="K38" s="178"/>
      <c r="L38" s="453"/>
      <c r="M38" s="178"/>
    </row>
    <row r="39" spans="1:13" ht="16.5" customHeight="1" thickBot="1">
      <c r="A39" s="482"/>
      <c r="B39" s="163">
        <v>5</v>
      </c>
      <c r="C39" s="173"/>
      <c r="D39" s="489" t="s">
        <v>82</v>
      </c>
      <c r="E39" s="489"/>
      <c r="F39" s="175">
        <v>27</v>
      </c>
      <c r="G39" s="304"/>
      <c r="H39" s="176"/>
      <c r="I39" s="452"/>
      <c r="J39" s="178"/>
      <c r="K39" s="178"/>
      <c r="L39" s="453"/>
      <c r="M39" s="178"/>
    </row>
    <row r="40" spans="1:13" ht="27.75" customHeight="1" thickBot="1">
      <c r="A40" s="482"/>
      <c r="B40" s="163">
        <v>6</v>
      </c>
      <c r="C40" s="173"/>
      <c r="D40" s="489" t="s">
        <v>440</v>
      </c>
      <c r="E40" s="489"/>
      <c r="F40" s="175">
        <v>28</v>
      </c>
      <c r="G40" s="304">
        <f>G34-G35-G36-G37-G38-G39</f>
        <v>307</v>
      </c>
      <c r="H40" s="304">
        <f>H34-H35-H36-H37-H38-H39</f>
        <v>39</v>
      </c>
      <c r="I40" s="452">
        <f>H40/G40</f>
        <v>0.1270358306188925</v>
      </c>
      <c r="J40" s="304">
        <f>J34-J35-J36-J37-J38-J39</f>
        <v>150</v>
      </c>
      <c r="K40" s="304">
        <f>K34-K35-K36-K37-K38-K39</f>
        <v>76</v>
      </c>
      <c r="L40" s="453">
        <f>J40/H40</f>
        <v>3.8461538461538463</v>
      </c>
      <c r="M40" s="453">
        <f>K40/J40</f>
        <v>0.5066666666666667</v>
      </c>
    </row>
    <row r="41" spans="1:13" ht="55.5" customHeight="1" thickBot="1">
      <c r="A41" s="482"/>
      <c r="B41" s="163">
        <v>7</v>
      </c>
      <c r="C41" s="173"/>
      <c r="D41" s="676" t="s">
        <v>441</v>
      </c>
      <c r="E41" s="675"/>
      <c r="F41" s="175">
        <v>29</v>
      </c>
      <c r="G41" s="304"/>
      <c r="H41" s="176">
        <v>30</v>
      </c>
      <c r="I41" s="452">
        <v>0</v>
      </c>
      <c r="J41" s="178"/>
      <c r="K41" s="178"/>
      <c r="L41" s="453">
        <v>0</v>
      </c>
      <c r="M41" s="178">
        <v>0</v>
      </c>
    </row>
    <row r="42" spans="1:13" ht="66.75" customHeight="1" thickBot="1">
      <c r="A42" s="482"/>
      <c r="B42" s="290">
        <v>8</v>
      </c>
      <c r="C42" s="173"/>
      <c r="D42" s="489" t="s">
        <v>442</v>
      </c>
      <c r="E42" s="489"/>
      <c r="F42" s="175">
        <v>30</v>
      </c>
      <c r="G42" s="304">
        <v>153</v>
      </c>
      <c r="H42" s="304">
        <v>20</v>
      </c>
      <c r="I42" s="452">
        <f>H42/G42</f>
        <v>0.13071895424836602</v>
      </c>
      <c r="J42" s="433">
        <v>75</v>
      </c>
      <c r="K42" s="433">
        <v>38</v>
      </c>
      <c r="L42" s="453">
        <f>J42/H42</f>
        <v>3.75</v>
      </c>
      <c r="M42" s="453">
        <f>K42/J42</f>
        <v>0.5066666666666667</v>
      </c>
    </row>
    <row r="43" spans="1:13" ht="27" customHeight="1" thickBot="1">
      <c r="A43" s="482"/>
      <c r="B43" s="291"/>
      <c r="C43" s="173" t="s">
        <v>34</v>
      </c>
      <c r="D43" s="489" t="s">
        <v>385</v>
      </c>
      <c r="E43" s="489"/>
      <c r="F43" s="175">
        <v>31</v>
      </c>
      <c r="G43" s="304"/>
      <c r="H43" s="176"/>
      <c r="I43" s="452"/>
      <c r="J43" s="178"/>
      <c r="K43" s="178"/>
      <c r="L43" s="453"/>
      <c r="M43" s="178"/>
    </row>
    <row r="44" spans="1:13" ht="27" customHeight="1" thickBot="1">
      <c r="A44" s="482"/>
      <c r="B44" s="291"/>
      <c r="C44" s="173" t="s">
        <v>35</v>
      </c>
      <c r="D44" s="489" t="s">
        <v>443</v>
      </c>
      <c r="E44" s="489"/>
      <c r="F44" s="175">
        <v>32</v>
      </c>
      <c r="G44" s="304"/>
      <c r="H44" s="176"/>
      <c r="I44" s="452"/>
      <c r="J44" s="178"/>
      <c r="K44" s="178"/>
      <c r="L44" s="453"/>
      <c r="M44" s="178"/>
    </row>
    <row r="45" spans="1:13" ht="18.75" customHeight="1" thickBot="1">
      <c r="A45" s="482"/>
      <c r="B45" s="292"/>
      <c r="C45" s="173" t="s">
        <v>37</v>
      </c>
      <c r="D45" s="489" t="s">
        <v>321</v>
      </c>
      <c r="E45" s="489"/>
      <c r="F45" s="175">
        <v>33</v>
      </c>
      <c r="G45" s="304"/>
      <c r="H45" s="176"/>
      <c r="I45" s="452"/>
      <c r="J45" s="178"/>
      <c r="K45" s="178"/>
      <c r="L45" s="453"/>
      <c r="M45" s="178"/>
    </row>
    <row r="46" spans="1:13" ht="42" customHeight="1" thickBot="1">
      <c r="A46" s="482"/>
      <c r="B46" s="163">
        <v>9</v>
      </c>
      <c r="C46" s="173"/>
      <c r="D46" s="489" t="s">
        <v>444</v>
      </c>
      <c r="E46" s="489"/>
      <c r="F46" s="175">
        <v>34</v>
      </c>
      <c r="G46" s="304">
        <v>154</v>
      </c>
      <c r="H46" s="304">
        <v>20</v>
      </c>
      <c r="I46" s="452">
        <f>H46/G46</f>
        <v>0.12987012987012986</v>
      </c>
      <c r="J46" s="433">
        <v>75</v>
      </c>
      <c r="K46" s="433">
        <v>38</v>
      </c>
      <c r="L46" s="453">
        <f aca="true" t="shared" si="6" ref="L46:L54">J46/H46</f>
        <v>3.75</v>
      </c>
      <c r="M46" s="453">
        <f aca="true" t="shared" si="7" ref="M46:M54">K46/J46</f>
        <v>0.5066666666666667</v>
      </c>
    </row>
    <row r="47" spans="1:13" ht="18.75" customHeight="1" thickBot="1">
      <c r="A47" s="172" t="s">
        <v>27</v>
      </c>
      <c r="B47" s="163"/>
      <c r="C47" s="173"/>
      <c r="D47" s="489" t="s">
        <v>17</v>
      </c>
      <c r="E47" s="489"/>
      <c r="F47" s="175">
        <v>35</v>
      </c>
      <c r="G47" s="304"/>
      <c r="H47" s="304">
        <v>0</v>
      </c>
      <c r="I47" s="452"/>
      <c r="J47" s="433">
        <v>25</v>
      </c>
      <c r="K47" s="433">
        <v>30</v>
      </c>
      <c r="L47" s="453">
        <v>0</v>
      </c>
      <c r="M47" s="453">
        <f t="shared" si="7"/>
        <v>1.2</v>
      </c>
    </row>
    <row r="48" spans="1:13" ht="15.75" customHeight="1" thickBot="1">
      <c r="A48" s="172"/>
      <c r="B48" s="163"/>
      <c r="C48" s="173"/>
      <c r="D48" s="489" t="s">
        <v>445</v>
      </c>
      <c r="E48" s="489"/>
      <c r="F48" s="175">
        <v>36</v>
      </c>
      <c r="G48" s="304"/>
      <c r="H48" s="304">
        <v>0</v>
      </c>
      <c r="I48" s="452"/>
      <c r="J48" s="433">
        <v>25</v>
      </c>
      <c r="K48" s="433">
        <v>30</v>
      </c>
      <c r="L48" s="453">
        <v>0</v>
      </c>
      <c r="M48" s="453">
        <f t="shared" si="7"/>
        <v>1.2</v>
      </c>
    </row>
    <row r="49" spans="1:13" ht="15.75" customHeight="1" thickBot="1">
      <c r="A49" s="172" t="s">
        <v>29</v>
      </c>
      <c r="B49" s="163"/>
      <c r="C49" s="173"/>
      <c r="D49" s="489" t="s">
        <v>137</v>
      </c>
      <c r="E49" s="489"/>
      <c r="F49" s="175">
        <v>37</v>
      </c>
      <c r="G49" s="175" t="s">
        <v>127</v>
      </c>
      <c r="H49" s="434">
        <v>0</v>
      </c>
      <c r="I49" s="452"/>
      <c r="J49" s="433">
        <v>25</v>
      </c>
      <c r="K49" s="433">
        <v>30</v>
      </c>
      <c r="L49" s="453">
        <v>0</v>
      </c>
      <c r="M49" s="453">
        <f t="shared" si="7"/>
        <v>1.2</v>
      </c>
    </row>
    <row r="50" spans="1:13" ht="15" customHeight="1" thickBot="1">
      <c r="A50" s="172" t="s">
        <v>83</v>
      </c>
      <c r="B50" s="162"/>
      <c r="C50" s="173"/>
      <c r="D50" s="489" t="s">
        <v>19</v>
      </c>
      <c r="E50" s="489"/>
      <c r="F50" s="175">
        <v>38</v>
      </c>
      <c r="G50" s="175"/>
      <c r="H50" s="177"/>
      <c r="I50" s="452"/>
      <c r="J50" s="178"/>
      <c r="K50" s="178">
        <v>0</v>
      </c>
      <c r="L50" s="453"/>
      <c r="M50" s="453"/>
    </row>
    <row r="51" spans="1:13" ht="18.75" customHeight="1" thickBot="1">
      <c r="A51" s="482"/>
      <c r="B51" s="163">
        <v>1</v>
      </c>
      <c r="C51" s="173"/>
      <c r="D51" s="489" t="s">
        <v>128</v>
      </c>
      <c r="E51" s="489"/>
      <c r="F51" s="175">
        <v>39</v>
      </c>
      <c r="G51" s="435">
        <v>225</v>
      </c>
      <c r="H51" s="435">
        <v>230</v>
      </c>
      <c r="I51" s="452">
        <f aca="true" t="shared" si="8" ref="I51:I56">H51/G51</f>
        <v>1.0222222222222221</v>
      </c>
      <c r="J51" s="436">
        <v>230</v>
      </c>
      <c r="K51" s="436">
        <v>235</v>
      </c>
      <c r="L51" s="453">
        <f t="shared" si="6"/>
        <v>1</v>
      </c>
      <c r="M51" s="453">
        <f t="shared" si="7"/>
        <v>1.0217391304347827</v>
      </c>
    </row>
    <row r="52" spans="1:13" ht="15.75" customHeight="1" thickBot="1">
      <c r="A52" s="482"/>
      <c r="B52" s="163">
        <v>2</v>
      </c>
      <c r="C52" s="173"/>
      <c r="D52" s="489" t="s">
        <v>20</v>
      </c>
      <c r="E52" s="489"/>
      <c r="F52" s="175">
        <v>40</v>
      </c>
      <c r="G52" s="435">
        <v>220</v>
      </c>
      <c r="H52" s="435">
        <v>225</v>
      </c>
      <c r="I52" s="452">
        <f t="shared" si="8"/>
        <v>1.0227272727272727</v>
      </c>
      <c r="J52" s="436">
        <v>224</v>
      </c>
      <c r="K52" s="436">
        <v>226</v>
      </c>
      <c r="L52" s="453">
        <f t="shared" si="6"/>
        <v>0.9955555555555555</v>
      </c>
      <c r="M52" s="453">
        <f t="shared" si="7"/>
        <v>1.0089285714285714</v>
      </c>
    </row>
    <row r="53" spans="1:13" ht="39.75" customHeight="1" thickBot="1">
      <c r="A53" s="482"/>
      <c r="B53" s="163">
        <v>3</v>
      </c>
      <c r="C53" s="173"/>
      <c r="D53" s="489" t="s">
        <v>446</v>
      </c>
      <c r="E53" s="489"/>
      <c r="F53" s="175">
        <v>41</v>
      </c>
      <c r="G53" s="437">
        <f>(G22/G52)/12*1000</f>
        <v>1440.9090909090908</v>
      </c>
      <c r="H53" s="437">
        <f>(H22/H52)/12*1000</f>
        <v>1477.037037037037</v>
      </c>
      <c r="I53" s="452">
        <f t="shared" si="8"/>
        <v>1.0250730225493634</v>
      </c>
      <c r="J53" s="437">
        <f>(J22/J52)/12*1000</f>
        <v>1438.9880952380952</v>
      </c>
      <c r="K53" s="437">
        <f>(K22/K52)/12*1000</f>
        <v>1458.3333333333333</v>
      </c>
      <c r="L53" s="453">
        <f t="shared" si="6"/>
        <v>0.9742396833357214</v>
      </c>
      <c r="M53" s="453">
        <f t="shared" si="7"/>
        <v>1.0134436401240952</v>
      </c>
    </row>
    <row r="54" spans="1:13" ht="42.75" customHeight="1" thickBot="1">
      <c r="A54" s="482"/>
      <c r="B54" s="163">
        <v>4</v>
      </c>
      <c r="C54" s="173"/>
      <c r="D54" s="489" t="s">
        <v>447</v>
      </c>
      <c r="E54" s="489"/>
      <c r="F54" s="175">
        <v>42</v>
      </c>
      <c r="G54" s="437">
        <f>(G23/G52)/12*1000</f>
        <v>1435.9848484848483</v>
      </c>
      <c r="H54" s="437">
        <f>(H23/H52)/12*1000</f>
        <v>1465.9259259259259</v>
      </c>
      <c r="I54" s="452">
        <f t="shared" si="8"/>
        <v>1.0208505524780915</v>
      </c>
      <c r="J54" s="437">
        <f>(J23/J52)/12*1000</f>
        <v>1438.9880952380952</v>
      </c>
      <c r="K54" s="437">
        <f>(K23/K52)/12*1000</f>
        <v>1458.3333333333333</v>
      </c>
      <c r="L54" s="453">
        <f t="shared" si="6"/>
        <v>0.9816240164585288</v>
      </c>
      <c r="M54" s="453">
        <f t="shared" si="7"/>
        <v>1.0134436401240952</v>
      </c>
    </row>
    <row r="55" spans="1:13" ht="27.75" customHeight="1" thickBot="1">
      <c r="A55" s="482"/>
      <c r="B55" s="163">
        <v>5</v>
      </c>
      <c r="C55" s="173"/>
      <c r="D55" s="489" t="s">
        <v>448</v>
      </c>
      <c r="E55" s="489"/>
      <c r="F55" s="175">
        <v>43</v>
      </c>
      <c r="G55" s="437">
        <f>G14/G52</f>
        <v>28.213636363636365</v>
      </c>
      <c r="H55" s="437">
        <f>H14/H52</f>
        <v>29.133333333333333</v>
      </c>
      <c r="I55" s="452">
        <f t="shared" si="8"/>
        <v>1.0325976048547338</v>
      </c>
      <c r="J55" s="437">
        <f>J14/J52</f>
        <v>29.464285714285715</v>
      </c>
      <c r="K55" s="437">
        <f>K14/K52</f>
        <v>29.292035398230087</v>
      </c>
      <c r="L55" s="453">
        <f>J55/H55</f>
        <v>1.011359921542988</v>
      </c>
      <c r="M55" s="453">
        <f>K55/J55</f>
        <v>0.994153928667203</v>
      </c>
    </row>
    <row r="56" spans="1:13" ht="27.75" customHeight="1" thickBot="1">
      <c r="A56" s="482"/>
      <c r="B56" s="163">
        <v>6</v>
      </c>
      <c r="C56" s="173"/>
      <c r="D56" s="489" t="s">
        <v>449</v>
      </c>
      <c r="E56" s="489"/>
      <c r="F56" s="175">
        <v>44</v>
      </c>
      <c r="G56" s="437">
        <f>(G17/G13)*1000</f>
        <v>941.0438144329897</v>
      </c>
      <c r="H56" s="437">
        <f>(H17/H13)*1000</f>
        <v>992.8320878450511</v>
      </c>
      <c r="I56" s="452">
        <f t="shared" si="8"/>
        <v>1.0550327972170621</v>
      </c>
      <c r="J56" s="437">
        <f>(J17/J13)*1000</f>
        <v>972.8870039382006</v>
      </c>
      <c r="K56" s="437">
        <f>(K17/K13)*1000</f>
        <v>986.2579281183932</v>
      </c>
      <c r="L56" s="453">
        <f>J56/H56</f>
        <v>0.9799109193276161</v>
      </c>
      <c r="M56" s="453">
        <f>K56/J56</f>
        <v>1.0137435530807462</v>
      </c>
    </row>
    <row r="57" spans="1:13" ht="15.75" customHeight="1" thickBot="1">
      <c r="A57" s="482"/>
      <c r="B57" s="163">
        <v>7</v>
      </c>
      <c r="C57" s="173"/>
      <c r="D57" s="489" t="s">
        <v>325</v>
      </c>
      <c r="E57" s="489"/>
      <c r="F57" s="175">
        <v>45</v>
      </c>
      <c r="G57" s="175"/>
      <c r="H57" s="177"/>
      <c r="I57" s="177"/>
      <c r="J57" s="178"/>
      <c r="K57" s="178"/>
      <c r="L57" s="178"/>
      <c r="M57" s="178"/>
    </row>
    <row r="58" spans="1:13" ht="29.25" customHeight="1" thickBot="1">
      <c r="A58" s="482"/>
      <c r="B58" s="163">
        <v>8</v>
      </c>
      <c r="C58" s="173"/>
      <c r="D58" s="489" t="s">
        <v>450</v>
      </c>
      <c r="E58" s="489"/>
      <c r="F58" s="175">
        <v>46</v>
      </c>
      <c r="G58" s="175"/>
      <c r="H58" s="177"/>
      <c r="I58" s="177"/>
      <c r="J58" s="178"/>
      <c r="K58" s="178"/>
      <c r="L58" s="178"/>
      <c r="M58" s="178"/>
    </row>
    <row r="59" spans="1:13" ht="15.75" customHeight="1" thickBot="1">
      <c r="A59" s="482"/>
      <c r="B59" s="163">
        <v>9</v>
      </c>
      <c r="C59" s="173"/>
      <c r="D59" s="489" t="s">
        <v>326</v>
      </c>
      <c r="E59" s="676"/>
      <c r="F59" s="175">
        <v>47</v>
      </c>
      <c r="G59" s="434">
        <v>0</v>
      </c>
      <c r="H59" s="434">
        <v>8</v>
      </c>
      <c r="I59" s="434"/>
      <c r="J59" s="433">
        <v>0</v>
      </c>
      <c r="K59" s="433">
        <v>0</v>
      </c>
      <c r="L59" s="433"/>
      <c r="M59" s="433"/>
    </row>
    <row r="60" spans="1:8" ht="15.75" customHeight="1">
      <c r="A60" s="60"/>
      <c r="B60" s="61"/>
      <c r="C60" s="62"/>
      <c r="D60" s="189"/>
      <c r="E60" s="189"/>
      <c r="F60" s="63"/>
      <c r="G60" s="63"/>
      <c r="H60" s="64"/>
    </row>
    <row r="61" spans="1:8" ht="15.75" customHeight="1">
      <c r="A61" s="60"/>
      <c r="B61" s="61"/>
      <c r="C61" s="62"/>
      <c r="D61" s="189"/>
      <c r="E61" s="189"/>
      <c r="F61" s="63"/>
      <c r="G61" s="63"/>
      <c r="H61" s="64"/>
    </row>
    <row r="62" spans="1:8" ht="12.75">
      <c r="A62" s="61"/>
      <c r="B62" s="61"/>
      <c r="D62" s="61"/>
      <c r="E62" s="66"/>
      <c r="F62" s="63"/>
      <c r="G62" s="63"/>
      <c r="H62" s="64"/>
    </row>
    <row r="63" spans="1:8" ht="12.75">
      <c r="A63" s="61"/>
      <c r="B63" s="61"/>
      <c r="D63" s="61"/>
      <c r="E63" s="66"/>
      <c r="F63" s="63"/>
      <c r="G63" s="63"/>
      <c r="H63" s="64"/>
    </row>
    <row r="64" spans="1:9" ht="47.25" customHeight="1">
      <c r="A64" s="61"/>
      <c r="B64" s="61"/>
      <c r="D64" s="61"/>
      <c r="E64" s="486"/>
      <c r="F64" s="486"/>
      <c r="G64" s="491"/>
      <c r="H64" s="491"/>
      <c r="I64" s="492"/>
    </row>
    <row r="65" spans="1:9" ht="12.75">
      <c r="A65" s="61"/>
      <c r="B65" s="61"/>
      <c r="D65" s="61"/>
      <c r="E65" s="315"/>
      <c r="F65" s="63"/>
      <c r="G65" s="490"/>
      <c r="H65" s="490"/>
      <c r="I65" s="490"/>
    </row>
    <row r="66" spans="1:8" ht="12.75">
      <c r="A66" s="61"/>
      <c r="B66" s="61"/>
      <c r="D66" s="61"/>
      <c r="E66" s="66"/>
      <c r="F66" s="63"/>
      <c r="G66" s="63"/>
      <c r="H66" s="64"/>
    </row>
    <row r="67" spans="1:9" ht="12.75">
      <c r="A67" s="484"/>
      <c r="B67" s="484"/>
      <c r="C67" s="678"/>
      <c r="D67" s="678"/>
      <c r="E67" s="678"/>
      <c r="F67" s="678"/>
      <c r="G67" s="678"/>
      <c r="H67" s="678"/>
      <c r="I67" s="678"/>
    </row>
    <row r="68" spans="1:8" ht="12.75">
      <c r="A68" s="61"/>
      <c r="B68" s="61"/>
      <c r="D68" s="61"/>
      <c r="E68" s="66"/>
      <c r="F68" s="63"/>
      <c r="G68" s="63"/>
      <c r="H68" s="64"/>
    </row>
    <row r="69" spans="1:8" ht="12.75">
      <c r="A69" s="61"/>
      <c r="B69" s="61"/>
      <c r="D69" s="61"/>
      <c r="E69" s="66"/>
      <c r="F69" s="63"/>
      <c r="G69" s="63"/>
      <c r="H69" s="64"/>
    </row>
    <row r="70" spans="1:8" ht="12.75">
      <c r="A70" s="61"/>
      <c r="B70" s="61"/>
      <c r="D70" s="61"/>
      <c r="E70" s="66"/>
      <c r="F70" s="63"/>
      <c r="G70" s="63"/>
      <c r="H70" s="64"/>
    </row>
    <row r="71" spans="1:8" ht="12.75">
      <c r="A71" s="61"/>
      <c r="B71" s="61"/>
      <c r="D71" s="61"/>
      <c r="E71" s="66"/>
      <c r="F71" s="63"/>
      <c r="G71" s="63"/>
      <c r="H71" s="64"/>
    </row>
    <row r="72" spans="1:8" ht="12.75">
      <c r="A72" s="61"/>
      <c r="B72" s="61"/>
      <c r="D72" s="61"/>
      <c r="E72" s="66"/>
      <c r="F72" s="63"/>
      <c r="G72" s="63"/>
      <c r="H72" s="64"/>
    </row>
    <row r="73" spans="1:8" ht="12.75">
      <c r="A73" s="61"/>
      <c r="B73" s="61"/>
      <c r="D73" s="61"/>
      <c r="E73" s="66"/>
      <c r="F73" s="63"/>
      <c r="G73" s="63"/>
      <c r="H73" s="64"/>
    </row>
    <row r="74" spans="1:8" ht="12.75">
      <c r="A74" s="61"/>
      <c r="B74" s="61"/>
      <c r="D74" s="61"/>
      <c r="E74" s="66"/>
      <c r="F74" s="63"/>
      <c r="G74" s="63"/>
      <c r="H74" s="64"/>
    </row>
    <row r="75" spans="1:8" ht="12.75">
      <c r="A75" s="61"/>
      <c r="B75" s="61"/>
      <c r="D75" s="61"/>
      <c r="E75" s="66"/>
      <c r="F75" s="63"/>
      <c r="G75" s="63"/>
      <c r="H75" s="64"/>
    </row>
    <row r="76" spans="1:8" ht="12.75">
      <c r="A76" s="61"/>
      <c r="B76" s="61"/>
      <c r="D76" s="61"/>
      <c r="E76" s="66"/>
      <c r="F76" s="63"/>
      <c r="G76" s="63"/>
      <c r="H76" s="64"/>
    </row>
    <row r="77" spans="1:8" ht="12.75">
      <c r="A77" s="61"/>
      <c r="B77" s="61"/>
      <c r="D77" s="61"/>
      <c r="E77" s="66"/>
      <c r="F77" s="63"/>
      <c r="G77" s="63"/>
      <c r="H77" s="64"/>
    </row>
    <row r="78" spans="1:8" ht="12.75">
      <c r="A78" s="61"/>
      <c r="B78" s="61"/>
      <c r="D78" s="61"/>
      <c r="E78" s="66"/>
      <c r="F78" s="63"/>
      <c r="G78" s="63"/>
      <c r="H78" s="64"/>
    </row>
    <row r="79" spans="1:8" ht="12.75">
      <c r="A79" s="61"/>
      <c r="B79" s="61"/>
      <c r="D79" s="61"/>
      <c r="E79" s="66"/>
      <c r="F79" s="63"/>
      <c r="G79" s="63"/>
      <c r="H79" s="64"/>
    </row>
    <row r="80" spans="1:8" ht="12.75">
      <c r="A80" s="61"/>
      <c r="B80" s="61"/>
      <c r="D80" s="61"/>
      <c r="E80" s="66"/>
      <c r="F80" s="63"/>
      <c r="G80" s="63"/>
      <c r="H80" s="64"/>
    </row>
    <row r="81" spans="1:8" ht="12.75">
      <c r="A81" s="61"/>
      <c r="B81" s="61"/>
      <c r="D81" s="61"/>
      <c r="E81" s="66"/>
      <c r="F81" s="63"/>
      <c r="G81" s="63"/>
      <c r="H81" s="64"/>
    </row>
    <row r="82" spans="1:8" ht="12.75">
      <c r="A82" s="61"/>
      <c r="B82" s="61"/>
      <c r="D82" s="61"/>
      <c r="E82" s="66"/>
      <c r="F82" s="63"/>
      <c r="G82" s="63"/>
      <c r="H82" s="64"/>
    </row>
    <row r="83" spans="1:8" ht="12.75">
      <c r="A83" s="61"/>
      <c r="B83" s="61"/>
      <c r="D83" s="61"/>
      <c r="E83" s="66"/>
      <c r="F83" s="63"/>
      <c r="G83" s="63"/>
      <c r="H83" s="64"/>
    </row>
    <row r="84" spans="1:8" ht="12.75">
      <c r="A84" s="61"/>
      <c r="B84" s="61"/>
      <c r="D84" s="61"/>
      <c r="E84" s="66"/>
      <c r="F84" s="63"/>
      <c r="G84" s="63"/>
      <c r="H84" s="64"/>
    </row>
    <row r="85" spans="1:8" ht="12.75">
      <c r="A85" s="61"/>
      <c r="B85" s="61"/>
      <c r="D85" s="61"/>
      <c r="E85" s="66"/>
      <c r="F85" s="63"/>
      <c r="G85" s="63"/>
      <c r="H85" s="64"/>
    </row>
    <row r="86" spans="1:8" ht="12.75">
      <c r="A86" s="61"/>
      <c r="B86" s="61"/>
      <c r="D86" s="61"/>
      <c r="E86" s="66"/>
      <c r="F86" s="63"/>
      <c r="G86" s="63"/>
      <c r="H86" s="64"/>
    </row>
    <row r="87" spans="1:8" ht="12.75">
      <c r="A87" s="61"/>
      <c r="B87" s="61"/>
      <c r="D87" s="61"/>
      <c r="E87" s="66"/>
      <c r="F87" s="63"/>
      <c r="G87" s="63"/>
      <c r="H87" s="64"/>
    </row>
    <row r="88" spans="1:8" ht="12.75">
      <c r="A88" s="61"/>
      <c r="B88" s="61"/>
      <c r="D88" s="61"/>
      <c r="E88" s="66"/>
      <c r="F88" s="63"/>
      <c r="G88" s="63"/>
      <c r="H88" s="64"/>
    </row>
    <row r="89" spans="1:8" ht="12.75">
      <c r="A89" s="61"/>
      <c r="B89" s="61"/>
      <c r="D89" s="61"/>
      <c r="E89" s="66"/>
      <c r="F89" s="63"/>
      <c r="G89" s="63"/>
      <c r="H89" s="64"/>
    </row>
    <row r="90" spans="1:8" ht="12.75">
      <c r="A90" s="61"/>
      <c r="B90" s="61"/>
      <c r="D90" s="61"/>
      <c r="E90" s="66"/>
      <c r="F90" s="63"/>
      <c r="G90" s="63"/>
      <c r="H90" s="64"/>
    </row>
    <row r="91" spans="1:8" ht="12.75">
      <c r="A91" s="61"/>
      <c r="B91" s="61"/>
      <c r="D91" s="61"/>
      <c r="E91" s="66"/>
      <c r="F91" s="63"/>
      <c r="G91" s="63"/>
      <c r="H91" s="64"/>
    </row>
    <row r="92" spans="1:8" ht="12.75">
      <c r="A92" s="61"/>
      <c r="B92" s="61"/>
      <c r="D92" s="61"/>
      <c r="E92" s="66"/>
      <c r="F92" s="63"/>
      <c r="G92" s="63"/>
      <c r="H92" s="64"/>
    </row>
    <row r="93" spans="1:8" ht="12.75">
      <c r="A93" s="61"/>
      <c r="B93" s="61"/>
      <c r="D93" s="61"/>
      <c r="E93" s="66"/>
      <c r="F93" s="63"/>
      <c r="G93" s="63"/>
      <c r="H93" s="64"/>
    </row>
    <row r="94" spans="1:8" ht="12.75">
      <c r="A94" s="61"/>
      <c r="B94" s="61"/>
      <c r="D94" s="61"/>
      <c r="E94" s="66"/>
      <c r="F94" s="63"/>
      <c r="G94" s="63"/>
      <c r="H94" s="64"/>
    </row>
    <row r="95" spans="1:8" ht="12.75">
      <c r="A95" s="61"/>
      <c r="B95" s="61"/>
      <c r="D95" s="61"/>
      <c r="E95" s="66"/>
      <c r="F95" s="63"/>
      <c r="G95" s="63"/>
      <c r="H95" s="64"/>
    </row>
    <row r="96" spans="1:8" ht="12.75">
      <c r="A96" s="61"/>
      <c r="B96" s="61"/>
      <c r="D96" s="61"/>
      <c r="E96" s="66"/>
      <c r="F96" s="63"/>
      <c r="G96" s="63"/>
      <c r="H96" s="64"/>
    </row>
    <row r="97" spans="1:8" ht="12.75">
      <c r="A97" s="61"/>
      <c r="B97" s="61"/>
      <c r="D97" s="61"/>
      <c r="E97" s="66"/>
      <c r="F97" s="63"/>
      <c r="G97" s="63"/>
      <c r="H97" s="64"/>
    </row>
    <row r="98" spans="1:8" ht="12.75">
      <c r="A98" s="61"/>
      <c r="B98" s="61"/>
      <c r="D98" s="61"/>
      <c r="E98" s="66"/>
      <c r="F98" s="63"/>
      <c r="G98" s="63"/>
      <c r="H98" s="64"/>
    </row>
    <row r="99" spans="1:8" ht="12.75">
      <c r="A99" s="61"/>
      <c r="B99" s="61"/>
      <c r="D99" s="61"/>
      <c r="E99" s="66"/>
      <c r="F99" s="63"/>
      <c r="G99" s="63"/>
      <c r="H99" s="64"/>
    </row>
    <row r="100" spans="1:8" ht="12.75">
      <c r="A100" s="61"/>
      <c r="B100" s="61"/>
      <c r="D100" s="61"/>
      <c r="E100" s="66"/>
      <c r="F100" s="63"/>
      <c r="G100" s="63"/>
      <c r="H100" s="64"/>
    </row>
    <row r="101" spans="1:8" ht="12.75">
      <c r="A101" s="61"/>
      <c r="B101" s="61"/>
      <c r="D101" s="61"/>
      <c r="E101" s="66"/>
      <c r="F101" s="63"/>
      <c r="G101" s="63"/>
      <c r="H101" s="64"/>
    </row>
    <row r="102" spans="1:8" ht="12.75">
      <c r="A102" s="61"/>
      <c r="B102" s="61"/>
      <c r="D102" s="61"/>
      <c r="E102" s="66"/>
      <c r="F102" s="63"/>
      <c r="G102" s="63"/>
      <c r="H102" s="64"/>
    </row>
    <row r="103" spans="1:8" ht="12.75">
      <c r="A103" s="61"/>
      <c r="B103" s="61"/>
      <c r="D103" s="61"/>
      <c r="E103" s="66"/>
      <c r="F103" s="63"/>
      <c r="G103" s="63"/>
      <c r="H103" s="64"/>
    </row>
    <row r="104" spans="1:8" ht="12.75">
      <c r="A104" s="61"/>
      <c r="B104" s="61"/>
      <c r="D104" s="61"/>
      <c r="E104" s="66"/>
      <c r="F104" s="63"/>
      <c r="G104" s="63"/>
      <c r="H104" s="64"/>
    </row>
    <row r="105" spans="1:8" ht="12.75">
      <c r="A105" s="61"/>
      <c r="B105" s="61"/>
      <c r="D105" s="61"/>
      <c r="E105" s="66"/>
      <c r="F105" s="63"/>
      <c r="G105" s="63"/>
      <c r="H105" s="64"/>
    </row>
    <row r="106" spans="1:8" ht="12.75">
      <c r="A106" s="61"/>
      <c r="B106" s="61"/>
      <c r="D106" s="61"/>
      <c r="E106" s="66"/>
      <c r="F106" s="63"/>
      <c r="G106" s="63"/>
      <c r="H106" s="64"/>
    </row>
    <row r="107" spans="1:8" ht="12.75">
      <c r="A107" s="61"/>
      <c r="B107" s="61"/>
      <c r="D107" s="61"/>
      <c r="E107" s="66"/>
      <c r="F107" s="63"/>
      <c r="G107" s="63"/>
      <c r="H107" s="64"/>
    </row>
    <row r="108" spans="1:8" ht="12.75">
      <c r="A108" s="61"/>
      <c r="B108" s="61"/>
      <c r="D108" s="61"/>
      <c r="E108" s="66"/>
      <c r="F108" s="63"/>
      <c r="G108" s="63"/>
      <c r="H108" s="64"/>
    </row>
    <row r="109" spans="1:8" ht="12.75">
      <c r="A109" s="61"/>
      <c r="B109" s="61"/>
      <c r="D109" s="61"/>
      <c r="E109" s="66"/>
      <c r="F109" s="63"/>
      <c r="G109" s="63"/>
      <c r="H109" s="64"/>
    </row>
    <row r="110" spans="1:8" ht="12.75">
      <c r="A110" s="61"/>
      <c r="B110" s="61"/>
      <c r="D110" s="61"/>
      <c r="E110" s="66"/>
      <c r="F110" s="63"/>
      <c r="G110" s="63"/>
      <c r="H110" s="64"/>
    </row>
    <row r="111" spans="1:8" ht="12.75">
      <c r="A111" s="61"/>
      <c r="B111" s="61"/>
      <c r="D111" s="61"/>
      <c r="E111" s="66"/>
      <c r="F111" s="63"/>
      <c r="G111" s="63"/>
      <c r="H111" s="64"/>
    </row>
    <row r="112" spans="1:8" ht="12.75">
      <c r="A112" s="61"/>
      <c r="B112" s="61"/>
      <c r="D112" s="61"/>
      <c r="E112" s="66"/>
      <c r="F112" s="63"/>
      <c r="G112" s="63"/>
      <c r="H112" s="64"/>
    </row>
    <row r="113" spans="1:8" ht="12.75">
      <c r="A113" s="61"/>
      <c r="B113" s="61"/>
      <c r="D113" s="61"/>
      <c r="E113" s="66"/>
      <c r="F113" s="63"/>
      <c r="G113" s="63"/>
      <c r="H113" s="64"/>
    </row>
    <row r="114" spans="1:8" ht="12.75">
      <c r="A114" s="61"/>
      <c r="B114" s="61"/>
      <c r="D114" s="61"/>
      <c r="E114" s="66"/>
      <c r="F114" s="63"/>
      <c r="G114" s="63"/>
      <c r="H114" s="64"/>
    </row>
    <row r="115" spans="1:8" ht="12.75">
      <c r="A115" s="61"/>
      <c r="B115" s="61"/>
      <c r="D115" s="61"/>
      <c r="E115" s="66"/>
      <c r="F115" s="63"/>
      <c r="G115" s="63"/>
      <c r="H115" s="64"/>
    </row>
    <row r="116" spans="1:8" ht="12.75">
      <c r="A116" s="61"/>
      <c r="B116" s="61"/>
      <c r="D116" s="61"/>
      <c r="E116" s="66"/>
      <c r="F116" s="63"/>
      <c r="G116" s="63"/>
      <c r="H116" s="64"/>
    </row>
    <row r="117" spans="1:8" ht="12.75">
      <c r="A117" s="61"/>
      <c r="B117" s="61"/>
      <c r="D117" s="61"/>
      <c r="E117" s="66"/>
      <c r="F117" s="63"/>
      <c r="G117" s="63"/>
      <c r="H117" s="64"/>
    </row>
    <row r="118" spans="1:8" ht="12.75">
      <c r="A118" s="61"/>
      <c r="B118" s="61"/>
      <c r="D118" s="61"/>
      <c r="E118" s="66"/>
      <c r="F118" s="63"/>
      <c r="G118" s="63"/>
      <c r="H118" s="64"/>
    </row>
    <row r="119" spans="1:8" ht="12.75">
      <c r="A119" s="61"/>
      <c r="B119" s="61"/>
      <c r="D119" s="61"/>
      <c r="E119" s="66"/>
      <c r="F119" s="63"/>
      <c r="G119" s="63"/>
      <c r="H119" s="64"/>
    </row>
    <row r="120" spans="1:8" ht="12.75">
      <c r="A120" s="61"/>
      <c r="B120" s="61"/>
      <c r="D120" s="61"/>
      <c r="E120" s="66"/>
      <c r="F120" s="63"/>
      <c r="G120" s="63"/>
      <c r="H120" s="64"/>
    </row>
    <row r="121" spans="1:8" ht="12.75">
      <c r="A121" s="61"/>
      <c r="B121" s="61"/>
      <c r="D121" s="61"/>
      <c r="E121" s="66"/>
      <c r="F121" s="63"/>
      <c r="G121" s="63"/>
      <c r="H121" s="64"/>
    </row>
    <row r="122" spans="1:8" ht="12.75">
      <c r="A122" s="61"/>
      <c r="B122" s="61"/>
      <c r="D122" s="61"/>
      <c r="E122" s="66"/>
      <c r="F122" s="63"/>
      <c r="G122" s="63"/>
      <c r="H122" s="64"/>
    </row>
    <row r="123" spans="1:8" ht="12.75">
      <c r="A123" s="61"/>
      <c r="B123" s="61"/>
      <c r="D123" s="61"/>
      <c r="E123" s="66"/>
      <c r="F123" s="63"/>
      <c r="G123" s="63"/>
      <c r="H123" s="64"/>
    </row>
    <row r="124" spans="1:8" ht="12.75">
      <c r="A124" s="61"/>
      <c r="B124" s="61"/>
      <c r="D124" s="61"/>
      <c r="E124" s="66"/>
      <c r="F124" s="63"/>
      <c r="G124" s="63"/>
      <c r="H124" s="64"/>
    </row>
    <row r="125" spans="1:8" ht="12.75">
      <c r="A125" s="61"/>
      <c r="B125" s="61"/>
      <c r="D125" s="61"/>
      <c r="E125" s="66"/>
      <c r="F125" s="63"/>
      <c r="G125" s="63"/>
      <c r="H125" s="64"/>
    </row>
    <row r="126" spans="1:8" ht="12.75">
      <c r="A126" s="61"/>
      <c r="B126" s="61"/>
      <c r="D126" s="61"/>
      <c r="E126" s="66"/>
      <c r="F126" s="63"/>
      <c r="G126" s="63"/>
      <c r="H126" s="64"/>
    </row>
    <row r="127" spans="1:8" ht="12.75">
      <c r="A127" s="61"/>
      <c r="B127" s="61"/>
      <c r="D127" s="61"/>
      <c r="E127" s="66"/>
      <c r="F127" s="63"/>
      <c r="G127" s="63"/>
      <c r="H127" s="64"/>
    </row>
    <row r="128" spans="1:8" ht="12.75">
      <c r="A128" s="61"/>
      <c r="B128" s="61"/>
      <c r="D128" s="61"/>
      <c r="E128" s="66"/>
      <c r="F128" s="63"/>
      <c r="G128" s="63"/>
      <c r="H128" s="64"/>
    </row>
    <row r="129" spans="1:8" ht="12.75">
      <c r="A129" s="61"/>
      <c r="B129" s="61"/>
      <c r="D129" s="61"/>
      <c r="E129" s="66"/>
      <c r="F129" s="63"/>
      <c r="G129" s="63"/>
      <c r="H129" s="64"/>
    </row>
    <row r="130" spans="1:8" ht="12.75">
      <c r="A130" s="61"/>
      <c r="B130" s="61"/>
      <c r="D130" s="61"/>
      <c r="E130" s="66"/>
      <c r="F130" s="63"/>
      <c r="G130" s="63"/>
      <c r="H130" s="64"/>
    </row>
    <row r="131" spans="1:8" ht="12.75">
      <c r="A131" s="61"/>
      <c r="B131" s="61"/>
      <c r="D131" s="61"/>
      <c r="E131" s="66"/>
      <c r="F131" s="63"/>
      <c r="G131" s="63"/>
      <c r="H131" s="64"/>
    </row>
    <row r="132" spans="1:8" ht="12.75">
      <c r="A132" s="61"/>
      <c r="B132" s="61"/>
      <c r="D132" s="61"/>
      <c r="E132" s="66"/>
      <c r="F132" s="63"/>
      <c r="G132" s="63"/>
      <c r="H132" s="64"/>
    </row>
    <row r="133" spans="1:8" ht="12.75">
      <c r="A133" s="61"/>
      <c r="B133" s="61"/>
      <c r="D133" s="61"/>
      <c r="E133" s="66"/>
      <c r="F133" s="63"/>
      <c r="G133" s="63"/>
      <c r="H133" s="64"/>
    </row>
    <row r="134" spans="1:8" ht="12.75">
      <c r="A134" s="61"/>
      <c r="B134" s="61"/>
      <c r="D134" s="61"/>
      <c r="E134" s="66"/>
      <c r="F134" s="63"/>
      <c r="G134" s="63"/>
      <c r="H134" s="64"/>
    </row>
    <row r="135" spans="1:8" ht="12.75">
      <c r="A135" s="61"/>
      <c r="B135" s="61"/>
      <c r="D135" s="61"/>
      <c r="E135" s="66"/>
      <c r="F135" s="63"/>
      <c r="G135" s="63"/>
      <c r="H135" s="64"/>
    </row>
    <row r="136" spans="1:8" ht="12.75">
      <c r="A136" s="61"/>
      <c r="B136" s="61"/>
      <c r="D136" s="61"/>
      <c r="E136" s="66"/>
      <c r="F136" s="63"/>
      <c r="G136" s="63"/>
      <c r="H136" s="64"/>
    </row>
    <row r="137" spans="1:8" ht="12.75">
      <c r="A137" s="61"/>
      <c r="B137" s="61"/>
      <c r="D137" s="61"/>
      <c r="E137" s="66"/>
      <c r="F137" s="63"/>
      <c r="G137" s="63"/>
      <c r="H137" s="64"/>
    </row>
    <row r="138" spans="1:8" ht="12.75">
      <c r="A138" s="61"/>
      <c r="B138" s="61"/>
      <c r="D138" s="61"/>
      <c r="E138" s="66"/>
      <c r="F138" s="63"/>
      <c r="G138" s="63"/>
      <c r="H138" s="64"/>
    </row>
    <row r="139" spans="1:8" ht="12.75">
      <c r="A139" s="61"/>
      <c r="B139" s="61"/>
      <c r="D139" s="61"/>
      <c r="E139" s="66"/>
      <c r="F139" s="63"/>
      <c r="G139" s="63"/>
      <c r="H139" s="64"/>
    </row>
    <row r="140" spans="1:8" ht="12.75">
      <c r="A140" s="61"/>
      <c r="B140" s="61"/>
      <c r="D140" s="61"/>
      <c r="E140" s="66"/>
      <c r="F140" s="63"/>
      <c r="G140" s="63"/>
      <c r="H140" s="64"/>
    </row>
    <row r="141" spans="1:8" ht="12.75">
      <c r="A141" s="61"/>
      <c r="B141" s="61"/>
      <c r="D141" s="61"/>
      <c r="E141" s="66"/>
      <c r="F141" s="63"/>
      <c r="G141" s="63"/>
      <c r="H141" s="64"/>
    </row>
    <row r="142" spans="1:8" ht="12.75">
      <c r="A142" s="61"/>
      <c r="B142" s="61"/>
      <c r="D142" s="61"/>
      <c r="E142" s="66"/>
      <c r="F142" s="63"/>
      <c r="G142" s="63"/>
      <c r="H142" s="64"/>
    </row>
    <row r="143" spans="1:8" ht="12.75">
      <c r="A143" s="61"/>
      <c r="B143" s="61"/>
      <c r="D143" s="61"/>
      <c r="E143" s="66"/>
      <c r="F143" s="63"/>
      <c r="G143" s="63"/>
      <c r="H143" s="64"/>
    </row>
    <row r="144" spans="1:8" ht="12.75">
      <c r="A144" s="61"/>
      <c r="B144" s="61"/>
      <c r="D144" s="61"/>
      <c r="E144" s="66"/>
      <c r="F144" s="63"/>
      <c r="G144" s="63"/>
      <c r="H144" s="64"/>
    </row>
    <row r="145" spans="1:8" ht="12.75">
      <c r="A145" s="61"/>
      <c r="B145" s="61"/>
      <c r="D145" s="61"/>
      <c r="E145" s="66"/>
      <c r="F145" s="63"/>
      <c r="G145" s="63"/>
      <c r="H145" s="64"/>
    </row>
    <row r="146" spans="1:8" ht="12.75">
      <c r="A146" s="61"/>
      <c r="B146" s="61"/>
      <c r="D146" s="61"/>
      <c r="E146" s="66"/>
      <c r="F146" s="63"/>
      <c r="G146" s="63"/>
      <c r="H146" s="64"/>
    </row>
    <row r="147" spans="1:8" ht="12.75">
      <c r="A147" s="61"/>
      <c r="B147" s="61"/>
      <c r="D147" s="61"/>
      <c r="E147" s="66"/>
      <c r="F147" s="63"/>
      <c r="G147" s="63"/>
      <c r="H147" s="64"/>
    </row>
    <row r="148" spans="1:8" ht="12.75">
      <c r="A148" s="61"/>
      <c r="B148" s="61"/>
      <c r="D148" s="61"/>
      <c r="E148" s="66"/>
      <c r="F148" s="63"/>
      <c r="G148" s="63"/>
      <c r="H148" s="64"/>
    </row>
    <row r="149" spans="1:8" ht="12.75">
      <c r="A149" s="61"/>
      <c r="B149" s="61"/>
      <c r="D149" s="61"/>
      <c r="E149" s="66"/>
      <c r="F149" s="63"/>
      <c r="G149" s="63"/>
      <c r="H149" s="64"/>
    </row>
    <row r="150" spans="1:8" ht="12.75">
      <c r="A150" s="61"/>
      <c r="B150" s="61"/>
      <c r="D150" s="61"/>
      <c r="E150" s="66"/>
      <c r="F150" s="63"/>
      <c r="G150" s="63"/>
      <c r="H150" s="64"/>
    </row>
    <row r="151" spans="1:8" ht="12.75">
      <c r="A151" s="61"/>
      <c r="B151" s="61"/>
      <c r="D151" s="61"/>
      <c r="E151" s="66"/>
      <c r="F151" s="63"/>
      <c r="G151" s="63"/>
      <c r="H151" s="64"/>
    </row>
    <row r="152" spans="1:8" ht="12.75">
      <c r="A152" s="61"/>
      <c r="B152" s="61"/>
      <c r="D152" s="61"/>
      <c r="E152" s="66"/>
      <c r="F152" s="63"/>
      <c r="G152" s="63"/>
      <c r="H152" s="64"/>
    </row>
    <row r="153" spans="1:8" ht="12.75">
      <c r="A153" s="61"/>
      <c r="B153" s="61"/>
      <c r="D153" s="61"/>
      <c r="E153" s="66"/>
      <c r="F153" s="63"/>
      <c r="G153" s="63"/>
      <c r="H153" s="64"/>
    </row>
    <row r="154" spans="1:8" ht="12.75">
      <c r="A154" s="61"/>
      <c r="B154" s="61"/>
      <c r="D154" s="61"/>
      <c r="E154" s="66"/>
      <c r="F154" s="63"/>
      <c r="G154" s="63"/>
      <c r="H154" s="64"/>
    </row>
    <row r="155" spans="1:8" ht="12.75">
      <c r="A155" s="61"/>
      <c r="B155" s="61"/>
      <c r="D155" s="61"/>
      <c r="E155" s="66"/>
      <c r="F155" s="63"/>
      <c r="G155" s="63"/>
      <c r="H155" s="64"/>
    </row>
    <row r="156" spans="1:8" ht="12.75">
      <c r="A156" s="61"/>
      <c r="B156" s="61"/>
      <c r="D156" s="61"/>
      <c r="E156" s="66"/>
      <c r="F156" s="63"/>
      <c r="G156" s="63"/>
      <c r="H156" s="64"/>
    </row>
    <row r="157" spans="1:8" ht="12.75">
      <c r="A157" s="61"/>
      <c r="B157" s="61"/>
      <c r="D157" s="61"/>
      <c r="E157" s="66"/>
      <c r="F157" s="63"/>
      <c r="G157" s="63"/>
      <c r="H157" s="64"/>
    </row>
    <row r="158" spans="1:8" ht="12.75">
      <c r="A158" s="61"/>
      <c r="B158" s="61"/>
      <c r="D158" s="61"/>
      <c r="E158" s="66"/>
      <c r="F158" s="63"/>
      <c r="G158" s="63"/>
      <c r="H158" s="64"/>
    </row>
    <row r="159" spans="1:8" ht="12.75">
      <c r="A159" s="61"/>
      <c r="B159" s="61"/>
      <c r="D159" s="61"/>
      <c r="E159" s="66"/>
      <c r="F159" s="63"/>
      <c r="G159" s="63"/>
      <c r="H159" s="64"/>
    </row>
    <row r="160" spans="1:8" ht="12.75">
      <c r="A160" s="61"/>
      <c r="B160" s="61"/>
      <c r="D160" s="61"/>
      <c r="E160" s="66"/>
      <c r="F160" s="63"/>
      <c r="G160" s="63"/>
      <c r="H160" s="64"/>
    </row>
    <row r="161" spans="1:8" ht="12.75">
      <c r="A161" s="61"/>
      <c r="B161" s="61"/>
      <c r="D161" s="61"/>
      <c r="E161" s="66"/>
      <c r="F161" s="63"/>
      <c r="G161" s="63"/>
      <c r="H161" s="64"/>
    </row>
    <row r="162" spans="1:8" ht="12.75">
      <c r="A162" s="61"/>
      <c r="B162" s="61"/>
      <c r="D162" s="61"/>
      <c r="E162" s="66"/>
      <c r="F162" s="63"/>
      <c r="G162" s="63"/>
      <c r="H162" s="64"/>
    </row>
    <row r="163" spans="1:8" ht="12.75">
      <c r="A163" s="61"/>
      <c r="B163" s="61"/>
      <c r="D163" s="61"/>
      <c r="E163" s="66"/>
      <c r="F163" s="63"/>
      <c r="G163" s="63"/>
      <c r="H163" s="64"/>
    </row>
    <row r="164" spans="1:8" ht="12.75">
      <c r="A164" s="61"/>
      <c r="B164" s="61"/>
      <c r="D164" s="61"/>
      <c r="E164" s="66"/>
      <c r="F164" s="63"/>
      <c r="G164" s="63"/>
      <c r="H164" s="64"/>
    </row>
    <row r="165" spans="1:8" ht="12.75">
      <c r="A165" s="61"/>
      <c r="B165" s="61"/>
      <c r="D165" s="61"/>
      <c r="E165" s="66"/>
      <c r="F165" s="63"/>
      <c r="G165" s="63"/>
      <c r="H165" s="64"/>
    </row>
    <row r="166" spans="1:8" ht="12.75">
      <c r="A166" s="61"/>
      <c r="B166" s="61"/>
      <c r="D166" s="61"/>
      <c r="E166" s="66"/>
      <c r="F166" s="63"/>
      <c r="G166" s="63"/>
      <c r="H166" s="64"/>
    </row>
    <row r="167" spans="1:8" ht="12.75">
      <c r="A167" s="61"/>
      <c r="B167" s="61"/>
      <c r="D167" s="61"/>
      <c r="E167" s="66"/>
      <c r="F167" s="63"/>
      <c r="G167" s="63"/>
      <c r="H167" s="64"/>
    </row>
    <row r="168" spans="1:8" ht="12.75">
      <c r="A168" s="61"/>
      <c r="B168" s="61"/>
      <c r="D168" s="61"/>
      <c r="E168" s="66"/>
      <c r="F168" s="63"/>
      <c r="G168" s="63"/>
      <c r="H168" s="64"/>
    </row>
    <row r="169" spans="1:8" ht="12.75">
      <c r="A169" s="61"/>
      <c r="B169" s="61"/>
      <c r="D169" s="61"/>
      <c r="E169" s="66"/>
      <c r="F169" s="63"/>
      <c r="G169" s="63"/>
      <c r="H169" s="64"/>
    </row>
    <row r="170" spans="1:8" ht="12.75">
      <c r="A170" s="61"/>
      <c r="B170" s="61"/>
      <c r="D170" s="61"/>
      <c r="E170" s="66"/>
      <c r="F170" s="63"/>
      <c r="G170" s="63"/>
      <c r="H170" s="64"/>
    </row>
    <row r="171" spans="1:8" ht="12.75">
      <c r="A171" s="61"/>
      <c r="B171" s="61"/>
      <c r="D171" s="61"/>
      <c r="E171" s="66"/>
      <c r="F171" s="63"/>
      <c r="G171" s="63"/>
      <c r="H171" s="64"/>
    </row>
    <row r="172" spans="1:8" ht="12.75">
      <c r="A172" s="61"/>
      <c r="B172" s="61"/>
      <c r="D172" s="61"/>
      <c r="E172" s="66"/>
      <c r="F172" s="63"/>
      <c r="G172" s="63"/>
      <c r="H172" s="64"/>
    </row>
    <row r="173" spans="1:8" ht="12.75">
      <c r="A173" s="61"/>
      <c r="B173" s="61"/>
      <c r="D173" s="61"/>
      <c r="E173" s="66"/>
      <c r="F173" s="63"/>
      <c r="G173" s="63"/>
      <c r="H173" s="64"/>
    </row>
    <row r="174" spans="1:8" ht="12.75">
      <c r="A174" s="61"/>
      <c r="B174" s="61"/>
      <c r="D174" s="61"/>
      <c r="E174" s="66"/>
      <c r="F174" s="63"/>
      <c r="G174" s="63"/>
      <c r="H174" s="64"/>
    </row>
    <row r="175" spans="1:8" ht="12.75">
      <c r="A175" s="61"/>
      <c r="B175" s="61"/>
      <c r="D175" s="61"/>
      <c r="E175" s="66"/>
      <c r="F175" s="63"/>
      <c r="G175" s="63"/>
      <c r="H175" s="64"/>
    </row>
    <row r="176" spans="1:8" ht="12.75">
      <c r="A176" s="61"/>
      <c r="B176" s="61"/>
      <c r="D176" s="61"/>
      <c r="E176" s="66"/>
      <c r="F176" s="63"/>
      <c r="G176" s="63"/>
      <c r="H176" s="64"/>
    </row>
    <row r="177" spans="1:8" ht="12.75">
      <c r="A177" s="61"/>
      <c r="B177" s="61"/>
      <c r="D177" s="61"/>
      <c r="E177" s="66"/>
      <c r="F177" s="63"/>
      <c r="G177" s="63"/>
      <c r="H177" s="64"/>
    </row>
    <row r="178" spans="1:8" ht="12.75">
      <c r="A178" s="61"/>
      <c r="B178" s="61"/>
      <c r="D178" s="61"/>
      <c r="E178" s="66"/>
      <c r="F178" s="63"/>
      <c r="G178" s="63"/>
      <c r="H178" s="64"/>
    </row>
    <row r="179" spans="1:8" ht="12.75">
      <c r="A179" s="61"/>
      <c r="B179" s="61"/>
      <c r="D179" s="61"/>
      <c r="E179" s="66"/>
      <c r="F179" s="63"/>
      <c r="G179" s="63"/>
      <c r="H179" s="64"/>
    </row>
    <row r="180" spans="1:8" ht="12.75">
      <c r="A180" s="61"/>
      <c r="B180" s="61"/>
      <c r="D180" s="61"/>
      <c r="E180" s="66"/>
      <c r="F180" s="63"/>
      <c r="G180" s="63"/>
      <c r="H180" s="64"/>
    </row>
    <row r="181" spans="1:8" ht="12.75">
      <c r="A181" s="61"/>
      <c r="B181" s="61"/>
      <c r="D181" s="61"/>
      <c r="E181" s="66"/>
      <c r="F181" s="63"/>
      <c r="G181" s="63"/>
      <c r="H181" s="64"/>
    </row>
    <row r="182" spans="1:8" ht="12.75">
      <c r="A182" s="61"/>
      <c r="B182" s="61"/>
      <c r="D182" s="61"/>
      <c r="E182" s="66"/>
      <c r="F182" s="63"/>
      <c r="G182" s="63"/>
      <c r="H182" s="64"/>
    </row>
    <row r="183" spans="1:8" ht="12.75">
      <c r="A183" s="61"/>
      <c r="B183" s="61"/>
      <c r="D183" s="61"/>
      <c r="E183" s="66"/>
      <c r="F183" s="63"/>
      <c r="G183" s="63"/>
      <c r="H183" s="64"/>
    </row>
    <row r="184" spans="1:8" ht="12.75">
      <c r="A184" s="61"/>
      <c r="B184" s="61"/>
      <c r="D184" s="61"/>
      <c r="E184" s="66"/>
      <c r="F184" s="63"/>
      <c r="G184" s="63"/>
      <c r="H184" s="64"/>
    </row>
    <row r="185" spans="1:8" ht="12.75">
      <c r="A185" s="61"/>
      <c r="B185" s="61"/>
      <c r="D185" s="61"/>
      <c r="E185" s="66"/>
      <c r="F185" s="63"/>
      <c r="G185" s="63"/>
      <c r="H185" s="64"/>
    </row>
    <row r="186" spans="1:8" ht="12.75">
      <c r="A186" s="61"/>
      <c r="B186" s="61"/>
      <c r="D186" s="61"/>
      <c r="E186" s="66"/>
      <c r="F186" s="63"/>
      <c r="G186" s="63"/>
      <c r="H186" s="64"/>
    </row>
    <row r="187" spans="1:8" ht="12.75">
      <c r="A187" s="61"/>
      <c r="B187" s="61"/>
      <c r="D187" s="61"/>
      <c r="E187" s="66"/>
      <c r="F187" s="63"/>
      <c r="G187" s="63"/>
      <c r="H187" s="64"/>
    </row>
    <row r="188" spans="1:8" ht="12.75">
      <c r="A188" s="61"/>
      <c r="B188" s="61"/>
      <c r="D188" s="61"/>
      <c r="E188" s="66"/>
      <c r="F188" s="63"/>
      <c r="G188" s="63"/>
      <c r="H188" s="64"/>
    </row>
    <row r="189" spans="1:8" ht="12.75">
      <c r="A189" s="61"/>
      <c r="B189" s="61"/>
      <c r="D189" s="61"/>
      <c r="E189" s="66"/>
      <c r="F189" s="63"/>
      <c r="G189" s="63"/>
      <c r="H189" s="64"/>
    </row>
    <row r="190" spans="1:8" ht="12.75">
      <c r="A190" s="61"/>
      <c r="B190" s="61"/>
      <c r="D190" s="61"/>
      <c r="E190" s="66"/>
      <c r="F190" s="63"/>
      <c r="G190" s="63"/>
      <c r="H190" s="64"/>
    </row>
    <row r="191" spans="1:8" ht="12.75">
      <c r="A191" s="61"/>
      <c r="B191" s="61"/>
      <c r="D191" s="61"/>
      <c r="E191" s="66"/>
      <c r="F191" s="63"/>
      <c r="G191" s="63"/>
      <c r="H191" s="64"/>
    </row>
    <row r="192" spans="1:8" ht="12.75">
      <c r="A192" s="61"/>
      <c r="B192" s="61"/>
      <c r="D192" s="61"/>
      <c r="E192" s="66"/>
      <c r="F192" s="63"/>
      <c r="G192" s="63"/>
      <c r="H192" s="64"/>
    </row>
    <row r="193" spans="1:8" ht="12.75">
      <c r="A193" s="61"/>
      <c r="B193" s="61"/>
      <c r="D193" s="61"/>
      <c r="E193" s="66"/>
      <c r="F193" s="63"/>
      <c r="G193" s="63"/>
      <c r="H193" s="64"/>
    </row>
    <row r="194" spans="1:8" ht="12.75">
      <c r="A194" s="61"/>
      <c r="B194" s="61"/>
      <c r="D194" s="61"/>
      <c r="E194" s="66"/>
      <c r="F194" s="63"/>
      <c r="G194" s="63"/>
      <c r="H194" s="64"/>
    </row>
    <row r="195" spans="1:8" ht="12.75">
      <c r="A195" s="61"/>
      <c r="B195" s="61"/>
      <c r="D195" s="61"/>
      <c r="E195" s="66"/>
      <c r="F195" s="63"/>
      <c r="G195" s="63"/>
      <c r="H195" s="64"/>
    </row>
    <row r="196" spans="1:8" ht="12.75">
      <c r="A196" s="61"/>
      <c r="B196" s="61"/>
      <c r="D196" s="61"/>
      <c r="E196" s="66"/>
      <c r="F196" s="63"/>
      <c r="G196" s="63"/>
      <c r="H196" s="64"/>
    </row>
    <row r="197" spans="1:8" ht="12.75">
      <c r="A197" s="61"/>
      <c r="B197" s="61"/>
      <c r="D197" s="61"/>
      <c r="E197" s="66"/>
      <c r="F197" s="63"/>
      <c r="G197" s="63"/>
      <c r="H197" s="64"/>
    </row>
    <row r="198" spans="1:8" ht="12.75">
      <c r="A198" s="61"/>
      <c r="B198" s="61"/>
      <c r="D198" s="61"/>
      <c r="E198" s="66"/>
      <c r="F198" s="63"/>
      <c r="G198" s="63"/>
      <c r="H198" s="64"/>
    </row>
    <row r="199" spans="1:8" ht="12.75">
      <c r="A199" s="61"/>
      <c r="B199" s="61"/>
      <c r="D199" s="61"/>
      <c r="E199" s="66"/>
      <c r="F199" s="63"/>
      <c r="G199" s="63"/>
      <c r="H199" s="64"/>
    </row>
    <row r="200" spans="1:8" ht="12.75">
      <c r="A200" s="61"/>
      <c r="B200" s="61"/>
      <c r="D200" s="61"/>
      <c r="E200" s="66"/>
      <c r="F200" s="63"/>
      <c r="G200" s="63"/>
      <c r="H200" s="64"/>
    </row>
    <row r="201" spans="1:8" ht="12.75">
      <c r="A201" s="61"/>
      <c r="B201" s="61"/>
      <c r="D201" s="61"/>
      <c r="E201" s="66"/>
      <c r="F201" s="63"/>
      <c r="G201" s="63"/>
      <c r="H201" s="64"/>
    </row>
    <row r="202" spans="1:8" ht="12.75">
      <c r="A202" s="61"/>
      <c r="B202" s="61"/>
      <c r="D202" s="61"/>
      <c r="E202" s="66"/>
      <c r="F202" s="63"/>
      <c r="G202" s="63"/>
      <c r="H202" s="64"/>
    </row>
    <row r="203" spans="1:8" ht="12.75">
      <c r="A203" s="61"/>
      <c r="B203" s="61"/>
      <c r="D203" s="61"/>
      <c r="E203" s="66"/>
      <c r="F203" s="63"/>
      <c r="G203" s="63"/>
      <c r="H203" s="64"/>
    </row>
    <row r="204" spans="1:8" ht="12.75">
      <c r="A204" s="61"/>
      <c r="B204" s="61"/>
      <c r="D204" s="61"/>
      <c r="E204" s="66"/>
      <c r="F204" s="63"/>
      <c r="G204" s="63"/>
      <c r="H204" s="64"/>
    </row>
    <row r="205" spans="1:8" ht="12.75">
      <c r="A205" s="61"/>
      <c r="B205" s="61"/>
      <c r="D205" s="61"/>
      <c r="E205" s="66"/>
      <c r="F205" s="63"/>
      <c r="G205" s="63"/>
      <c r="H205" s="64"/>
    </row>
    <row r="206" spans="1:8" ht="12.75">
      <c r="A206" s="61"/>
      <c r="B206" s="61"/>
      <c r="D206" s="61"/>
      <c r="E206" s="66"/>
      <c r="F206" s="63"/>
      <c r="G206" s="63"/>
      <c r="H206" s="64"/>
    </row>
    <row r="207" spans="1:8" ht="12.75">
      <c r="A207" s="61"/>
      <c r="B207" s="61"/>
      <c r="D207" s="61"/>
      <c r="E207" s="66"/>
      <c r="F207" s="63"/>
      <c r="G207" s="63"/>
      <c r="H207" s="64"/>
    </row>
    <row r="208" spans="1:8" ht="12.75">
      <c r="A208" s="61"/>
      <c r="B208" s="61"/>
      <c r="D208" s="61"/>
      <c r="E208" s="66"/>
      <c r="F208" s="63"/>
      <c r="G208" s="63"/>
      <c r="H208" s="64"/>
    </row>
    <row r="209" spans="1:8" ht="12.75">
      <c r="A209" s="61"/>
      <c r="B209" s="61"/>
      <c r="D209" s="61"/>
      <c r="E209" s="66"/>
      <c r="F209" s="63"/>
      <c r="G209" s="63"/>
      <c r="H209" s="64"/>
    </row>
    <row r="210" spans="1:8" ht="12.75">
      <c r="A210" s="61"/>
      <c r="B210" s="61"/>
      <c r="D210" s="61"/>
      <c r="E210" s="66"/>
      <c r="F210" s="63"/>
      <c r="G210" s="63"/>
      <c r="H210" s="64"/>
    </row>
    <row r="211" spans="1:8" ht="12.75">
      <c r="A211" s="61"/>
      <c r="B211" s="61"/>
      <c r="D211" s="61"/>
      <c r="E211" s="66"/>
      <c r="F211" s="63"/>
      <c r="G211" s="63"/>
      <c r="H211" s="64"/>
    </row>
    <row r="212" spans="1:8" ht="12.75">
      <c r="A212" s="61"/>
      <c r="B212" s="61"/>
      <c r="D212" s="61"/>
      <c r="E212" s="66"/>
      <c r="F212" s="63"/>
      <c r="G212" s="63"/>
      <c r="H212" s="64"/>
    </row>
    <row r="213" spans="1:8" ht="12.75">
      <c r="A213" s="61"/>
      <c r="B213" s="61"/>
      <c r="D213" s="61"/>
      <c r="E213" s="66"/>
      <c r="F213" s="63"/>
      <c r="G213" s="63"/>
      <c r="H213" s="64"/>
    </row>
    <row r="214" spans="1:8" ht="12.75">
      <c r="A214" s="61"/>
      <c r="B214" s="61"/>
      <c r="D214" s="61"/>
      <c r="E214" s="66"/>
      <c r="F214" s="63"/>
      <c r="G214" s="63"/>
      <c r="H214" s="64"/>
    </row>
    <row r="215" spans="1:8" ht="12.75">
      <c r="A215" s="61"/>
      <c r="B215" s="61"/>
      <c r="D215" s="61"/>
      <c r="E215" s="66"/>
      <c r="F215" s="63"/>
      <c r="G215" s="63"/>
      <c r="H215" s="64"/>
    </row>
    <row r="216" spans="1:8" ht="12.75">
      <c r="A216" s="61"/>
      <c r="B216" s="61"/>
      <c r="D216" s="61"/>
      <c r="E216" s="66"/>
      <c r="F216" s="63"/>
      <c r="G216" s="63"/>
      <c r="H216" s="64"/>
    </row>
    <row r="217" spans="1:8" ht="12.75">
      <c r="A217" s="61"/>
      <c r="B217" s="61"/>
      <c r="D217" s="61"/>
      <c r="E217" s="66"/>
      <c r="F217" s="63"/>
      <c r="G217" s="63"/>
      <c r="H217" s="64"/>
    </row>
    <row r="218" spans="1:8" ht="12.75">
      <c r="A218" s="61"/>
      <c r="B218" s="61"/>
      <c r="D218" s="61"/>
      <c r="E218" s="66"/>
      <c r="F218" s="63"/>
      <c r="G218" s="63"/>
      <c r="H218" s="64"/>
    </row>
    <row r="219" spans="1:8" ht="12.75">
      <c r="A219" s="61"/>
      <c r="B219" s="61"/>
      <c r="D219" s="61"/>
      <c r="E219" s="66"/>
      <c r="F219" s="63"/>
      <c r="G219" s="63"/>
      <c r="H219" s="64"/>
    </row>
    <row r="220" spans="1:8" ht="12.75">
      <c r="A220" s="61"/>
      <c r="B220" s="61"/>
      <c r="D220" s="61"/>
      <c r="E220" s="66"/>
      <c r="F220" s="63"/>
      <c r="G220" s="63"/>
      <c r="H220" s="64"/>
    </row>
    <row r="221" spans="1:8" ht="12.75">
      <c r="A221" s="61"/>
      <c r="B221" s="61"/>
      <c r="D221" s="61"/>
      <c r="E221" s="66"/>
      <c r="F221" s="63"/>
      <c r="G221" s="63"/>
      <c r="H221" s="64"/>
    </row>
    <row r="222" spans="1:8" ht="12.75">
      <c r="A222" s="61"/>
      <c r="B222" s="61"/>
      <c r="D222" s="61"/>
      <c r="E222" s="66"/>
      <c r="F222" s="63"/>
      <c r="G222" s="63"/>
      <c r="H222" s="64"/>
    </row>
    <row r="223" spans="1:8" ht="12.75">
      <c r="A223" s="61"/>
      <c r="B223" s="61"/>
      <c r="D223" s="61"/>
      <c r="E223" s="66"/>
      <c r="F223" s="63"/>
      <c r="G223" s="63"/>
      <c r="H223" s="64"/>
    </row>
    <row r="224" spans="1:8" ht="12.75">
      <c r="A224" s="61"/>
      <c r="B224" s="61"/>
      <c r="D224" s="61"/>
      <c r="E224" s="66"/>
      <c r="F224" s="63"/>
      <c r="G224" s="63"/>
      <c r="H224" s="64"/>
    </row>
    <row r="225" spans="1:8" ht="12.75">
      <c r="A225" s="61"/>
      <c r="B225" s="61"/>
      <c r="D225" s="61"/>
      <c r="E225" s="66"/>
      <c r="F225" s="63"/>
      <c r="G225" s="63"/>
      <c r="H225" s="64"/>
    </row>
    <row r="226" spans="1:8" ht="12.75">
      <c r="A226" s="61"/>
      <c r="B226" s="61"/>
      <c r="D226" s="61"/>
      <c r="E226" s="66"/>
      <c r="F226" s="63"/>
      <c r="G226" s="63"/>
      <c r="H226" s="64"/>
    </row>
    <row r="227" spans="1:8" ht="12.75">
      <c r="A227" s="61"/>
      <c r="B227" s="61"/>
      <c r="D227" s="61"/>
      <c r="E227" s="66"/>
      <c r="F227" s="63"/>
      <c r="G227" s="63"/>
      <c r="H227" s="64"/>
    </row>
    <row r="228" spans="1:8" ht="12.75">
      <c r="A228" s="61"/>
      <c r="B228" s="61"/>
      <c r="D228" s="61"/>
      <c r="E228" s="66"/>
      <c r="F228" s="63"/>
      <c r="G228" s="63"/>
      <c r="H228" s="64"/>
    </row>
    <row r="229" spans="1:8" ht="12.75">
      <c r="A229" s="61"/>
      <c r="B229" s="61"/>
      <c r="D229" s="61"/>
      <c r="E229" s="66"/>
      <c r="F229" s="63"/>
      <c r="G229" s="63"/>
      <c r="H229" s="64"/>
    </row>
    <row r="230" spans="1:8" ht="12.75">
      <c r="A230" s="61"/>
      <c r="B230" s="61"/>
      <c r="D230" s="61"/>
      <c r="E230" s="66"/>
      <c r="F230" s="63"/>
      <c r="G230" s="63"/>
      <c r="H230" s="64"/>
    </row>
    <row r="231" spans="1:8" ht="12.75">
      <c r="A231" s="61"/>
      <c r="B231" s="61"/>
      <c r="D231" s="61"/>
      <c r="E231" s="66"/>
      <c r="F231" s="63"/>
      <c r="G231" s="63"/>
      <c r="H231" s="64"/>
    </row>
    <row r="232" spans="1:8" ht="12.75">
      <c r="A232" s="61"/>
      <c r="B232" s="61"/>
      <c r="D232" s="61"/>
      <c r="E232" s="66"/>
      <c r="F232" s="63"/>
      <c r="G232" s="63"/>
      <c r="H232" s="64"/>
    </row>
    <row r="233" spans="1:8" ht="12.75">
      <c r="A233" s="61"/>
      <c r="B233" s="61"/>
      <c r="D233" s="61"/>
      <c r="E233" s="66"/>
      <c r="F233" s="63"/>
      <c r="G233" s="63"/>
      <c r="H233" s="64"/>
    </row>
    <row r="234" spans="1:8" ht="12.75">
      <c r="A234" s="61"/>
      <c r="B234" s="61"/>
      <c r="D234" s="61"/>
      <c r="E234" s="66"/>
      <c r="F234" s="63"/>
      <c r="G234" s="63"/>
      <c r="H234" s="64"/>
    </row>
    <row r="235" spans="1:8" ht="12.75">
      <c r="A235" s="61"/>
      <c r="B235" s="61"/>
      <c r="D235" s="61"/>
      <c r="E235" s="66"/>
      <c r="F235" s="63"/>
      <c r="G235" s="63"/>
      <c r="H235" s="64"/>
    </row>
    <row r="236" spans="1:8" ht="12.75">
      <c r="A236" s="61"/>
      <c r="B236" s="61"/>
      <c r="D236" s="61"/>
      <c r="E236" s="66"/>
      <c r="F236" s="63"/>
      <c r="G236" s="63"/>
      <c r="H236" s="64"/>
    </row>
    <row r="237" spans="1:8" ht="12.75">
      <c r="A237" s="61"/>
      <c r="B237" s="61"/>
      <c r="D237" s="61"/>
      <c r="E237" s="66"/>
      <c r="F237" s="63"/>
      <c r="G237" s="63"/>
      <c r="H237" s="64"/>
    </row>
    <row r="238" spans="1:8" ht="12.75">
      <c r="A238" s="61"/>
      <c r="B238" s="61"/>
      <c r="D238" s="61"/>
      <c r="E238" s="66"/>
      <c r="F238" s="63"/>
      <c r="G238" s="63"/>
      <c r="H238" s="64"/>
    </row>
    <row r="239" spans="1:8" ht="12.75">
      <c r="A239" s="61"/>
      <c r="B239" s="61"/>
      <c r="D239" s="61"/>
      <c r="E239" s="66"/>
      <c r="F239" s="63"/>
      <c r="G239" s="63"/>
      <c r="H239" s="64"/>
    </row>
    <row r="240" spans="1:8" ht="12.75">
      <c r="A240" s="61"/>
      <c r="B240" s="61"/>
      <c r="D240" s="61"/>
      <c r="E240" s="66"/>
      <c r="F240" s="63"/>
      <c r="G240" s="63"/>
      <c r="H240" s="64"/>
    </row>
    <row r="241" spans="1:8" ht="12.75">
      <c r="A241" s="61"/>
      <c r="B241" s="61"/>
      <c r="D241" s="61"/>
      <c r="E241" s="66"/>
      <c r="F241" s="63"/>
      <c r="G241" s="63"/>
      <c r="H241" s="64"/>
    </row>
    <row r="242" spans="1:8" ht="12.75">
      <c r="A242" s="61"/>
      <c r="B242" s="61"/>
      <c r="D242" s="61"/>
      <c r="E242" s="66"/>
      <c r="F242" s="63"/>
      <c r="G242" s="63"/>
      <c r="H242" s="64"/>
    </row>
    <row r="243" spans="1:8" ht="12.75">
      <c r="A243" s="61"/>
      <c r="B243" s="61"/>
      <c r="D243" s="61"/>
      <c r="E243" s="66"/>
      <c r="F243" s="63"/>
      <c r="G243" s="63"/>
      <c r="H243" s="64"/>
    </row>
    <row r="244" spans="1:8" ht="12.75">
      <c r="A244" s="61"/>
      <c r="B244" s="61"/>
      <c r="D244" s="61"/>
      <c r="E244" s="66"/>
      <c r="F244" s="63"/>
      <c r="G244" s="63"/>
      <c r="H244" s="64"/>
    </row>
    <row r="245" spans="1:8" ht="12.75">
      <c r="A245" s="61"/>
      <c r="B245" s="61"/>
      <c r="D245" s="61"/>
      <c r="E245" s="66"/>
      <c r="F245" s="63"/>
      <c r="G245" s="63"/>
      <c r="H245" s="64"/>
    </row>
    <row r="246" spans="1:8" ht="12.75">
      <c r="A246" s="61"/>
      <c r="B246" s="61"/>
      <c r="D246" s="61"/>
      <c r="E246" s="66"/>
      <c r="F246" s="63"/>
      <c r="G246" s="63"/>
      <c r="H246" s="64"/>
    </row>
    <row r="247" spans="1:8" ht="12.75">
      <c r="A247" s="61"/>
      <c r="B247" s="61"/>
      <c r="D247" s="61"/>
      <c r="E247" s="66"/>
      <c r="F247" s="63"/>
      <c r="G247" s="63"/>
      <c r="H247" s="64"/>
    </row>
    <row r="248" spans="1:8" ht="12.75">
      <c r="A248" s="61"/>
      <c r="B248" s="61"/>
      <c r="D248" s="61"/>
      <c r="E248" s="66"/>
      <c r="F248" s="63"/>
      <c r="G248" s="63"/>
      <c r="H248" s="64"/>
    </row>
    <row r="249" spans="1:8" ht="12.75">
      <c r="A249" s="61"/>
      <c r="B249" s="61"/>
      <c r="D249" s="61"/>
      <c r="E249" s="66"/>
      <c r="F249" s="63"/>
      <c r="G249" s="63"/>
      <c r="H249" s="64"/>
    </row>
    <row r="250" spans="1:8" ht="12.75">
      <c r="A250" s="61"/>
      <c r="B250" s="61"/>
      <c r="D250" s="61"/>
      <c r="E250" s="66"/>
      <c r="F250" s="63"/>
      <c r="G250" s="63"/>
      <c r="H250" s="64"/>
    </row>
    <row r="251" spans="1:8" ht="12.75">
      <c r="A251" s="61"/>
      <c r="B251" s="61"/>
      <c r="D251" s="61"/>
      <c r="E251" s="66"/>
      <c r="F251" s="63"/>
      <c r="G251" s="63"/>
      <c r="H251" s="64"/>
    </row>
    <row r="252" spans="1:8" ht="12.75">
      <c r="A252" s="61"/>
      <c r="B252" s="61"/>
      <c r="D252" s="61"/>
      <c r="E252" s="66"/>
      <c r="F252" s="63"/>
      <c r="G252" s="63"/>
      <c r="H252" s="64"/>
    </row>
    <row r="253" spans="1:8" ht="12.75">
      <c r="A253" s="61"/>
      <c r="B253" s="61"/>
      <c r="D253" s="61"/>
      <c r="E253" s="66"/>
      <c r="F253" s="63"/>
      <c r="G253" s="63"/>
      <c r="H253" s="64"/>
    </row>
    <row r="254" spans="1:8" ht="12.75">
      <c r="A254" s="61"/>
      <c r="B254" s="61"/>
      <c r="D254" s="61"/>
      <c r="E254" s="66"/>
      <c r="F254" s="63"/>
      <c r="G254" s="63"/>
      <c r="H254" s="64"/>
    </row>
    <row r="255" spans="1:8" ht="12.75">
      <c r="A255" s="61"/>
      <c r="B255" s="61"/>
      <c r="D255" s="61"/>
      <c r="E255" s="66"/>
      <c r="F255" s="63"/>
      <c r="G255" s="63"/>
      <c r="H255" s="64"/>
    </row>
    <row r="256" spans="1:8" ht="12.75">
      <c r="A256" s="61"/>
      <c r="B256" s="61"/>
      <c r="D256" s="61"/>
      <c r="E256" s="66"/>
      <c r="F256" s="63"/>
      <c r="G256" s="63"/>
      <c r="H256" s="64"/>
    </row>
    <row r="257" spans="1:8" ht="12.75">
      <c r="A257" s="61"/>
      <c r="B257" s="61"/>
      <c r="D257" s="61"/>
      <c r="E257" s="66"/>
      <c r="F257" s="63"/>
      <c r="G257" s="63"/>
      <c r="H257" s="64"/>
    </row>
    <row r="258" spans="1:8" ht="12.75">
      <c r="A258" s="61"/>
      <c r="B258" s="61"/>
      <c r="D258" s="61"/>
      <c r="E258" s="66"/>
      <c r="F258" s="63"/>
      <c r="G258" s="63"/>
      <c r="H258" s="64"/>
    </row>
    <row r="259" spans="1:8" ht="12.75">
      <c r="A259" s="61"/>
      <c r="B259" s="61"/>
      <c r="D259" s="61"/>
      <c r="E259" s="66"/>
      <c r="F259" s="63"/>
      <c r="G259" s="63"/>
      <c r="H259" s="64"/>
    </row>
    <row r="260" spans="1:8" ht="12.75">
      <c r="A260" s="61"/>
      <c r="B260" s="61"/>
      <c r="D260" s="61"/>
      <c r="E260" s="66"/>
      <c r="F260" s="63"/>
      <c r="G260" s="63"/>
      <c r="H260" s="64"/>
    </row>
    <row r="261" spans="1:8" ht="12.75">
      <c r="A261" s="61"/>
      <c r="B261" s="61"/>
      <c r="D261" s="61"/>
      <c r="E261" s="66"/>
      <c r="F261" s="63"/>
      <c r="G261" s="63"/>
      <c r="H261" s="64"/>
    </row>
    <row r="262" spans="1:8" ht="12.75">
      <c r="A262" s="61"/>
      <c r="B262" s="61"/>
      <c r="D262" s="61"/>
      <c r="E262" s="66"/>
      <c r="F262" s="63"/>
      <c r="G262" s="63"/>
      <c r="H262" s="64"/>
    </row>
    <row r="263" spans="1:8" ht="12.75">
      <c r="A263" s="61"/>
      <c r="B263" s="61"/>
      <c r="D263" s="61"/>
      <c r="E263" s="66"/>
      <c r="F263" s="63"/>
      <c r="G263" s="63"/>
      <c r="H263" s="64"/>
    </row>
    <row r="264" spans="1:8" ht="12.75">
      <c r="A264" s="61"/>
      <c r="B264" s="61"/>
      <c r="D264" s="61"/>
      <c r="E264" s="66"/>
      <c r="F264" s="63"/>
      <c r="G264" s="63"/>
      <c r="H264" s="64"/>
    </row>
    <row r="265" spans="1:8" ht="12.75">
      <c r="A265" s="61"/>
      <c r="B265" s="61"/>
      <c r="D265" s="61"/>
      <c r="E265" s="66"/>
      <c r="F265" s="63"/>
      <c r="G265" s="63"/>
      <c r="H265" s="64"/>
    </row>
    <row r="266" spans="1:8" ht="12.75">
      <c r="A266" s="61"/>
      <c r="B266" s="61"/>
      <c r="D266" s="61"/>
      <c r="E266" s="66"/>
      <c r="F266" s="63"/>
      <c r="G266" s="63"/>
      <c r="H266" s="64"/>
    </row>
    <row r="267" spans="1:8" ht="12.75">
      <c r="A267" s="61"/>
      <c r="B267" s="61"/>
      <c r="D267" s="61"/>
      <c r="E267" s="66"/>
      <c r="F267" s="63"/>
      <c r="G267" s="63"/>
      <c r="H267" s="64"/>
    </row>
    <row r="268" spans="1:8" ht="12.75">
      <c r="A268" s="61"/>
      <c r="B268" s="61"/>
      <c r="D268" s="61"/>
      <c r="E268" s="66"/>
      <c r="F268" s="63"/>
      <c r="G268" s="63"/>
      <c r="H268" s="64"/>
    </row>
    <row r="269" spans="1:8" ht="12.75">
      <c r="A269" s="61"/>
      <c r="B269" s="61"/>
      <c r="D269" s="61"/>
      <c r="E269" s="66"/>
      <c r="F269" s="63"/>
      <c r="G269" s="63"/>
      <c r="H269" s="64"/>
    </row>
    <row r="270" spans="1:8" ht="12.75">
      <c r="A270" s="61"/>
      <c r="B270" s="61"/>
      <c r="D270" s="61"/>
      <c r="E270" s="66"/>
      <c r="F270" s="63"/>
      <c r="G270" s="63"/>
      <c r="H270" s="64"/>
    </row>
    <row r="271" spans="1:8" ht="12.75">
      <c r="A271" s="61"/>
      <c r="B271" s="61"/>
      <c r="D271" s="61"/>
      <c r="E271" s="66"/>
      <c r="F271" s="63"/>
      <c r="G271" s="63"/>
      <c r="H271" s="64"/>
    </row>
    <row r="272" spans="1:8" ht="12.75">
      <c r="A272" s="61"/>
      <c r="B272" s="61"/>
      <c r="D272" s="61"/>
      <c r="E272" s="66"/>
      <c r="F272" s="63"/>
      <c r="G272" s="63"/>
      <c r="H272" s="64"/>
    </row>
    <row r="273" spans="1:8" ht="12.75">
      <c r="A273" s="61"/>
      <c r="B273" s="61"/>
      <c r="D273" s="61"/>
      <c r="E273" s="66"/>
      <c r="F273" s="63"/>
      <c r="G273" s="63"/>
      <c r="H273" s="64"/>
    </row>
    <row r="274" spans="1:8" ht="12.75">
      <c r="A274" s="61"/>
      <c r="B274" s="61"/>
      <c r="D274" s="61"/>
      <c r="E274" s="66"/>
      <c r="F274" s="63"/>
      <c r="G274" s="63"/>
      <c r="H274" s="64"/>
    </row>
    <row r="275" spans="1:8" ht="12.75">
      <c r="A275" s="61"/>
      <c r="B275" s="61"/>
      <c r="D275" s="61"/>
      <c r="E275" s="66"/>
      <c r="F275" s="63"/>
      <c r="G275" s="63"/>
      <c r="H275" s="64"/>
    </row>
    <row r="276" spans="1:8" ht="12.75">
      <c r="A276" s="61"/>
      <c r="B276" s="61"/>
      <c r="D276" s="61"/>
      <c r="E276" s="66"/>
      <c r="F276" s="63"/>
      <c r="G276" s="63"/>
      <c r="H276" s="64"/>
    </row>
    <row r="277" spans="1:8" ht="12.75">
      <c r="A277" s="61"/>
      <c r="B277" s="61"/>
      <c r="D277" s="61"/>
      <c r="E277" s="66"/>
      <c r="F277" s="63"/>
      <c r="G277" s="63"/>
      <c r="H277" s="64"/>
    </row>
    <row r="278" spans="1:8" ht="12.75">
      <c r="A278" s="61"/>
      <c r="B278" s="61"/>
      <c r="D278" s="61"/>
      <c r="E278" s="66"/>
      <c r="F278" s="63"/>
      <c r="G278" s="63"/>
      <c r="H278" s="64"/>
    </row>
    <row r="279" spans="1:8" ht="12.75">
      <c r="A279" s="61"/>
      <c r="B279" s="61"/>
      <c r="D279" s="61"/>
      <c r="E279" s="66"/>
      <c r="F279" s="63"/>
      <c r="G279" s="63"/>
      <c r="H279" s="64"/>
    </row>
    <row r="280" spans="1:8" ht="12.75">
      <c r="A280" s="61"/>
      <c r="B280" s="61"/>
      <c r="D280" s="61"/>
      <c r="E280" s="66"/>
      <c r="F280" s="63"/>
      <c r="G280" s="63"/>
      <c r="H280" s="64"/>
    </row>
    <row r="281" spans="1:8" ht="12.75">
      <c r="A281" s="61"/>
      <c r="B281" s="61"/>
      <c r="D281" s="61"/>
      <c r="E281" s="66"/>
      <c r="F281" s="63"/>
      <c r="G281" s="63"/>
      <c r="H281" s="64"/>
    </row>
    <row r="282" spans="1:8" ht="12.75">
      <c r="A282" s="61"/>
      <c r="B282" s="61"/>
      <c r="D282" s="61"/>
      <c r="E282" s="66"/>
      <c r="F282" s="63"/>
      <c r="G282" s="63"/>
      <c r="H282" s="64"/>
    </row>
    <row r="283" spans="1:8" ht="12.75">
      <c r="A283" s="61"/>
      <c r="B283" s="61"/>
      <c r="D283" s="61"/>
      <c r="E283" s="66"/>
      <c r="F283" s="63"/>
      <c r="G283" s="63"/>
      <c r="H283" s="64"/>
    </row>
    <row r="284" spans="1:8" ht="12.75">
      <c r="A284" s="61"/>
      <c r="B284" s="61"/>
      <c r="D284" s="61"/>
      <c r="E284" s="66"/>
      <c r="F284" s="63"/>
      <c r="G284" s="63"/>
      <c r="H284" s="64"/>
    </row>
    <row r="285" spans="1:8" ht="12.75">
      <c r="A285" s="61"/>
      <c r="B285" s="61"/>
      <c r="D285" s="61"/>
      <c r="E285" s="66"/>
      <c r="F285" s="63"/>
      <c r="G285" s="63"/>
      <c r="H285" s="64"/>
    </row>
    <row r="286" spans="1:8" ht="12.75">
      <c r="A286" s="61"/>
      <c r="B286" s="61"/>
      <c r="D286" s="61"/>
      <c r="E286" s="66"/>
      <c r="F286" s="63"/>
      <c r="G286" s="63"/>
      <c r="H286" s="64"/>
    </row>
    <row r="287" spans="1:8" ht="12.75">
      <c r="A287" s="61"/>
      <c r="B287" s="61"/>
      <c r="D287" s="61"/>
      <c r="E287" s="66"/>
      <c r="F287" s="63"/>
      <c r="G287" s="63"/>
      <c r="H287" s="64"/>
    </row>
    <row r="288" spans="1:8" ht="12.75">
      <c r="A288" s="61"/>
      <c r="B288" s="61"/>
      <c r="D288" s="61"/>
      <c r="E288" s="66"/>
      <c r="F288" s="63"/>
      <c r="G288" s="63"/>
      <c r="H288" s="64"/>
    </row>
    <row r="289" spans="1:8" ht="12.75">
      <c r="A289" s="61"/>
      <c r="B289" s="61"/>
      <c r="D289" s="61"/>
      <c r="E289" s="66"/>
      <c r="F289" s="63"/>
      <c r="G289" s="63"/>
      <c r="H289" s="64"/>
    </row>
    <row r="290" spans="1:8" ht="12.75">
      <c r="A290" s="61"/>
      <c r="B290" s="61"/>
      <c r="D290" s="61"/>
      <c r="E290" s="66"/>
      <c r="F290" s="63"/>
      <c r="G290" s="63"/>
      <c r="H290" s="64"/>
    </row>
    <row r="291" spans="1:8" ht="12.75">
      <c r="A291" s="61"/>
      <c r="B291" s="61"/>
      <c r="D291" s="61"/>
      <c r="E291" s="66"/>
      <c r="F291" s="63"/>
      <c r="G291" s="63"/>
      <c r="H291" s="64"/>
    </row>
    <row r="292" spans="1:8" ht="12.75">
      <c r="A292" s="61"/>
      <c r="B292" s="61"/>
      <c r="D292" s="61"/>
      <c r="E292" s="66"/>
      <c r="F292" s="63"/>
      <c r="G292" s="63"/>
      <c r="H292" s="64"/>
    </row>
    <row r="293" spans="1:8" ht="12.75">
      <c r="A293" s="61"/>
      <c r="B293" s="61"/>
      <c r="D293" s="61"/>
      <c r="E293" s="66"/>
      <c r="F293" s="63"/>
      <c r="G293" s="63"/>
      <c r="H293" s="64"/>
    </row>
    <row r="294" spans="1:8" ht="12.75">
      <c r="A294" s="61"/>
      <c r="B294" s="61"/>
      <c r="D294" s="61"/>
      <c r="E294" s="66"/>
      <c r="F294" s="63"/>
      <c r="G294" s="63"/>
      <c r="H294" s="64"/>
    </row>
    <row r="295" spans="1:8" ht="12.75">
      <c r="A295" s="61"/>
      <c r="B295" s="61"/>
      <c r="D295" s="61"/>
      <c r="E295" s="66"/>
      <c r="F295" s="63"/>
      <c r="G295" s="63"/>
      <c r="H295" s="64"/>
    </row>
    <row r="296" spans="1:8" ht="12.75">
      <c r="A296" s="61"/>
      <c r="B296" s="61"/>
      <c r="D296" s="61"/>
      <c r="E296" s="66"/>
      <c r="F296" s="63"/>
      <c r="G296" s="63"/>
      <c r="H296" s="64"/>
    </row>
    <row r="297" spans="1:8" ht="12.75">
      <c r="A297" s="61"/>
      <c r="B297" s="61"/>
      <c r="D297" s="61"/>
      <c r="E297" s="66"/>
      <c r="F297" s="63"/>
      <c r="G297" s="63"/>
      <c r="H297" s="64"/>
    </row>
    <row r="298" spans="1:8" ht="12.75">
      <c r="A298" s="61"/>
      <c r="B298" s="61"/>
      <c r="D298" s="61"/>
      <c r="E298" s="66"/>
      <c r="F298" s="63"/>
      <c r="G298" s="63"/>
      <c r="H298" s="64"/>
    </row>
    <row r="299" spans="1:8" ht="12.75">
      <c r="A299" s="61"/>
      <c r="B299" s="61"/>
      <c r="D299" s="61"/>
      <c r="E299" s="66"/>
      <c r="F299" s="63"/>
      <c r="G299" s="63"/>
      <c r="H299" s="64"/>
    </row>
    <row r="300" spans="1:8" ht="12.75">
      <c r="A300" s="61"/>
      <c r="B300" s="61"/>
      <c r="D300" s="61"/>
      <c r="E300" s="66"/>
      <c r="F300" s="63"/>
      <c r="G300" s="63"/>
      <c r="H300" s="64"/>
    </row>
    <row r="301" spans="1:8" ht="12.75">
      <c r="A301" s="61"/>
      <c r="B301" s="61"/>
      <c r="D301" s="61"/>
      <c r="E301" s="66"/>
      <c r="F301" s="63"/>
      <c r="G301" s="63"/>
      <c r="H301" s="64"/>
    </row>
    <row r="302" spans="1:8" ht="12.75">
      <c r="A302" s="61"/>
      <c r="B302" s="61"/>
      <c r="D302" s="61"/>
      <c r="E302" s="66"/>
      <c r="F302" s="63"/>
      <c r="G302" s="63"/>
      <c r="H302" s="64"/>
    </row>
    <row r="303" spans="1:8" ht="12.75">
      <c r="A303" s="61"/>
      <c r="B303" s="61"/>
      <c r="D303" s="61"/>
      <c r="E303" s="66"/>
      <c r="F303" s="63"/>
      <c r="G303" s="63"/>
      <c r="H303" s="64"/>
    </row>
    <row r="304" spans="1:8" ht="12.75">
      <c r="A304" s="61"/>
      <c r="B304" s="61"/>
      <c r="D304" s="61"/>
      <c r="E304" s="66"/>
      <c r="F304" s="63"/>
      <c r="G304" s="63"/>
      <c r="H304" s="64"/>
    </row>
    <row r="305" spans="1:8" ht="12.75">
      <c r="A305" s="61"/>
      <c r="B305" s="61"/>
      <c r="D305" s="61"/>
      <c r="E305" s="66"/>
      <c r="F305" s="63"/>
      <c r="G305" s="63"/>
      <c r="H305" s="64"/>
    </row>
    <row r="306" spans="1:8" ht="12.75">
      <c r="A306" s="61"/>
      <c r="B306" s="61"/>
      <c r="D306" s="61"/>
      <c r="E306" s="66"/>
      <c r="F306" s="63"/>
      <c r="G306" s="63"/>
      <c r="H306" s="64"/>
    </row>
    <row r="307" spans="1:8" ht="12.75">
      <c r="A307" s="61"/>
      <c r="B307" s="61"/>
      <c r="D307" s="61"/>
      <c r="E307" s="66"/>
      <c r="F307" s="63"/>
      <c r="G307" s="63"/>
      <c r="H307" s="64"/>
    </row>
    <row r="308" spans="1:8" ht="12.75">
      <c r="A308" s="61"/>
      <c r="B308" s="61"/>
      <c r="D308" s="61"/>
      <c r="E308" s="66"/>
      <c r="F308" s="63"/>
      <c r="G308" s="63"/>
      <c r="H308" s="64"/>
    </row>
    <row r="309" spans="1:8" ht="12.75">
      <c r="A309" s="61"/>
      <c r="B309" s="61"/>
      <c r="D309" s="61"/>
      <c r="E309" s="66"/>
      <c r="F309" s="63"/>
      <c r="G309" s="63"/>
      <c r="H309" s="64"/>
    </row>
    <row r="310" spans="1:8" ht="12.75">
      <c r="A310" s="61"/>
      <c r="B310" s="61"/>
      <c r="D310" s="61"/>
      <c r="E310" s="66"/>
      <c r="F310" s="63"/>
      <c r="G310" s="63"/>
      <c r="H310" s="64"/>
    </row>
    <row r="311" spans="1:8" ht="12.75">
      <c r="A311" s="61"/>
      <c r="B311" s="61"/>
      <c r="D311" s="61"/>
      <c r="E311" s="66"/>
      <c r="F311" s="63"/>
      <c r="G311" s="63"/>
      <c r="H311" s="64"/>
    </row>
    <row r="312" spans="1:8" ht="12.75">
      <c r="A312" s="61"/>
      <c r="B312" s="61"/>
      <c r="D312" s="61"/>
      <c r="E312" s="66"/>
      <c r="F312" s="63"/>
      <c r="G312" s="63"/>
      <c r="H312" s="64"/>
    </row>
    <row r="313" spans="1:8" ht="12.75">
      <c r="A313" s="61"/>
      <c r="B313" s="61"/>
      <c r="D313" s="61"/>
      <c r="E313" s="66"/>
      <c r="F313" s="63"/>
      <c r="G313" s="63"/>
      <c r="H313" s="64"/>
    </row>
    <row r="314" spans="1:8" ht="12.75">
      <c r="A314" s="61"/>
      <c r="B314" s="61"/>
      <c r="D314" s="61"/>
      <c r="E314" s="66"/>
      <c r="F314" s="63"/>
      <c r="G314" s="63"/>
      <c r="H314" s="64"/>
    </row>
    <row r="315" spans="1:8" ht="12.75">
      <c r="A315" s="61"/>
      <c r="B315" s="61"/>
      <c r="D315" s="61"/>
      <c r="E315" s="66"/>
      <c r="F315" s="63"/>
      <c r="G315" s="63"/>
      <c r="H315" s="64"/>
    </row>
    <row r="316" spans="1:8" ht="12.75">
      <c r="A316" s="61"/>
      <c r="B316" s="61"/>
      <c r="D316" s="61"/>
      <c r="E316" s="66"/>
      <c r="F316" s="63"/>
      <c r="G316" s="63"/>
      <c r="H316" s="64"/>
    </row>
    <row r="317" spans="1:8" ht="12.75">
      <c r="A317" s="61"/>
      <c r="B317" s="61"/>
      <c r="D317" s="61"/>
      <c r="E317" s="66"/>
      <c r="F317" s="63"/>
      <c r="G317" s="63"/>
      <c r="H317" s="64"/>
    </row>
    <row r="318" spans="1:8" ht="12.75">
      <c r="A318" s="61"/>
      <c r="B318" s="61"/>
      <c r="D318" s="61"/>
      <c r="E318" s="66"/>
      <c r="F318" s="63"/>
      <c r="G318" s="63"/>
      <c r="H318" s="64"/>
    </row>
    <row r="319" spans="1:8" ht="12.75">
      <c r="A319" s="61"/>
      <c r="B319" s="61"/>
      <c r="D319" s="61"/>
      <c r="E319" s="66"/>
      <c r="F319" s="63"/>
      <c r="G319" s="63"/>
      <c r="H319" s="64"/>
    </row>
    <row r="320" spans="1:8" ht="12.75">
      <c r="A320" s="61"/>
      <c r="B320" s="61"/>
      <c r="D320" s="61"/>
      <c r="E320" s="66"/>
      <c r="F320" s="63"/>
      <c r="G320" s="63"/>
      <c r="H320" s="64"/>
    </row>
    <row r="321" spans="1:8" ht="12.75">
      <c r="A321" s="61"/>
      <c r="B321" s="61"/>
      <c r="D321" s="61"/>
      <c r="E321" s="66"/>
      <c r="F321" s="63"/>
      <c r="G321" s="63"/>
      <c r="H321" s="64"/>
    </row>
    <row r="322" spans="1:8" ht="12.75">
      <c r="A322" s="61"/>
      <c r="B322" s="61"/>
      <c r="D322" s="61"/>
      <c r="E322" s="66"/>
      <c r="F322" s="63"/>
      <c r="G322" s="63"/>
      <c r="H322" s="64"/>
    </row>
    <row r="323" spans="1:8" ht="12.75">
      <c r="A323" s="61"/>
      <c r="B323" s="61"/>
      <c r="D323" s="61"/>
      <c r="E323" s="66"/>
      <c r="F323" s="63"/>
      <c r="G323" s="63"/>
      <c r="H323" s="64"/>
    </row>
    <row r="324" spans="1:8" ht="12.75">
      <c r="A324" s="61"/>
      <c r="B324" s="61"/>
      <c r="D324" s="61"/>
      <c r="E324" s="66"/>
      <c r="F324" s="63"/>
      <c r="G324" s="63"/>
      <c r="H324" s="64"/>
    </row>
    <row r="325" spans="1:8" ht="12.75">
      <c r="A325" s="61"/>
      <c r="B325" s="61"/>
      <c r="D325" s="61"/>
      <c r="E325" s="66"/>
      <c r="F325" s="63"/>
      <c r="G325" s="63"/>
      <c r="H325" s="64"/>
    </row>
    <row r="326" spans="1:8" ht="12.75">
      <c r="A326" s="61"/>
      <c r="B326" s="61"/>
      <c r="D326" s="61"/>
      <c r="E326" s="66"/>
      <c r="F326" s="63"/>
      <c r="G326" s="63"/>
      <c r="H326" s="64"/>
    </row>
    <row r="327" spans="1:8" ht="12.75">
      <c r="A327" s="61"/>
      <c r="B327" s="61"/>
      <c r="D327" s="61"/>
      <c r="E327" s="66"/>
      <c r="F327" s="63"/>
      <c r="G327" s="63"/>
      <c r="H327" s="64"/>
    </row>
    <row r="328" spans="1:8" ht="12.75">
      <c r="A328" s="61"/>
      <c r="B328" s="61"/>
      <c r="D328" s="61"/>
      <c r="E328" s="66"/>
      <c r="F328" s="63"/>
      <c r="G328" s="63"/>
      <c r="H328" s="64"/>
    </row>
    <row r="329" spans="1:8" ht="12.75">
      <c r="A329" s="61"/>
      <c r="B329" s="61"/>
      <c r="D329" s="61"/>
      <c r="E329" s="66"/>
      <c r="F329" s="63"/>
      <c r="G329" s="63"/>
      <c r="H329" s="64"/>
    </row>
    <row r="330" spans="1:8" ht="12.75">
      <c r="A330" s="61"/>
      <c r="B330" s="61"/>
      <c r="D330" s="61"/>
      <c r="E330" s="66"/>
      <c r="F330" s="63"/>
      <c r="G330" s="63"/>
      <c r="H330" s="64"/>
    </row>
    <row r="331" spans="1:8" ht="12.75">
      <c r="A331" s="61"/>
      <c r="B331" s="61"/>
      <c r="D331" s="61"/>
      <c r="E331" s="66"/>
      <c r="F331" s="63"/>
      <c r="G331" s="63"/>
      <c r="H331" s="64"/>
    </row>
    <row r="332" spans="1:8" ht="12.75">
      <c r="A332" s="61"/>
      <c r="B332" s="61"/>
      <c r="D332" s="61"/>
      <c r="E332" s="66"/>
      <c r="F332" s="63"/>
      <c r="G332" s="63"/>
      <c r="H332" s="64"/>
    </row>
    <row r="333" spans="1:8" ht="12.75">
      <c r="A333" s="61"/>
      <c r="B333" s="61"/>
      <c r="D333" s="61"/>
      <c r="E333" s="66"/>
      <c r="F333" s="63"/>
      <c r="G333" s="63"/>
      <c r="H333" s="64"/>
    </row>
    <row r="334" spans="1:8" ht="12.75">
      <c r="A334" s="61"/>
      <c r="B334" s="61"/>
      <c r="D334" s="61"/>
      <c r="E334" s="66"/>
      <c r="F334" s="63"/>
      <c r="G334" s="63"/>
      <c r="H334" s="64"/>
    </row>
    <row r="335" spans="1:8" ht="12.75">
      <c r="A335" s="61"/>
      <c r="B335" s="61"/>
      <c r="D335" s="61"/>
      <c r="E335" s="66"/>
      <c r="F335" s="63"/>
      <c r="G335" s="63"/>
      <c r="H335" s="64"/>
    </row>
    <row r="336" spans="1:8" ht="12.75">
      <c r="A336" s="61"/>
      <c r="B336" s="61"/>
      <c r="D336" s="61"/>
      <c r="E336" s="66"/>
      <c r="F336" s="63"/>
      <c r="G336" s="63"/>
      <c r="H336" s="64"/>
    </row>
    <row r="337" spans="1:8" ht="12.75">
      <c r="A337" s="61"/>
      <c r="B337" s="61"/>
      <c r="D337" s="61"/>
      <c r="E337" s="66"/>
      <c r="F337" s="63"/>
      <c r="G337" s="63"/>
      <c r="H337" s="64"/>
    </row>
    <row r="338" spans="1:8" ht="12.75">
      <c r="A338" s="61"/>
      <c r="B338" s="61"/>
      <c r="D338" s="61"/>
      <c r="E338" s="66"/>
      <c r="F338" s="63"/>
      <c r="G338" s="63"/>
      <c r="H338" s="64"/>
    </row>
    <row r="339" spans="1:8" ht="12.75">
      <c r="A339" s="61"/>
      <c r="B339" s="61"/>
      <c r="D339" s="61"/>
      <c r="E339" s="66"/>
      <c r="F339" s="63"/>
      <c r="G339" s="63"/>
      <c r="H339" s="64"/>
    </row>
    <row r="340" spans="1:8" ht="12.75">
      <c r="A340" s="61"/>
      <c r="B340" s="61"/>
      <c r="D340" s="61"/>
      <c r="E340" s="66"/>
      <c r="F340" s="63"/>
      <c r="G340" s="63"/>
      <c r="H340" s="64"/>
    </row>
    <row r="341" spans="1:8" ht="12.75">
      <c r="A341" s="61"/>
      <c r="B341" s="61"/>
      <c r="D341" s="61"/>
      <c r="E341" s="66"/>
      <c r="F341" s="63"/>
      <c r="G341" s="63"/>
      <c r="H341" s="64"/>
    </row>
    <row r="342" spans="1:8" ht="12.75">
      <c r="A342" s="61"/>
      <c r="B342" s="61"/>
      <c r="D342" s="61"/>
      <c r="E342" s="66"/>
      <c r="F342" s="63"/>
      <c r="G342" s="63"/>
      <c r="H342" s="64"/>
    </row>
    <row r="343" spans="1:8" ht="12.75">
      <c r="A343" s="61"/>
      <c r="B343" s="61"/>
      <c r="D343" s="61"/>
      <c r="E343" s="66"/>
      <c r="F343" s="63"/>
      <c r="G343" s="63"/>
      <c r="H343" s="64"/>
    </row>
    <row r="344" spans="1:8" ht="12.75">
      <c r="A344" s="61"/>
      <c r="B344" s="61"/>
      <c r="D344" s="61"/>
      <c r="E344" s="66"/>
      <c r="F344" s="63"/>
      <c r="G344" s="63"/>
      <c r="H344" s="64"/>
    </row>
    <row r="345" spans="1:8" ht="12.75">
      <c r="A345" s="61"/>
      <c r="B345" s="61"/>
      <c r="D345" s="61"/>
      <c r="E345" s="66"/>
      <c r="F345" s="63"/>
      <c r="G345" s="63"/>
      <c r="H345" s="64"/>
    </row>
    <row r="346" spans="1:8" ht="12.75">
      <c r="A346" s="61"/>
      <c r="B346" s="61"/>
      <c r="D346" s="61"/>
      <c r="E346" s="66"/>
      <c r="F346" s="63"/>
      <c r="G346" s="63"/>
      <c r="H346" s="64"/>
    </row>
    <row r="347" spans="1:8" ht="12.75">
      <c r="A347" s="61"/>
      <c r="B347" s="61"/>
      <c r="D347" s="61"/>
      <c r="E347" s="66"/>
      <c r="F347" s="63"/>
      <c r="G347" s="63"/>
      <c r="H347" s="64"/>
    </row>
    <row r="348" spans="1:8" ht="12.75">
      <c r="A348" s="61"/>
      <c r="B348" s="61"/>
      <c r="D348" s="61"/>
      <c r="E348" s="66"/>
      <c r="F348" s="63"/>
      <c r="G348" s="63"/>
      <c r="H348" s="64"/>
    </row>
    <row r="349" spans="1:8" ht="12.75">
      <c r="A349" s="61"/>
      <c r="B349" s="61"/>
      <c r="D349" s="61"/>
      <c r="E349" s="66"/>
      <c r="F349" s="63"/>
      <c r="G349" s="63"/>
      <c r="H349" s="64"/>
    </row>
    <row r="350" spans="1:8" ht="12.75">
      <c r="A350" s="61"/>
      <c r="B350" s="61"/>
      <c r="D350" s="61"/>
      <c r="E350" s="66"/>
      <c r="F350" s="63"/>
      <c r="G350" s="63"/>
      <c r="H350" s="64"/>
    </row>
    <row r="351" spans="1:8" ht="12.75">
      <c r="A351" s="61"/>
      <c r="B351" s="61"/>
      <c r="D351" s="61"/>
      <c r="E351" s="66"/>
      <c r="F351" s="63"/>
      <c r="G351" s="63"/>
      <c r="H351" s="64"/>
    </row>
    <row r="352" spans="1:8" ht="12.75">
      <c r="A352" s="61"/>
      <c r="B352" s="61"/>
      <c r="D352" s="61"/>
      <c r="E352" s="66"/>
      <c r="F352" s="63"/>
      <c r="G352" s="63"/>
      <c r="H352" s="64"/>
    </row>
    <row r="353" spans="1:8" ht="12.75">
      <c r="A353" s="61"/>
      <c r="B353" s="61"/>
      <c r="D353" s="61"/>
      <c r="E353" s="66"/>
      <c r="F353" s="63"/>
      <c r="G353" s="63"/>
      <c r="H353" s="64"/>
    </row>
    <row r="354" spans="1:8" ht="12.75">
      <c r="A354" s="61"/>
      <c r="B354" s="61"/>
      <c r="D354" s="61"/>
      <c r="E354" s="66"/>
      <c r="F354" s="63"/>
      <c r="G354" s="63"/>
      <c r="H354" s="64"/>
    </row>
    <row r="355" spans="1:8" ht="12.75">
      <c r="A355" s="61"/>
      <c r="B355" s="61"/>
      <c r="D355" s="61"/>
      <c r="E355" s="66"/>
      <c r="F355" s="63"/>
      <c r="G355" s="63"/>
      <c r="H355" s="64"/>
    </row>
    <row r="356" spans="1:8" ht="12.75">
      <c r="A356" s="61"/>
      <c r="B356" s="61"/>
      <c r="D356" s="61"/>
      <c r="E356" s="66"/>
      <c r="F356" s="63"/>
      <c r="G356" s="63"/>
      <c r="H356" s="64"/>
    </row>
    <row r="357" spans="1:8" ht="12.75">
      <c r="A357" s="61"/>
      <c r="B357" s="61"/>
      <c r="D357" s="61"/>
      <c r="E357" s="66"/>
      <c r="F357" s="63"/>
      <c r="G357" s="63"/>
      <c r="H357" s="64"/>
    </row>
    <row r="358" spans="1:8" ht="12.75">
      <c r="A358" s="61"/>
      <c r="B358" s="61"/>
      <c r="D358" s="61"/>
      <c r="E358" s="66"/>
      <c r="F358" s="63"/>
      <c r="G358" s="63"/>
      <c r="H358" s="64"/>
    </row>
    <row r="359" spans="1:8" ht="12.75">
      <c r="A359" s="61"/>
      <c r="B359" s="61"/>
      <c r="D359" s="61"/>
      <c r="E359" s="66"/>
      <c r="F359" s="63"/>
      <c r="G359" s="63"/>
      <c r="H359" s="64"/>
    </row>
    <row r="360" spans="1:8" ht="12.75">
      <c r="A360" s="61"/>
      <c r="B360" s="61"/>
      <c r="D360" s="61"/>
      <c r="E360" s="66"/>
      <c r="F360" s="63"/>
      <c r="G360" s="63"/>
      <c r="H360" s="64"/>
    </row>
    <row r="361" spans="1:8" ht="12.75">
      <c r="A361" s="61"/>
      <c r="B361" s="61"/>
      <c r="D361" s="61"/>
      <c r="E361" s="66"/>
      <c r="F361" s="63"/>
      <c r="G361" s="63"/>
      <c r="H361" s="64"/>
    </row>
    <row r="362" spans="1:8" ht="12.75">
      <c r="A362" s="61"/>
      <c r="B362" s="61"/>
      <c r="D362" s="61"/>
      <c r="E362" s="66"/>
      <c r="F362" s="63"/>
      <c r="G362" s="63"/>
      <c r="H362" s="64"/>
    </row>
    <row r="363" spans="1:8" ht="12.75">
      <c r="A363" s="61"/>
      <c r="B363" s="61"/>
      <c r="D363" s="61"/>
      <c r="E363" s="66"/>
      <c r="F363" s="63"/>
      <c r="G363" s="63"/>
      <c r="H363" s="64"/>
    </row>
    <row r="364" spans="1:8" ht="12.75">
      <c r="A364" s="61"/>
      <c r="B364" s="61"/>
      <c r="D364" s="61"/>
      <c r="E364" s="66"/>
      <c r="F364" s="63"/>
      <c r="G364" s="63"/>
      <c r="H364" s="64"/>
    </row>
    <row r="365" spans="1:8" ht="12.75">
      <c r="A365" s="61"/>
      <c r="B365" s="61"/>
      <c r="D365" s="61"/>
      <c r="E365" s="66"/>
      <c r="F365" s="63"/>
      <c r="G365" s="63"/>
      <c r="H365" s="64"/>
    </row>
    <row r="366" spans="1:8" ht="12.75">
      <c r="A366" s="61"/>
      <c r="B366" s="61"/>
      <c r="D366" s="61"/>
      <c r="E366" s="66"/>
      <c r="F366" s="63"/>
      <c r="G366" s="63"/>
      <c r="H366" s="64"/>
    </row>
    <row r="367" spans="1:8" ht="12.75">
      <c r="A367" s="61"/>
      <c r="B367" s="61"/>
      <c r="D367" s="61"/>
      <c r="E367" s="66"/>
      <c r="F367" s="63"/>
      <c r="G367" s="63"/>
      <c r="H367" s="64"/>
    </row>
    <row r="368" spans="1:8" ht="12.75">
      <c r="A368" s="61"/>
      <c r="B368" s="61"/>
      <c r="D368" s="61"/>
      <c r="E368" s="66"/>
      <c r="F368" s="63"/>
      <c r="G368" s="63"/>
      <c r="H368" s="64"/>
    </row>
    <row r="369" spans="1:8" ht="12.75">
      <c r="A369" s="61"/>
      <c r="B369" s="61"/>
      <c r="D369" s="61"/>
      <c r="E369" s="66"/>
      <c r="F369" s="63"/>
      <c r="G369" s="63"/>
      <c r="H369" s="64"/>
    </row>
    <row r="370" spans="1:8" ht="12.75">
      <c r="A370" s="61"/>
      <c r="B370" s="61"/>
      <c r="D370" s="61"/>
      <c r="E370" s="66"/>
      <c r="F370" s="63"/>
      <c r="G370" s="63"/>
      <c r="H370" s="64"/>
    </row>
    <row r="371" spans="1:8" ht="12.75">
      <c r="A371" s="61"/>
      <c r="B371" s="61"/>
      <c r="D371" s="61"/>
      <c r="E371" s="66"/>
      <c r="F371" s="63"/>
      <c r="G371" s="63"/>
      <c r="H371" s="64"/>
    </row>
    <row r="372" spans="1:8" ht="12.75">
      <c r="A372" s="61"/>
      <c r="B372" s="61"/>
      <c r="D372" s="61"/>
      <c r="E372" s="66"/>
      <c r="F372" s="63"/>
      <c r="G372" s="63"/>
      <c r="H372" s="64"/>
    </row>
    <row r="373" spans="1:8" ht="12.75">
      <c r="A373" s="61"/>
      <c r="B373" s="61"/>
      <c r="D373" s="61"/>
      <c r="E373" s="66"/>
      <c r="F373" s="63"/>
      <c r="G373" s="63"/>
      <c r="H373" s="64"/>
    </row>
    <row r="374" spans="1:8" ht="12.75">
      <c r="A374" s="61"/>
      <c r="B374" s="61"/>
      <c r="D374" s="61"/>
      <c r="E374" s="66"/>
      <c r="F374" s="63"/>
      <c r="G374" s="63"/>
      <c r="H374" s="64"/>
    </row>
    <row r="375" spans="1:8" ht="12.75">
      <c r="A375" s="61"/>
      <c r="B375" s="61"/>
      <c r="D375" s="61"/>
      <c r="E375" s="66"/>
      <c r="F375" s="63"/>
      <c r="G375" s="63"/>
      <c r="H375" s="64"/>
    </row>
    <row r="376" spans="1:8" ht="12.75">
      <c r="A376" s="61"/>
      <c r="B376" s="61"/>
      <c r="D376" s="61"/>
      <c r="E376" s="66"/>
      <c r="F376" s="63"/>
      <c r="G376" s="63"/>
      <c r="H376" s="64"/>
    </row>
    <row r="377" spans="1:8" ht="12.75">
      <c r="A377" s="61"/>
      <c r="B377" s="61"/>
      <c r="D377" s="61"/>
      <c r="E377" s="66"/>
      <c r="F377" s="63"/>
      <c r="G377" s="63"/>
      <c r="H377" s="64"/>
    </row>
    <row r="378" spans="1:8" ht="12.75">
      <c r="A378" s="61"/>
      <c r="B378" s="61"/>
      <c r="D378" s="61"/>
      <c r="E378" s="66"/>
      <c r="F378" s="63"/>
      <c r="G378" s="63"/>
      <c r="H378" s="64"/>
    </row>
    <row r="379" spans="1:8" ht="12.75">
      <c r="A379" s="61"/>
      <c r="B379" s="61"/>
      <c r="D379" s="61"/>
      <c r="E379" s="66"/>
      <c r="F379" s="63"/>
      <c r="G379" s="63"/>
      <c r="H379" s="64"/>
    </row>
    <row r="380" spans="1:8" ht="12.75">
      <c r="A380" s="61"/>
      <c r="B380" s="61"/>
      <c r="D380" s="61"/>
      <c r="E380" s="66"/>
      <c r="F380" s="63"/>
      <c r="G380" s="63"/>
      <c r="H380" s="64"/>
    </row>
    <row r="381" spans="1:8" ht="12.75">
      <c r="A381" s="61"/>
      <c r="B381" s="61"/>
      <c r="D381" s="61"/>
      <c r="E381" s="66"/>
      <c r="F381" s="63"/>
      <c r="G381" s="63"/>
      <c r="H381" s="64"/>
    </row>
    <row r="382" spans="1:8" ht="12.75">
      <c r="A382" s="61"/>
      <c r="B382" s="61"/>
      <c r="D382" s="61"/>
      <c r="E382" s="66"/>
      <c r="F382" s="63"/>
      <c r="G382" s="63"/>
      <c r="H382" s="64"/>
    </row>
    <row r="383" spans="1:8" ht="12.75">
      <c r="A383" s="61"/>
      <c r="B383" s="61"/>
      <c r="D383" s="61"/>
      <c r="E383" s="66"/>
      <c r="F383" s="63"/>
      <c r="G383" s="63"/>
      <c r="H383" s="64"/>
    </row>
    <row r="384" spans="1:8" ht="12.75">
      <c r="A384" s="61"/>
      <c r="B384" s="61"/>
      <c r="D384" s="61"/>
      <c r="E384" s="66"/>
      <c r="F384" s="63"/>
      <c r="G384" s="63"/>
      <c r="H384" s="64"/>
    </row>
    <row r="385" spans="1:8" ht="12.75">
      <c r="A385" s="61"/>
      <c r="B385" s="61"/>
      <c r="D385" s="61"/>
      <c r="E385" s="66"/>
      <c r="F385" s="63"/>
      <c r="G385" s="63"/>
      <c r="H385" s="64"/>
    </row>
    <row r="386" spans="1:8" ht="12.75">
      <c r="A386" s="61"/>
      <c r="B386" s="61"/>
      <c r="D386" s="61"/>
      <c r="E386" s="66"/>
      <c r="F386" s="63"/>
      <c r="G386" s="63"/>
      <c r="H386" s="64"/>
    </row>
    <row r="387" spans="1:8" ht="12.75">
      <c r="A387" s="61"/>
      <c r="B387" s="61"/>
      <c r="D387" s="61"/>
      <c r="E387" s="66"/>
      <c r="F387" s="63"/>
      <c r="G387" s="63"/>
      <c r="H387" s="64"/>
    </row>
    <row r="388" spans="1:8" ht="12.75">
      <c r="A388" s="61"/>
      <c r="B388" s="61"/>
      <c r="D388" s="61"/>
      <c r="E388" s="66"/>
      <c r="F388" s="63"/>
      <c r="G388" s="63"/>
      <c r="H388" s="64"/>
    </row>
    <row r="389" spans="1:8" ht="12.75">
      <c r="A389" s="61"/>
      <c r="B389" s="61"/>
      <c r="D389" s="61"/>
      <c r="E389" s="66"/>
      <c r="F389" s="63"/>
      <c r="G389" s="63"/>
      <c r="H389" s="64"/>
    </row>
    <row r="390" spans="1:8" ht="12.75">
      <c r="A390" s="61"/>
      <c r="B390" s="61"/>
      <c r="D390" s="61"/>
      <c r="E390" s="66"/>
      <c r="F390" s="63"/>
      <c r="G390" s="63"/>
      <c r="H390" s="64"/>
    </row>
    <row r="391" spans="1:8" ht="12.75">
      <c r="A391" s="61"/>
      <c r="B391" s="61"/>
      <c r="D391" s="61"/>
      <c r="E391" s="66"/>
      <c r="F391" s="63"/>
      <c r="G391" s="63"/>
      <c r="H391" s="64"/>
    </row>
    <row r="392" spans="1:8" ht="12.75">
      <c r="A392" s="61"/>
      <c r="B392" s="61"/>
      <c r="D392" s="61"/>
      <c r="E392" s="66"/>
      <c r="F392" s="63"/>
      <c r="G392" s="63"/>
      <c r="H392" s="64"/>
    </row>
    <row r="393" spans="1:8" ht="12.75">
      <c r="A393" s="61"/>
      <c r="B393" s="61"/>
      <c r="D393" s="61"/>
      <c r="E393" s="66"/>
      <c r="F393" s="63"/>
      <c r="G393" s="63"/>
      <c r="H393" s="64"/>
    </row>
    <row r="394" spans="1:8" ht="12.75">
      <c r="A394" s="61"/>
      <c r="B394" s="61"/>
      <c r="D394" s="61"/>
      <c r="E394" s="66"/>
      <c r="F394" s="63"/>
      <c r="G394" s="63"/>
      <c r="H394" s="64"/>
    </row>
    <row r="395" spans="1:8" ht="12.75">
      <c r="A395" s="61"/>
      <c r="B395" s="61"/>
      <c r="D395" s="61"/>
      <c r="E395" s="66"/>
      <c r="F395" s="63"/>
      <c r="G395" s="63"/>
      <c r="H395" s="64"/>
    </row>
    <row r="396" spans="1:8" ht="12.75">
      <c r="A396" s="61"/>
      <c r="B396" s="61"/>
      <c r="D396" s="61"/>
      <c r="E396" s="66"/>
      <c r="F396" s="63"/>
      <c r="G396" s="63"/>
      <c r="H396" s="64"/>
    </row>
    <row r="397" spans="1:8" ht="12.75">
      <c r="A397" s="61"/>
      <c r="B397" s="61"/>
      <c r="D397" s="61"/>
      <c r="E397" s="66"/>
      <c r="F397" s="63"/>
      <c r="G397" s="63"/>
      <c r="H397" s="64"/>
    </row>
    <row r="398" spans="1:8" ht="12.75">
      <c r="A398" s="61"/>
      <c r="B398" s="61"/>
      <c r="D398" s="61"/>
      <c r="E398" s="66"/>
      <c r="F398" s="63"/>
      <c r="G398" s="63"/>
      <c r="H398" s="64"/>
    </row>
    <row r="399" spans="1:8" ht="12.75">
      <c r="A399" s="61"/>
      <c r="B399" s="61"/>
      <c r="D399" s="61"/>
      <c r="E399" s="66"/>
      <c r="F399" s="63"/>
      <c r="G399" s="63"/>
      <c r="H399" s="64"/>
    </row>
    <row r="400" spans="1:8" ht="12.75">
      <c r="A400" s="61"/>
      <c r="B400" s="61"/>
      <c r="D400" s="61"/>
      <c r="E400" s="66"/>
      <c r="F400" s="63"/>
      <c r="G400" s="63"/>
      <c r="H400" s="64"/>
    </row>
    <row r="401" spans="1:8" ht="12.75">
      <c r="A401" s="61"/>
      <c r="B401" s="61"/>
      <c r="D401" s="61"/>
      <c r="E401" s="66"/>
      <c r="F401" s="63"/>
      <c r="G401" s="63"/>
      <c r="H401" s="64"/>
    </row>
    <row r="402" spans="1:8" ht="12.75">
      <c r="A402" s="61"/>
      <c r="B402" s="61"/>
      <c r="D402" s="61"/>
      <c r="E402" s="66"/>
      <c r="F402" s="63"/>
      <c r="G402" s="63"/>
      <c r="H402" s="64"/>
    </row>
    <row r="403" spans="1:8" ht="12.75">
      <c r="A403" s="61"/>
      <c r="B403" s="61"/>
      <c r="D403" s="61"/>
      <c r="E403" s="66"/>
      <c r="F403" s="63"/>
      <c r="G403" s="63"/>
      <c r="H403" s="64"/>
    </row>
    <row r="404" spans="1:8" ht="12.75">
      <c r="A404" s="61"/>
      <c r="B404" s="61"/>
      <c r="D404" s="61"/>
      <c r="E404" s="66"/>
      <c r="F404" s="63"/>
      <c r="G404" s="63"/>
      <c r="H404" s="64"/>
    </row>
    <row r="405" spans="1:8" ht="12.75">
      <c r="A405" s="61"/>
      <c r="B405" s="61"/>
      <c r="D405" s="61"/>
      <c r="E405" s="66"/>
      <c r="F405" s="63"/>
      <c r="G405" s="63"/>
      <c r="H405" s="64"/>
    </row>
    <row r="406" spans="1:8" ht="12.75">
      <c r="A406" s="61"/>
      <c r="B406" s="61"/>
      <c r="D406" s="61"/>
      <c r="E406" s="66"/>
      <c r="F406" s="63"/>
      <c r="G406" s="63"/>
      <c r="H406" s="64"/>
    </row>
    <row r="407" spans="1:8" ht="12.75">
      <c r="A407" s="61"/>
      <c r="B407" s="61"/>
      <c r="D407" s="61"/>
      <c r="E407" s="66"/>
      <c r="F407" s="63"/>
      <c r="G407" s="63"/>
      <c r="H407" s="64"/>
    </row>
    <row r="408" spans="1:8" ht="12.75">
      <c r="A408" s="61"/>
      <c r="B408" s="61"/>
      <c r="D408" s="61"/>
      <c r="E408" s="66"/>
      <c r="F408" s="63"/>
      <c r="G408" s="63"/>
      <c r="H408" s="64"/>
    </row>
    <row r="409" spans="1:8" ht="12.75">
      <c r="A409" s="61"/>
      <c r="B409" s="61"/>
      <c r="D409" s="61"/>
      <c r="E409" s="66"/>
      <c r="F409" s="63"/>
      <c r="G409" s="63"/>
      <c r="H409" s="64"/>
    </row>
    <row r="410" spans="1:8" ht="12.75">
      <c r="A410" s="61"/>
      <c r="B410" s="61"/>
      <c r="D410" s="61"/>
      <c r="E410" s="66"/>
      <c r="F410" s="63"/>
      <c r="G410" s="63"/>
      <c r="H410" s="64"/>
    </row>
    <row r="411" spans="1:8" ht="12.75">
      <c r="A411" s="61"/>
      <c r="B411" s="61"/>
      <c r="D411" s="61"/>
      <c r="E411" s="66"/>
      <c r="F411" s="63"/>
      <c r="G411" s="63"/>
      <c r="H411" s="64"/>
    </row>
    <row r="412" spans="1:8" ht="12.75">
      <c r="A412" s="61"/>
      <c r="B412" s="61"/>
      <c r="D412" s="61"/>
      <c r="E412" s="66"/>
      <c r="F412" s="63"/>
      <c r="G412" s="63"/>
      <c r="H412" s="64"/>
    </row>
    <row r="413" spans="1:8" ht="12.75">
      <c r="A413" s="61"/>
      <c r="B413" s="61"/>
      <c r="D413" s="61"/>
      <c r="E413" s="66"/>
      <c r="F413" s="63"/>
      <c r="G413" s="63"/>
      <c r="H413" s="64"/>
    </row>
    <row r="414" spans="1:8" ht="12.75">
      <c r="A414" s="61"/>
      <c r="B414" s="61"/>
      <c r="D414" s="61"/>
      <c r="E414" s="66"/>
      <c r="F414" s="63"/>
      <c r="G414" s="63"/>
      <c r="H414" s="64"/>
    </row>
    <row r="415" spans="1:8" ht="12.75">
      <c r="A415" s="61"/>
      <c r="B415" s="61"/>
      <c r="D415" s="61"/>
      <c r="E415" s="66"/>
      <c r="F415" s="63"/>
      <c r="G415" s="63"/>
      <c r="H415" s="64"/>
    </row>
    <row r="416" spans="1:8" ht="12.75">
      <c r="A416" s="61"/>
      <c r="B416" s="61"/>
      <c r="D416" s="61"/>
      <c r="E416" s="66"/>
      <c r="F416" s="63"/>
      <c r="G416" s="63"/>
      <c r="H416" s="64"/>
    </row>
    <row r="417" spans="1:8" ht="12.75">
      <c r="A417" s="61"/>
      <c r="B417" s="61"/>
      <c r="D417" s="61"/>
      <c r="E417" s="66"/>
      <c r="F417" s="63"/>
      <c r="G417" s="63"/>
      <c r="H417" s="64"/>
    </row>
    <row r="418" spans="1:8" ht="12.75">
      <c r="A418" s="61"/>
      <c r="B418" s="61"/>
      <c r="D418" s="61"/>
      <c r="E418" s="66"/>
      <c r="F418" s="63"/>
      <c r="G418" s="63"/>
      <c r="H418" s="64"/>
    </row>
    <row r="419" spans="1:8" ht="12.75">
      <c r="A419" s="61"/>
      <c r="B419" s="61"/>
      <c r="D419" s="61"/>
      <c r="E419" s="66"/>
      <c r="F419" s="63"/>
      <c r="G419" s="63"/>
      <c r="H419" s="64"/>
    </row>
    <row r="420" spans="1:8" ht="12.75">
      <c r="A420" s="61"/>
      <c r="B420" s="61"/>
      <c r="D420" s="61"/>
      <c r="E420" s="66"/>
      <c r="F420" s="63"/>
      <c r="G420" s="63"/>
      <c r="H420" s="64"/>
    </row>
    <row r="421" spans="1:8" ht="12.75">
      <c r="A421" s="61"/>
      <c r="B421" s="61"/>
      <c r="D421" s="61"/>
      <c r="E421" s="66"/>
      <c r="F421" s="63"/>
      <c r="G421" s="63"/>
      <c r="H421" s="64"/>
    </row>
    <row r="422" spans="1:8" ht="12.75">
      <c r="A422" s="61"/>
      <c r="B422" s="61"/>
      <c r="D422" s="61"/>
      <c r="E422" s="66"/>
      <c r="F422" s="63"/>
      <c r="G422" s="63"/>
      <c r="H422" s="64"/>
    </row>
    <row r="423" spans="1:8" ht="12.75">
      <c r="A423" s="61"/>
      <c r="B423" s="61"/>
      <c r="D423" s="61"/>
      <c r="E423" s="66"/>
      <c r="F423" s="63"/>
      <c r="G423" s="63"/>
      <c r="H423" s="64"/>
    </row>
    <row r="424" spans="1:8" ht="12.75">
      <c r="A424" s="61"/>
      <c r="B424" s="61"/>
      <c r="D424" s="61"/>
      <c r="E424" s="66"/>
      <c r="F424" s="63"/>
      <c r="G424" s="63"/>
      <c r="H424" s="64"/>
    </row>
    <row r="425" spans="1:8" ht="12.75">
      <c r="A425" s="61"/>
      <c r="B425" s="61"/>
      <c r="D425" s="61"/>
      <c r="E425" s="66"/>
      <c r="F425" s="63"/>
      <c r="G425" s="63"/>
      <c r="H425" s="64"/>
    </row>
    <row r="426" spans="1:8" ht="12.75">
      <c r="A426" s="61"/>
      <c r="B426" s="61"/>
      <c r="D426" s="61"/>
      <c r="E426" s="66"/>
      <c r="F426" s="63"/>
      <c r="G426" s="63"/>
      <c r="H426" s="64"/>
    </row>
    <row r="427" spans="1:8" ht="12.75">
      <c r="A427" s="61"/>
      <c r="B427" s="61"/>
      <c r="D427" s="61"/>
      <c r="E427" s="66"/>
      <c r="F427" s="63"/>
      <c r="G427" s="63"/>
      <c r="H427" s="64"/>
    </row>
    <row r="428" spans="1:8" ht="12.75">
      <c r="A428" s="61"/>
      <c r="B428" s="61"/>
      <c r="D428" s="61"/>
      <c r="E428" s="66"/>
      <c r="F428" s="63"/>
      <c r="G428" s="63"/>
      <c r="H428" s="64"/>
    </row>
    <row r="429" spans="1:8" ht="12.75">
      <c r="A429" s="61"/>
      <c r="B429" s="61"/>
      <c r="D429" s="61"/>
      <c r="E429" s="66"/>
      <c r="F429" s="63"/>
      <c r="G429" s="63"/>
      <c r="H429" s="64"/>
    </row>
    <row r="430" spans="1:8" ht="12.75">
      <c r="A430" s="61"/>
      <c r="B430" s="61"/>
      <c r="D430" s="61"/>
      <c r="E430" s="66"/>
      <c r="F430" s="63"/>
      <c r="G430" s="63"/>
      <c r="H430" s="64"/>
    </row>
    <row r="431" spans="1:8" ht="12.75">
      <c r="A431" s="61"/>
      <c r="B431" s="61"/>
      <c r="D431" s="61"/>
      <c r="E431" s="66"/>
      <c r="F431" s="63"/>
      <c r="G431" s="63"/>
      <c r="H431" s="64"/>
    </row>
    <row r="432" spans="1:8" ht="12.75">
      <c r="A432" s="61"/>
      <c r="B432" s="61"/>
      <c r="D432" s="61"/>
      <c r="E432" s="66"/>
      <c r="F432" s="63"/>
      <c r="G432" s="63"/>
      <c r="H432" s="64"/>
    </row>
    <row r="433" spans="1:8" ht="12.75">
      <c r="A433" s="61"/>
      <c r="B433" s="61"/>
      <c r="D433" s="61"/>
      <c r="E433" s="66"/>
      <c r="F433" s="63"/>
      <c r="G433" s="63"/>
      <c r="H433" s="64"/>
    </row>
    <row r="434" spans="1:8" ht="12.75">
      <c r="A434" s="61"/>
      <c r="B434" s="61"/>
      <c r="D434" s="61"/>
      <c r="E434" s="66"/>
      <c r="F434" s="63"/>
      <c r="G434" s="63"/>
      <c r="H434" s="64"/>
    </row>
    <row r="435" spans="1:8" ht="12.75">
      <c r="A435" s="61"/>
      <c r="B435" s="61"/>
      <c r="D435" s="61"/>
      <c r="E435" s="66"/>
      <c r="F435" s="63"/>
      <c r="G435" s="63"/>
      <c r="H435" s="64"/>
    </row>
    <row r="436" spans="1:8" ht="12.75">
      <c r="A436" s="61"/>
      <c r="B436" s="61"/>
      <c r="D436" s="61"/>
      <c r="E436" s="66"/>
      <c r="F436" s="63"/>
      <c r="G436" s="63"/>
      <c r="H436" s="64"/>
    </row>
    <row r="437" spans="1:8" ht="12.75">
      <c r="A437" s="61"/>
      <c r="B437" s="61"/>
      <c r="D437" s="61"/>
      <c r="E437" s="66"/>
      <c r="F437" s="63"/>
      <c r="G437" s="63"/>
      <c r="H437" s="64"/>
    </row>
    <row r="438" spans="1:8" ht="12.75">
      <c r="A438" s="61"/>
      <c r="B438" s="61"/>
      <c r="D438" s="61"/>
      <c r="E438" s="66"/>
      <c r="F438" s="63"/>
      <c r="G438" s="63"/>
      <c r="H438" s="64"/>
    </row>
    <row r="439" spans="1:8" ht="12.75">
      <c r="A439" s="61"/>
      <c r="B439" s="61"/>
      <c r="D439" s="61"/>
      <c r="E439" s="66"/>
      <c r="F439" s="63"/>
      <c r="G439" s="63"/>
      <c r="H439" s="64"/>
    </row>
    <row r="440" spans="1:8" ht="12.75">
      <c r="A440" s="61"/>
      <c r="B440" s="61"/>
      <c r="D440" s="61"/>
      <c r="E440" s="66"/>
      <c r="F440" s="63"/>
      <c r="G440" s="63"/>
      <c r="H440" s="64"/>
    </row>
    <row r="441" spans="1:8" ht="12.75">
      <c r="A441" s="61"/>
      <c r="B441" s="61"/>
      <c r="D441" s="61"/>
      <c r="E441" s="66"/>
      <c r="F441" s="63"/>
      <c r="G441" s="63"/>
      <c r="H441" s="64"/>
    </row>
    <row r="442" spans="1:8" ht="12.75">
      <c r="A442" s="61"/>
      <c r="B442" s="61"/>
      <c r="D442" s="61"/>
      <c r="E442" s="66"/>
      <c r="F442" s="63"/>
      <c r="G442" s="63"/>
      <c r="H442" s="64"/>
    </row>
    <row r="443" spans="1:8" ht="12.75">
      <c r="A443" s="61"/>
      <c r="B443" s="61"/>
      <c r="D443" s="61"/>
      <c r="E443" s="66"/>
      <c r="F443" s="63"/>
      <c r="G443" s="63"/>
      <c r="H443" s="64"/>
    </row>
    <row r="444" spans="1:8" ht="12.75">
      <c r="A444" s="61"/>
      <c r="B444" s="61"/>
      <c r="D444" s="61"/>
      <c r="E444" s="66"/>
      <c r="F444" s="63"/>
      <c r="G444" s="63"/>
      <c r="H444" s="64"/>
    </row>
    <row r="445" spans="1:8" ht="12.75">
      <c r="A445" s="61"/>
      <c r="B445" s="61"/>
      <c r="D445" s="61"/>
      <c r="E445" s="66"/>
      <c r="F445" s="63"/>
      <c r="G445" s="63"/>
      <c r="H445" s="64"/>
    </row>
    <row r="446" spans="1:8" ht="12.75">
      <c r="A446" s="61"/>
      <c r="B446" s="61"/>
      <c r="D446" s="61"/>
      <c r="E446" s="66"/>
      <c r="F446" s="63"/>
      <c r="G446" s="63"/>
      <c r="H446" s="64"/>
    </row>
    <row r="447" spans="1:8" ht="12.75">
      <c r="A447" s="61"/>
      <c r="B447" s="61"/>
      <c r="D447" s="61"/>
      <c r="E447" s="66"/>
      <c r="F447" s="63"/>
      <c r="G447" s="63"/>
      <c r="H447" s="64"/>
    </row>
    <row r="448" spans="1:8" ht="12.75">
      <c r="A448" s="61"/>
      <c r="B448" s="61"/>
      <c r="D448" s="61"/>
      <c r="E448" s="66"/>
      <c r="F448" s="63"/>
      <c r="G448" s="63"/>
      <c r="H448" s="64"/>
    </row>
    <row r="449" spans="1:8" ht="12.75">
      <c r="A449" s="61"/>
      <c r="B449" s="61"/>
      <c r="D449" s="61"/>
      <c r="E449" s="66"/>
      <c r="F449" s="63"/>
      <c r="G449" s="63"/>
      <c r="H449" s="64"/>
    </row>
    <row r="450" spans="1:8" ht="12.75">
      <c r="A450" s="61"/>
      <c r="B450" s="61"/>
      <c r="D450" s="61"/>
      <c r="E450" s="66"/>
      <c r="F450" s="63"/>
      <c r="G450" s="63"/>
      <c r="H450" s="64"/>
    </row>
    <row r="451" spans="1:8" ht="12.75">
      <c r="A451" s="61"/>
      <c r="B451" s="61"/>
      <c r="D451" s="61"/>
      <c r="E451" s="66"/>
      <c r="F451" s="63"/>
      <c r="G451" s="63"/>
      <c r="H451" s="64"/>
    </row>
    <row r="452" spans="1:8" ht="12.75">
      <c r="A452" s="61"/>
      <c r="B452" s="61"/>
      <c r="D452" s="61"/>
      <c r="E452" s="66"/>
      <c r="F452" s="63"/>
      <c r="G452" s="63"/>
      <c r="H452" s="64"/>
    </row>
    <row r="453" spans="1:8" ht="12.75">
      <c r="A453" s="61"/>
      <c r="B453" s="61"/>
      <c r="D453" s="61"/>
      <c r="E453" s="66"/>
      <c r="F453" s="63"/>
      <c r="G453" s="63"/>
      <c r="H453" s="64"/>
    </row>
    <row r="454" spans="1:8" ht="12.75">
      <c r="A454" s="61"/>
      <c r="B454" s="61"/>
      <c r="D454" s="61"/>
      <c r="E454" s="66"/>
      <c r="F454" s="63"/>
      <c r="G454" s="63"/>
      <c r="H454" s="64"/>
    </row>
    <row r="455" spans="1:8" ht="12.75">
      <c r="A455" s="61"/>
      <c r="B455" s="61"/>
      <c r="D455" s="61"/>
      <c r="E455" s="66"/>
      <c r="F455" s="63"/>
      <c r="G455" s="63"/>
      <c r="H455" s="64"/>
    </row>
    <row r="456" spans="1:8" ht="12.75">
      <c r="A456" s="61"/>
      <c r="B456" s="61"/>
      <c r="D456" s="61"/>
      <c r="E456" s="66"/>
      <c r="F456" s="63"/>
      <c r="G456" s="63"/>
      <c r="H456" s="64"/>
    </row>
    <row r="457" spans="1:8" ht="12.75">
      <c r="A457" s="61"/>
      <c r="B457" s="61"/>
      <c r="D457" s="61"/>
      <c r="E457" s="66"/>
      <c r="F457" s="63"/>
      <c r="G457" s="63"/>
      <c r="H457" s="64"/>
    </row>
    <row r="458" spans="1:8" ht="12.75">
      <c r="A458" s="61"/>
      <c r="B458" s="61"/>
      <c r="D458" s="61"/>
      <c r="E458" s="66"/>
      <c r="F458" s="63"/>
      <c r="G458" s="63"/>
      <c r="H458" s="64"/>
    </row>
    <row r="459" spans="1:8" ht="12.75">
      <c r="A459" s="61"/>
      <c r="B459" s="61"/>
      <c r="D459" s="61"/>
      <c r="E459" s="66"/>
      <c r="F459" s="63"/>
      <c r="G459" s="63"/>
      <c r="H459" s="64"/>
    </row>
    <row r="460" spans="1:8" ht="12.75">
      <c r="A460" s="61"/>
      <c r="B460" s="61"/>
      <c r="D460" s="61"/>
      <c r="E460" s="66"/>
      <c r="F460" s="63"/>
      <c r="G460" s="63"/>
      <c r="H460" s="64"/>
    </row>
    <row r="461" spans="1:8" ht="12.75">
      <c r="A461" s="61"/>
      <c r="B461" s="61"/>
      <c r="D461" s="61"/>
      <c r="E461" s="66"/>
      <c r="F461" s="63"/>
      <c r="G461" s="63"/>
      <c r="H461" s="64"/>
    </row>
    <row r="462" spans="1:8" ht="12.75">
      <c r="A462" s="61"/>
      <c r="B462" s="61"/>
      <c r="D462" s="61"/>
      <c r="E462" s="66"/>
      <c r="F462" s="63"/>
      <c r="G462" s="63"/>
      <c r="H462" s="64"/>
    </row>
    <row r="463" spans="1:8" ht="12.75">
      <c r="A463" s="61"/>
      <c r="B463" s="61"/>
      <c r="D463" s="61"/>
      <c r="E463" s="66"/>
      <c r="F463" s="63"/>
      <c r="G463" s="63"/>
      <c r="H463" s="64"/>
    </row>
    <row r="464" spans="1:8" ht="12.75">
      <c r="A464" s="61"/>
      <c r="B464" s="61"/>
      <c r="D464" s="61"/>
      <c r="E464" s="66"/>
      <c r="F464" s="63"/>
      <c r="G464" s="63"/>
      <c r="H464" s="64"/>
    </row>
    <row r="465" spans="1:8" ht="12.75">
      <c r="A465" s="61"/>
      <c r="B465" s="61"/>
      <c r="D465" s="61"/>
      <c r="E465" s="66"/>
      <c r="F465" s="63"/>
      <c r="G465" s="63"/>
      <c r="H465" s="64"/>
    </row>
    <row r="466" spans="1:8" ht="12.75">
      <c r="A466" s="61"/>
      <c r="B466" s="61"/>
      <c r="D466" s="61"/>
      <c r="E466" s="66"/>
      <c r="F466" s="63"/>
      <c r="G466" s="63"/>
      <c r="H466" s="64"/>
    </row>
    <row r="467" spans="1:8" ht="12.75">
      <c r="A467" s="61"/>
      <c r="B467" s="61"/>
      <c r="D467" s="61"/>
      <c r="E467" s="66"/>
      <c r="F467" s="63"/>
      <c r="G467" s="63"/>
      <c r="H467" s="64"/>
    </row>
    <row r="468" spans="1:8" ht="12.75">
      <c r="A468" s="61"/>
      <c r="B468" s="61"/>
      <c r="D468" s="61"/>
      <c r="E468" s="66"/>
      <c r="F468" s="63"/>
      <c r="G468" s="63"/>
      <c r="H468" s="64"/>
    </row>
    <row r="469" spans="1:8" ht="12.75">
      <c r="A469" s="61"/>
      <c r="B469" s="61"/>
      <c r="D469" s="61"/>
      <c r="E469" s="66"/>
      <c r="F469" s="63"/>
      <c r="G469" s="63"/>
      <c r="H469" s="64"/>
    </row>
    <row r="470" spans="1:8" ht="12.75">
      <c r="A470" s="61"/>
      <c r="B470" s="61"/>
      <c r="D470" s="61"/>
      <c r="E470" s="66"/>
      <c r="F470" s="63"/>
      <c r="G470" s="63"/>
      <c r="H470" s="64"/>
    </row>
    <row r="471" spans="1:8" ht="12.75">
      <c r="A471" s="61"/>
      <c r="B471" s="61"/>
      <c r="D471" s="61"/>
      <c r="E471" s="66"/>
      <c r="F471" s="63"/>
      <c r="G471" s="63"/>
      <c r="H471" s="64"/>
    </row>
    <row r="472" spans="1:8" ht="12.75">
      <c r="A472" s="61"/>
      <c r="B472" s="61"/>
      <c r="D472" s="61"/>
      <c r="E472" s="66"/>
      <c r="F472" s="63"/>
      <c r="G472" s="63"/>
      <c r="H472" s="64"/>
    </row>
    <row r="473" spans="1:8" ht="12.75">
      <c r="A473" s="61"/>
      <c r="B473" s="61"/>
      <c r="D473" s="61"/>
      <c r="E473" s="66"/>
      <c r="F473" s="63"/>
      <c r="G473" s="63"/>
      <c r="H473" s="64"/>
    </row>
    <row r="474" spans="1:8" ht="12.75">
      <c r="A474" s="61"/>
      <c r="B474" s="61"/>
      <c r="D474" s="61"/>
      <c r="E474" s="66"/>
      <c r="F474" s="63"/>
      <c r="G474" s="63"/>
      <c r="H474" s="64"/>
    </row>
    <row r="475" spans="1:8" ht="12.75">
      <c r="A475" s="61"/>
      <c r="B475" s="61"/>
      <c r="D475" s="61"/>
      <c r="E475" s="66"/>
      <c r="F475" s="63"/>
      <c r="G475" s="63"/>
      <c r="H475" s="64"/>
    </row>
    <row r="476" spans="1:8" ht="12.75">
      <c r="A476" s="61"/>
      <c r="B476" s="61"/>
      <c r="D476" s="61"/>
      <c r="E476" s="66"/>
      <c r="F476" s="63"/>
      <c r="G476" s="63"/>
      <c r="H476" s="64"/>
    </row>
    <row r="477" spans="1:8" ht="12.75">
      <c r="A477" s="61"/>
      <c r="B477" s="61"/>
      <c r="D477" s="61"/>
      <c r="E477" s="66"/>
      <c r="F477" s="63"/>
      <c r="G477" s="63"/>
      <c r="H477" s="64"/>
    </row>
    <row r="478" spans="1:8" ht="12.75">
      <c r="A478" s="61"/>
      <c r="B478" s="61"/>
      <c r="D478" s="61"/>
      <c r="E478" s="66"/>
      <c r="F478" s="63"/>
      <c r="G478" s="63"/>
      <c r="H478" s="64"/>
    </row>
    <row r="479" spans="1:8" ht="12.75">
      <c r="A479" s="61"/>
      <c r="B479" s="61"/>
      <c r="D479" s="61"/>
      <c r="E479" s="66"/>
      <c r="F479" s="63"/>
      <c r="G479" s="63"/>
      <c r="H479" s="64"/>
    </row>
    <row r="480" spans="1:8" ht="12.75">
      <c r="A480" s="61"/>
      <c r="B480" s="61"/>
      <c r="D480" s="61"/>
      <c r="E480" s="66"/>
      <c r="F480" s="63"/>
      <c r="G480" s="63"/>
      <c r="H480" s="64"/>
    </row>
    <row r="481" spans="1:8" ht="12.75">
      <c r="A481" s="61"/>
      <c r="B481" s="61"/>
      <c r="D481" s="61"/>
      <c r="E481" s="66"/>
      <c r="F481" s="63"/>
      <c r="G481" s="63"/>
      <c r="H481" s="64"/>
    </row>
    <row r="482" spans="1:8" ht="12.75">
      <c r="A482" s="61"/>
      <c r="B482" s="61"/>
      <c r="D482" s="61"/>
      <c r="E482" s="66"/>
      <c r="F482" s="63"/>
      <c r="G482" s="63"/>
      <c r="H482" s="64"/>
    </row>
    <row r="483" spans="1:8" ht="12.75">
      <c r="A483" s="61"/>
      <c r="B483" s="61"/>
      <c r="D483" s="61"/>
      <c r="E483" s="66"/>
      <c r="F483" s="63"/>
      <c r="G483" s="63"/>
      <c r="H483" s="64"/>
    </row>
    <row r="484" spans="1:8" ht="12.75">
      <c r="A484" s="61"/>
      <c r="B484" s="61"/>
      <c r="D484" s="61"/>
      <c r="E484" s="66"/>
      <c r="F484" s="63"/>
      <c r="G484" s="63"/>
      <c r="H484" s="64"/>
    </row>
    <row r="485" spans="1:8" ht="12.75">
      <c r="A485" s="61"/>
      <c r="B485" s="61"/>
      <c r="D485" s="61"/>
      <c r="E485" s="66"/>
      <c r="F485" s="63"/>
      <c r="G485" s="63"/>
      <c r="H485" s="64"/>
    </row>
    <row r="486" spans="1:8" ht="12.75">
      <c r="A486" s="61"/>
      <c r="B486" s="61"/>
      <c r="D486" s="61"/>
      <c r="E486" s="66"/>
      <c r="F486" s="63"/>
      <c r="G486" s="63"/>
      <c r="H486" s="64"/>
    </row>
    <row r="487" spans="1:8" ht="12.75">
      <c r="A487" s="61"/>
      <c r="B487" s="61"/>
      <c r="D487" s="61"/>
      <c r="E487" s="66"/>
      <c r="F487" s="63"/>
      <c r="G487" s="63"/>
      <c r="H487" s="64"/>
    </row>
    <row r="488" spans="1:8" ht="12.75">
      <c r="A488" s="61"/>
      <c r="B488" s="61"/>
      <c r="D488" s="61"/>
      <c r="E488" s="66"/>
      <c r="F488" s="63"/>
      <c r="G488" s="63"/>
      <c r="H488" s="64"/>
    </row>
    <row r="489" spans="1:8" ht="12.75">
      <c r="A489" s="61"/>
      <c r="B489" s="61"/>
      <c r="D489" s="61"/>
      <c r="E489" s="66"/>
      <c r="F489" s="63"/>
      <c r="G489" s="63"/>
      <c r="H489" s="64"/>
    </row>
    <row r="490" spans="1:8" ht="12.75">
      <c r="A490" s="61"/>
      <c r="B490" s="61"/>
      <c r="D490" s="61"/>
      <c r="E490" s="66"/>
      <c r="F490" s="63"/>
      <c r="G490" s="63"/>
      <c r="H490" s="64"/>
    </row>
    <row r="491" spans="1:8" ht="12.75">
      <c r="A491" s="61"/>
      <c r="B491" s="61"/>
      <c r="D491" s="61"/>
      <c r="E491" s="66"/>
      <c r="F491" s="63"/>
      <c r="G491" s="63"/>
      <c r="H491" s="64"/>
    </row>
    <row r="492" spans="1:8" ht="12.75">
      <c r="A492" s="61"/>
      <c r="B492" s="61"/>
      <c r="D492" s="61"/>
      <c r="E492" s="66"/>
      <c r="F492" s="63"/>
      <c r="G492" s="63"/>
      <c r="H492" s="64"/>
    </row>
    <row r="493" spans="1:8" ht="12.75">
      <c r="A493" s="61"/>
      <c r="B493" s="61"/>
      <c r="D493" s="61"/>
      <c r="E493" s="66"/>
      <c r="F493" s="63"/>
      <c r="G493" s="63"/>
      <c r="H493" s="64"/>
    </row>
    <row r="494" spans="1:8" ht="12.75">
      <c r="A494" s="61"/>
      <c r="B494" s="61"/>
      <c r="D494" s="61"/>
      <c r="E494" s="66"/>
      <c r="F494" s="63"/>
      <c r="G494" s="63"/>
      <c r="H494" s="64"/>
    </row>
    <row r="495" spans="1:8" ht="12.75">
      <c r="A495" s="61"/>
      <c r="B495" s="61"/>
      <c r="D495" s="61"/>
      <c r="E495" s="66"/>
      <c r="F495" s="63"/>
      <c r="G495" s="63"/>
      <c r="H495" s="64"/>
    </row>
    <row r="496" spans="1:8" ht="12.75">
      <c r="A496" s="61"/>
      <c r="B496" s="61"/>
      <c r="D496" s="61"/>
      <c r="E496" s="66"/>
      <c r="F496" s="63"/>
      <c r="G496" s="63"/>
      <c r="H496" s="64"/>
    </row>
    <row r="497" spans="1:8" ht="12.75">
      <c r="A497" s="61"/>
      <c r="B497" s="61"/>
      <c r="D497" s="61"/>
      <c r="E497" s="66"/>
      <c r="F497" s="63"/>
      <c r="G497" s="63"/>
      <c r="H497" s="64"/>
    </row>
    <row r="498" spans="1:8" ht="12.75">
      <c r="A498" s="61"/>
      <c r="B498" s="61"/>
      <c r="D498" s="61"/>
      <c r="E498" s="66"/>
      <c r="F498" s="63"/>
      <c r="G498" s="63"/>
      <c r="H498" s="64"/>
    </row>
    <row r="499" spans="1:8" ht="12.75">
      <c r="A499" s="61"/>
      <c r="B499" s="61"/>
      <c r="D499" s="61"/>
      <c r="E499" s="66"/>
      <c r="F499" s="63"/>
      <c r="G499" s="63"/>
      <c r="H499" s="64"/>
    </row>
    <row r="500" spans="1:8" ht="12.75">
      <c r="A500" s="61"/>
      <c r="B500" s="61"/>
      <c r="D500" s="61"/>
      <c r="E500" s="66"/>
      <c r="F500" s="63"/>
      <c r="G500" s="63"/>
      <c r="H500" s="64"/>
    </row>
    <row r="501" spans="1:8" ht="12.75">
      <c r="A501" s="61"/>
      <c r="B501" s="61"/>
      <c r="D501" s="61"/>
      <c r="E501" s="66"/>
      <c r="F501" s="63"/>
      <c r="G501" s="63"/>
      <c r="H501" s="64"/>
    </row>
    <row r="502" spans="1:8" ht="12.75">
      <c r="A502" s="61"/>
      <c r="B502" s="61"/>
      <c r="D502" s="61"/>
      <c r="E502" s="66"/>
      <c r="F502" s="63"/>
      <c r="G502" s="63"/>
      <c r="H502" s="64"/>
    </row>
    <row r="503" spans="1:8" ht="12.75">
      <c r="A503" s="61"/>
      <c r="B503" s="61"/>
      <c r="D503" s="61"/>
      <c r="E503" s="66"/>
      <c r="F503" s="63"/>
      <c r="G503" s="63"/>
      <c r="H503" s="64"/>
    </row>
    <row r="504" spans="1:8" ht="12.75">
      <c r="A504" s="61"/>
      <c r="B504" s="61"/>
      <c r="D504" s="61"/>
      <c r="E504" s="66"/>
      <c r="F504" s="63"/>
      <c r="G504" s="63"/>
      <c r="H504" s="64"/>
    </row>
    <row r="505" spans="1:8" ht="12.75">
      <c r="A505" s="61"/>
      <c r="B505" s="61"/>
      <c r="D505" s="61"/>
      <c r="E505" s="66"/>
      <c r="F505" s="63"/>
      <c r="G505" s="63"/>
      <c r="H505" s="64"/>
    </row>
    <row r="506" spans="1:8" ht="12.75">
      <c r="A506" s="61"/>
      <c r="B506" s="61"/>
      <c r="D506" s="61"/>
      <c r="E506" s="66"/>
      <c r="F506" s="63"/>
      <c r="G506" s="63"/>
      <c r="H506" s="64"/>
    </row>
    <row r="507" spans="1:8" ht="12.75">
      <c r="A507" s="61"/>
      <c r="B507" s="61"/>
      <c r="D507" s="61"/>
      <c r="E507" s="66"/>
      <c r="F507" s="63"/>
      <c r="G507" s="63"/>
      <c r="H507" s="64"/>
    </row>
    <row r="508" spans="1:8" ht="12.75">
      <c r="A508" s="61"/>
      <c r="B508" s="61"/>
      <c r="D508" s="61"/>
      <c r="E508" s="66"/>
      <c r="F508" s="63"/>
      <c r="G508" s="63"/>
      <c r="H508" s="64"/>
    </row>
    <row r="509" spans="1:8" ht="12.75">
      <c r="A509" s="61"/>
      <c r="B509" s="61"/>
      <c r="D509" s="61"/>
      <c r="E509" s="66"/>
      <c r="F509" s="63"/>
      <c r="G509" s="63"/>
      <c r="H509" s="64"/>
    </row>
    <row r="510" spans="1:8" ht="12.75">
      <c r="A510" s="61"/>
      <c r="B510" s="61"/>
      <c r="D510" s="61"/>
      <c r="E510" s="66"/>
      <c r="F510" s="63"/>
      <c r="G510" s="63"/>
      <c r="H510" s="64"/>
    </row>
    <row r="511" spans="1:8" ht="12.75">
      <c r="A511" s="61"/>
      <c r="B511" s="61"/>
      <c r="D511" s="61"/>
      <c r="E511" s="66"/>
      <c r="F511" s="63"/>
      <c r="G511" s="63"/>
      <c r="H511" s="64"/>
    </row>
    <row r="512" spans="1:8" ht="12.75">
      <c r="A512" s="61"/>
      <c r="B512" s="61"/>
      <c r="D512" s="61"/>
      <c r="E512" s="66"/>
      <c r="F512" s="63"/>
      <c r="G512" s="63"/>
      <c r="H512" s="64"/>
    </row>
    <row r="513" spans="1:8" ht="12.75">
      <c r="A513" s="61"/>
      <c r="B513" s="61"/>
      <c r="D513" s="61"/>
      <c r="E513" s="66"/>
      <c r="F513" s="63"/>
      <c r="G513" s="63"/>
      <c r="H513" s="64"/>
    </row>
    <row r="514" spans="1:8" ht="12.75">
      <c r="A514" s="61"/>
      <c r="B514" s="61"/>
      <c r="D514" s="61"/>
      <c r="E514" s="66"/>
      <c r="F514" s="63"/>
      <c r="G514" s="63"/>
      <c r="H514" s="64"/>
    </row>
    <row r="515" spans="1:8" ht="12.75">
      <c r="A515" s="61"/>
      <c r="B515" s="61"/>
      <c r="D515" s="61"/>
      <c r="E515" s="66"/>
      <c r="F515" s="63"/>
      <c r="G515" s="63"/>
      <c r="H515" s="64"/>
    </row>
    <row r="516" spans="1:8" ht="12.75">
      <c r="A516" s="61"/>
      <c r="B516" s="61"/>
      <c r="D516" s="61"/>
      <c r="E516" s="66"/>
      <c r="F516" s="63"/>
      <c r="G516" s="63"/>
      <c r="H516" s="64"/>
    </row>
    <row r="517" spans="1:8" ht="12.75">
      <c r="A517" s="61"/>
      <c r="B517" s="61"/>
      <c r="D517" s="61"/>
      <c r="E517" s="66"/>
      <c r="F517" s="63"/>
      <c r="G517" s="63"/>
      <c r="H517" s="64"/>
    </row>
    <row r="518" spans="1:8" ht="12.75">
      <c r="A518" s="61"/>
      <c r="B518" s="61"/>
      <c r="D518" s="61"/>
      <c r="E518" s="66"/>
      <c r="F518" s="63"/>
      <c r="G518" s="63"/>
      <c r="H518" s="64"/>
    </row>
    <row r="519" spans="1:8" ht="12.75">
      <c r="A519" s="61"/>
      <c r="B519" s="61"/>
      <c r="D519" s="61"/>
      <c r="E519" s="66"/>
      <c r="F519" s="63"/>
      <c r="G519" s="63"/>
      <c r="H519" s="64"/>
    </row>
    <row r="520" spans="1:8" ht="12.75">
      <c r="A520" s="61"/>
      <c r="B520" s="61"/>
      <c r="D520" s="61"/>
      <c r="E520" s="66"/>
      <c r="F520" s="63"/>
      <c r="G520" s="63"/>
      <c r="H520" s="64"/>
    </row>
    <row r="521" spans="1:8" ht="12.75">
      <c r="A521" s="61"/>
      <c r="B521" s="61"/>
      <c r="D521" s="61"/>
      <c r="E521" s="66"/>
      <c r="F521" s="63"/>
      <c r="G521" s="63"/>
      <c r="H521" s="64"/>
    </row>
    <row r="522" spans="1:8" ht="12.75">
      <c r="A522" s="61"/>
      <c r="B522" s="61"/>
      <c r="D522" s="61"/>
      <c r="E522" s="66"/>
      <c r="F522" s="63"/>
      <c r="G522" s="63"/>
      <c r="H522" s="64"/>
    </row>
    <row r="523" spans="1:8" ht="12.75">
      <c r="A523" s="61"/>
      <c r="B523" s="61"/>
      <c r="D523" s="61"/>
      <c r="E523" s="66"/>
      <c r="F523" s="63"/>
      <c r="G523" s="63"/>
      <c r="H523" s="64"/>
    </row>
    <row r="524" spans="1:8" ht="12.75">
      <c r="A524" s="61"/>
      <c r="B524" s="61"/>
      <c r="D524" s="61"/>
      <c r="E524" s="66"/>
      <c r="F524" s="63"/>
      <c r="G524" s="63"/>
      <c r="H524" s="64"/>
    </row>
    <row r="525" spans="1:8" ht="12.75">
      <c r="A525" s="61"/>
      <c r="B525" s="61"/>
      <c r="D525" s="61"/>
      <c r="E525" s="66"/>
      <c r="F525" s="63"/>
      <c r="G525" s="63"/>
      <c r="H525" s="64"/>
    </row>
    <row r="526" spans="1:8" ht="12.75">
      <c r="A526" s="61"/>
      <c r="B526" s="61"/>
      <c r="D526" s="61"/>
      <c r="E526" s="66"/>
      <c r="F526" s="63"/>
      <c r="G526" s="63"/>
      <c r="H526" s="64"/>
    </row>
    <row r="527" spans="1:8" ht="12.75">
      <c r="A527" s="61"/>
      <c r="B527" s="61"/>
      <c r="D527" s="61"/>
      <c r="E527" s="66"/>
      <c r="F527" s="63"/>
      <c r="G527" s="63"/>
      <c r="H527" s="64"/>
    </row>
    <row r="528" spans="1:8" ht="12.75">
      <c r="A528" s="61"/>
      <c r="B528" s="61"/>
      <c r="D528" s="61"/>
      <c r="E528" s="66"/>
      <c r="F528" s="63"/>
      <c r="G528" s="63"/>
      <c r="H528" s="64"/>
    </row>
    <row r="529" spans="1:8" ht="12.75">
      <c r="A529" s="61"/>
      <c r="B529" s="61"/>
      <c r="D529" s="61"/>
      <c r="E529" s="66"/>
      <c r="F529" s="63"/>
      <c r="G529" s="63"/>
      <c r="H529" s="64"/>
    </row>
    <row r="530" spans="1:8" ht="12.75">
      <c r="A530" s="61"/>
      <c r="B530" s="61"/>
      <c r="D530" s="61"/>
      <c r="E530" s="66"/>
      <c r="F530" s="63"/>
      <c r="G530" s="63"/>
      <c r="H530" s="64"/>
    </row>
    <row r="531" spans="1:8" ht="12.75">
      <c r="A531" s="61"/>
      <c r="B531" s="61"/>
      <c r="D531" s="61"/>
      <c r="E531" s="66"/>
      <c r="F531" s="63"/>
      <c r="G531" s="63"/>
      <c r="H531" s="64"/>
    </row>
    <row r="532" spans="1:8" ht="12.75">
      <c r="A532" s="61"/>
      <c r="B532" s="61"/>
      <c r="D532" s="61"/>
      <c r="E532" s="66"/>
      <c r="F532" s="63"/>
      <c r="G532" s="63"/>
      <c r="H532" s="64"/>
    </row>
    <row r="533" spans="1:8" ht="12.75">
      <c r="A533" s="61"/>
      <c r="B533" s="61"/>
      <c r="D533" s="61"/>
      <c r="E533" s="66"/>
      <c r="F533" s="63"/>
      <c r="G533" s="63"/>
      <c r="H533" s="64"/>
    </row>
    <row r="534" spans="1:8" ht="12.75">
      <c r="A534" s="61"/>
      <c r="B534" s="61"/>
      <c r="D534" s="61"/>
      <c r="E534" s="66"/>
      <c r="F534" s="63"/>
      <c r="G534" s="63"/>
      <c r="H534" s="64"/>
    </row>
    <row r="535" spans="1:8" ht="12.75">
      <c r="A535" s="61"/>
      <c r="B535" s="61"/>
      <c r="D535" s="61"/>
      <c r="E535" s="66"/>
      <c r="F535" s="63"/>
      <c r="G535" s="63"/>
      <c r="H535" s="64"/>
    </row>
    <row r="536" spans="1:8" ht="12.75">
      <c r="A536" s="61"/>
      <c r="B536" s="61"/>
      <c r="D536" s="61"/>
      <c r="E536" s="66"/>
      <c r="F536" s="63"/>
      <c r="G536" s="63"/>
      <c r="H536" s="64"/>
    </row>
    <row r="537" spans="1:8" ht="12.75">
      <c r="A537" s="61"/>
      <c r="B537" s="61"/>
      <c r="D537" s="61"/>
      <c r="E537" s="66"/>
      <c r="F537" s="63"/>
      <c r="G537" s="63"/>
      <c r="H537" s="64"/>
    </row>
    <row r="538" spans="1:8" ht="12.75">
      <c r="A538" s="61"/>
      <c r="B538" s="61"/>
      <c r="D538" s="61"/>
      <c r="E538" s="66"/>
      <c r="F538" s="63"/>
      <c r="G538" s="63"/>
      <c r="H538" s="64"/>
    </row>
    <row r="539" spans="1:8" ht="12.75">
      <c r="A539" s="61"/>
      <c r="B539" s="61"/>
      <c r="D539" s="61"/>
      <c r="E539" s="66"/>
      <c r="F539" s="63"/>
      <c r="G539" s="63"/>
      <c r="H539" s="64"/>
    </row>
    <row r="540" spans="1:8" ht="12.75">
      <c r="A540" s="61"/>
      <c r="B540" s="61"/>
      <c r="D540" s="61"/>
      <c r="E540" s="66"/>
      <c r="F540" s="63"/>
      <c r="G540" s="63"/>
      <c r="H540" s="64"/>
    </row>
    <row r="541" spans="1:8" ht="12.75">
      <c r="A541" s="61"/>
      <c r="B541" s="61"/>
      <c r="D541" s="61"/>
      <c r="E541" s="66"/>
      <c r="F541" s="63"/>
      <c r="G541" s="63"/>
      <c r="H541" s="64"/>
    </row>
    <row r="542" spans="1:8" ht="12.75">
      <c r="A542" s="61"/>
      <c r="B542" s="61"/>
      <c r="D542" s="61"/>
      <c r="E542" s="66"/>
      <c r="F542" s="63"/>
      <c r="G542" s="63"/>
      <c r="H542" s="64"/>
    </row>
    <row r="543" spans="1:8" ht="12.75">
      <c r="A543" s="61"/>
      <c r="B543" s="61"/>
      <c r="D543" s="61"/>
      <c r="E543" s="66"/>
      <c r="F543" s="63"/>
      <c r="G543" s="63"/>
      <c r="H543" s="64"/>
    </row>
    <row r="544" spans="1:8" ht="12.75">
      <c r="A544" s="61"/>
      <c r="B544" s="61"/>
      <c r="D544" s="61"/>
      <c r="E544" s="66"/>
      <c r="F544" s="63"/>
      <c r="G544" s="63"/>
      <c r="H544" s="64"/>
    </row>
    <row r="545" spans="1:8" ht="12.75">
      <c r="A545" s="61"/>
      <c r="B545" s="61"/>
      <c r="D545" s="61"/>
      <c r="E545" s="66"/>
      <c r="F545" s="63"/>
      <c r="G545" s="63"/>
      <c r="H545" s="64"/>
    </row>
    <row r="546" spans="1:8" ht="12.75">
      <c r="A546" s="61"/>
      <c r="B546" s="61"/>
      <c r="D546" s="61"/>
      <c r="E546" s="66"/>
      <c r="F546" s="63"/>
      <c r="G546" s="63"/>
      <c r="H546" s="64"/>
    </row>
    <row r="547" spans="1:8" ht="12.75">
      <c r="A547" s="61"/>
      <c r="B547" s="61"/>
      <c r="D547" s="61"/>
      <c r="E547" s="66"/>
      <c r="F547" s="63"/>
      <c r="G547" s="63"/>
      <c r="H547" s="64"/>
    </row>
    <row r="548" spans="1:8" ht="12.75">
      <c r="A548" s="61"/>
      <c r="B548" s="61"/>
      <c r="D548" s="61"/>
      <c r="E548" s="66"/>
      <c r="F548" s="63"/>
      <c r="G548" s="63"/>
      <c r="H548" s="64"/>
    </row>
    <row r="549" spans="1:8" ht="12.75">
      <c r="A549" s="61"/>
      <c r="B549" s="61"/>
      <c r="D549" s="61"/>
      <c r="E549" s="66"/>
      <c r="F549" s="63"/>
      <c r="G549" s="63"/>
      <c r="H549" s="64"/>
    </row>
    <row r="550" spans="1:8" ht="12.75">
      <c r="A550" s="61"/>
      <c r="B550" s="61"/>
      <c r="D550" s="61"/>
      <c r="E550" s="66"/>
      <c r="F550" s="63"/>
      <c r="G550" s="63"/>
      <c r="H550" s="64"/>
    </row>
    <row r="551" spans="1:8" ht="12.75">
      <c r="A551" s="61"/>
      <c r="B551" s="61"/>
      <c r="D551" s="61"/>
      <c r="E551" s="66"/>
      <c r="F551" s="63"/>
      <c r="G551" s="63"/>
      <c r="H551" s="64"/>
    </row>
    <row r="552" spans="1:8" ht="12.75">
      <c r="A552" s="61"/>
      <c r="B552" s="61"/>
      <c r="D552" s="61"/>
      <c r="E552" s="66"/>
      <c r="F552" s="63"/>
      <c r="G552" s="63"/>
      <c r="H552" s="64"/>
    </row>
    <row r="553" spans="1:8" ht="12.75">
      <c r="A553" s="61"/>
      <c r="B553" s="61"/>
      <c r="D553" s="61"/>
      <c r="E553" s="66"/>
      <c r="F553" s="63"/>
      <c r="G553" s="63"/>
      <c r="H553" s="64"/>
    </row>
    <row r="554" spans="1:8" ht="12.75">
      <c r="A554" s="61"/>
      <c r="B554" s="61"/>
      <c r="D554" s="61"/>
      <c r="E554" s="66"/>
      <c r="F554" s="63"/>
      <c r="G554" s="63"/>
      <c r="H554" s="64"/>
    </row>
    <row r="555" spans="1:8" ht="12.75">
      <c r="A555" s="61"/>
      <c r="B555" s="61"/>
      <c r="D555" s="61"/>
      <c r="E555" s="66"/>
      <c r="F555" s="63"/>
      <c r="G555" s="63"/>
      <c r="H555" s="64"/>
    </row>
    <row r="556" spans="1:8" ht="12.75">
      <c r="A556" s="61"/>
      <c r="B556" s="61"/>
      <c r="D556" s="61"/>
      <c r="E556" s="66"/>
      <c r="F556" s="63"/>
      <c r="G556" s="63"/>
      <c r="H556" s="64"/>
    </row>
    <row r="557" spans="1:8" ht="12.75">
      <c r="A557" s="61"/>
      <c r="B557" s="61"/>
      <c r="D557" s="61"/>
      <c r="E557" s="66"/>
      <c r="F557" s="63"/>
      <c r="G557" s="63"/>
      <c r="H557" s="64"/>
    </row>
    <row r="558" spans="1:8" ht="12.75">
      <c r="A558" s="61"/>
      <c r="B558" s="61"/>
      <c r="D558" s="61"/>
      <c r="E558" s="66"/>
      <c r="F558" s="63"/>
      <c r="G558" s="63"/>
      <c r="H558" s="64"/>
    </row>
    <row r="559" spans="1:8" ht="12.75">
      <c r="A559" s="61"/>
      <c r="B559" s="61"/>
      <c r="D559" s="61"/>
      <c r="E559" s="66"/>
      <c r="F559" s="63"/>
      <c r="G559" s="63"/>
      <c r="H559" s="64"/>
    </row>
    <row r="560" spans="1:8" ht="12.75">
      <c r="A560" s="61"/>
      <c r="B560" s="61"/>
      <c r="D560" s="61"/>
      <c r="E560" s="66"/>
      <c r="F560" s="63"/>
      <c r="G560" s="63"/>
      <c r="H560" s="64"/>
    </row>
    <row r="561" spans="1:8" ht="12.75">
      <c r="A561" s="61"/>
      <c r="B561" s="61"/>
      <c r="D561" s="61"/>
      <c r="E561" s="66"/>
      <c r="F561" s="63"/>
      <c r="G561" s="63"/>
      <c r="H561" s="64"/>
    </row>
    <row r="562" spans="1:8" ht="12.75">
      <c r="A562" s="61"/>
      <c r="B562" s="61"/>
      <c r="D562" s="61"/>
      <c r="E562" s="66"/>
      <c r="F562" s="63"/>
      <c r="G562" s="63"/>
      <c r="H562" s="64"/>
    </row>
    <row r="563" spans="1:8" ht="12.75">
      <c r="A563" s="61"/>
      <c r="B563" s="61"/>
      <c r="D563" s="61"/>
      <c r="E563" s="66"/>
      <c r="F563" s="63"/>
      <c r="G563" s="63"/>
      <c r="H563" s="64"/>
    </row>
    <row r="564" spans="1:8" ht="12.75">
      <c r="A564" s="61"/>
      <c r="B564" s="61"/>
      <c r="D564" s="61"/>
      <c r="E564" s="66"/>
      <c r="F564" s="63"/>
      <c r="G564" s="63"/>
      <c r="H564" s="64"/>
    </row>
    <row r="565" spans="1:8" ht="12.75">
      <c r="A565" s="61"/>
      <c r="B565" s="61"/>
      <c r="D565" s="61"/>
      <c r="E565" s="66"/>
      <c r="F565" s="63"/>
      <c r="G565" s="63"/>
      <c r="H565" s="64"/>
    </row>
    <row r="566" spans="1:8" ht="12.75">
      <c r="A566" s="61"/>
      <c r="B566" s="61"/>
      <c r="D566" s="61"/>
      <c r="E566" s="66"/>
      <c r="F566" s="63"/>
      <c r="G566" s="63"/>
      <c r="H566" s="64"/>
    </row>
    <row r="567" spans="1:8" ht="12.75">
      <c r="A567" s="61"/>
      <c r="B567" s="61"/>
      <c r="D567" s="61"/>
      <c r="E567" s="66"/>
      <c r="F567" s="63"/>
      <c r="G567" s="63"/>
      <c r="H567" s="64"/>
    </row>
    <row r="568" spans="1:8" ht="12.75">
      <c r="A568" s="61"/>
      <c r="B568" s="61"/>
      <c r="D568" s="61"/>
      <c r="E568" s="66"/>
      <c r="F568" s="63"/>
      <c r="G568" s="63"/>
      <c r="H568" s="64"/>
    </row>
    <row r="569" spans="1:8" ht="12.75">
      <c r="A569" s="61"/>
      <c r="B569" s="61"/>
      <c r="D569" s="61"/>
      <c r="E569" s="66"/>
      <c r="F569" s="63"/>
      <c r="G569" s="63"/>
      <c r="H569" s="64"/>
    </row>
    <row r="570" spans="1:8" ht="12.75">
      <c r="A570" s="61"/>
      <c r="B570" s="61"/>
      <c r="D570" s="61"/>
      <c r="E570" s="66"/>
      <c r="F570" s="63"/>
      <c r="G570" s="63"/>
      <c r="H570" s="64"/>
    </row>
    <row r="571" spans="1:8" ht="12.75">
      <c r="A571" s="61"/>
      <c r="B571" s="61"/>
      <c r="D571" s="61"/>
      <c r="E571" s="66"/>
      <c r="F571" s="63"/>
      <c r="G571" s="63"/>
      <c r="H571" s="64"/>
    </row>
    <row r="572" spans="1:8" ht="12.75">
      <c r="A572" s="61"/>
      <c r="B572" s="61"/>
      <c r="D572" s="61"/>
      <c r="E572" s="66"/>
      <c r="F572" s="63"/>
      <c r="G572" s="63"/>
      <c r="H572" s="64"/>
    </row>
    <row r="573" spans="1:8" ht="12.75">
      <c r="A573" s="61"/>
      <c r="B573" s="61"/>
      <c r="D573" s="61"/>
      <c r="E573" s="66"/>
      <c r="F573" s="63"/>
      <c r="G573" s="63"/>
      <c r="H573" s="64"/>
    </row>
    <row r="574" spans="1:8" ht="12.75">
      <c r="A574" s="61"/>
      <c r="B574" s="61"/>
      <c r="D574" s="61"/>
      <c r="E574" s="66"/>
      <c r="F574" s="63"/>
      <c r="G574" s="63"/>
      <c r="H574" s="64"/>
    </row>
    <row r="575" spans="1:8" ht="12.75">
      <c r="A575" s="61"/>
      <c r="B575" s="61"/>
      <c r="D575" s="61"/>
      <c r="E575" s="66"/>
      <c r="F575" s="63"/>
      <c r="G575" s="63"/>
      <c r="H575" s="64"/>
    </row>
    <row r="576" spans="1:8" ht="12.75">
      <c r="A576" s="61"/>
      <c r="B576" s="61"/>
      <c r="D576" s="61"/>
      <c r="E576" s="66"/>
      <c r="F576" s="63"/>
      <c r="G576" s="63"/>
      <c r="H576" s="64"/>
    </row>
    <row r="577" spans="1:8" ht="12.75">
      <c r="A577" s="61"/>
      <c r="B577" s="61"/>
      <c r="D577" s="61"/>
      <c r="E577" s="66"/>
      <c r="F577" s="63"/>
      <c r="G577" s="63"/>
      <c r="H577" s="64"/>
    </row>
    <row r="578" spans="1:8" ht="12.75">
      <c r="A578" s="61"/>
      <c r="B578" s="61"/>
      <c r="D578" s="61"/>
      <c r="E578" s="66"/>
      <c r="F578" s="63"/>
      <c r="G578" s="63"/>
      <c r="H578" s="64"/>
    </row>
    <row r="579" spans="1:8" ht="12.75">
      <c r="A579" s="61"/>
      <c r="B579" s="61"/>
      <c r="D579" s="61"/>
      <c r="E579" s="66"/>
      <c r="F579" s="63"/>
      <c r="G579" s="63"/>
      <c r="H579" s="64"/>
    </row>
    <row r="580" spans="1:8" ht="12.75">
      <c r="A580" s="61"/>
      <c r="B580" s="61"/>
      <c r="D580" s="61"/>
      <c r="E580" s="66"/>
      <c r="F580" s="63"/>
      <c r="G580" s="63"/>
      <c r="H580" s="64"/>
    </row>
    <row r="581" spans="1:8" ht="12.75">
      <c r="A581" s="61"/>
      <c r="B581" s="61"/>
      <c r="D581" s="61"/>
      <c r="E581" s="66"/>
      <c r="F581" s="63"/>
      <c r="G581" s="63"/>
      <c r="H581" s="64"/>
    </row>
    <row r="582" spans="1:8" ht="12.75">
      <c r="A582" s="61"/>
      <c r="B582" s="61"/>
      <c r="D582" s="61"/>
      <c r="E582" s="66"/>
      <c r="F582" s="63"/>
      <c r="G582" s="63"/>
      <c r="H582" s="64"/>
    </row>
    <row r="583" spans="1:8" ht="12.75">
      <c r="A583" s="61"/>
      <c r="B583" s="61"/>
      <c r="D583" s="61"/>
      <c r="E583" s="66"/>
      <c r="F583" s="63"/>
      <c r="G583" s="63"/>
      <c r="H583" s="64"/>
    </row>
    <row r="584" spans="1:8" ht="12.75">
      <c r="A584" s="61"/>
      <c r="B584" s="61"/>
      <c r="D584" s="61"/>
      <c r="E584" s="66"/>
      <c r="F584" s="63"/>
      <c r="G584" s="63"/>
      <c r="H584" s="64"/>
    </row>
    <row r="585" spans="1:8" ht="12.75">
      <c r="A585" s="61"/>
      <c r="B585" s="61"/>
      <c r="D585" s="61"/>
      <c r="E585" s="66"/>
      <c r="F585" s="63"/>
      <c r="G585" s="63"/>
      <c r="H585" s="64"/>
    </row>
    <row r="586" spans="1:8" ht="12.75">
      <c r="A586" s="61"/>
      <c r="B586" s="61"/>
      <c r="D586" s="61"/>
      <c r="E586" s="66"/>
      <c r="F586" s="63"/>
      <c r="G586" s="63"/>
      <c r="H586" s="64"/>
    </row>
    <row r="587" spans="1:8" ht="12.75">
      <c r="A587" s="61"/>
      <c r="B587" s="61"/>
      <c r="D587" s="61"/>
      <c r="E587" s="66"/>
      <c r="F587" s="63"/>
      <c r="G587" s="63"/>
      <c r="H587" s="64"/>
    </row>
    <row r="588" spans="1:8" ht="12.75">
      <c r="A588" s="61"/>
      <c r="B588" s="61"/>
      <c r="D588" s="61"/>
      <c r="E588" s="66"/>
      <c r="F588" s="63"/>
      <c r="G588" s="63"/>
      <c r="H588" s="64"/>
    </row>
    <row r="589" spans="1:8" ht="12.75">
      <c r="A589" s="61"/>
      <c r="B589" s="61"/>
      <c r="D589" s="61"/>
      <c r="E589" s="66"/>
      <c r="F589" s="63"/>
      <c r="G589" s="63"/>
      <c r="H589" s="64"/>
    </row>
    <row r="590" spans="1:8" ht="12.75">
      <c r="A590" s="61"/>
      <c r="B590" s="61"/>
      <c r="D590" s="61"/>
      <c r="E590" s="66"/>
      <c r="F590" s="63"/>
      <c r="G590" s="63"/>
      <c r="H590" s="64"/>
    </row>
    <row r="591" spans="1:8" ht="12.75">
      <c r="A591" s="61"/>
      <c r="B591" s="61"/>
      <c r="D591" s="61"/>
      <c r="E591" s="66"/>
      <c r="F591" s="63"/>
      <c r="G591" s="63"/>
      <c r="H591" s="64"/>
    </row>
    <row r="592" spans="1:8" ht="12.75">
      <c r="A592" s="61"/>
      <c r="B592" s="61"/>
      <c r="D592" s="61"/>
      <c r="E592" s="66"/>
      <c r="F592" s="63"/>
      <c r="G592" s="63"/>
      <c r="H592" s="64"/>
    </row>
    <row r="593" spans="1:8" ht="12.75">
      <c r="A593" s="61"/>
      <c r="B593" s="61"/>
      <c r="D593" s="61"/>
      <c r="E593" s="66"/>
      <c r="F593" s="63"/>
      <c r="G593" s="63"/>
      <c r="H593" s="64"/>
    </row>
    <row r="594" spans="1:8" ht="12.75">
      <c r="A594" s="61"/>
      <c r="B594" s="61"/>
      <c r="D594" s="61"/>
      <c r="E594" s="66"/>
      <c r="F594" s="63"/>
      <c r="G594" s="63"/>
      <c r="H594" s="64"/>
    </row>
    <row r="595" spans="1:8" ht="12.75">
      <c r="A595" s="61"/>
      <c r="B595" s="61"/>
      <c r="D595" s="61"/>
      <c r="E595" s="66"/>
      <c r="F595" s="63"/>
      <c r="G595" s="63"/>
      <c r="H595" s="64"/>
    </row>
    <row r="596" spans="1:8" ht="12.75">
      <c r="A596" s="61"/>
      <c r="B596" s="61"/>
      <c r="D596" s="61"/>
      <c r="E596" s="66"/>
      <c r="F596" s="63"/>
      <c r="G596" s="63"/>
      <c r="H596" s="64"/>
    </row>
    <row r="597" spans="1:8" ht="12.75">
      <c r="A597" s="61"/>
      <c r="B597" s="61"/>
      <c r="D597" s="61"/>
      <c r="E597" s="66"/>
      <c r="F597" s="63"/>
      <c r="G597" s="63"/>
      <c r="H597" s="64"/>
    </row>
    <row r="598" spans="1:8" ht="12.75">
      <c r="A598" s="61"/>
      <c r="B598" s="61"/>
      <c r="D598" s="61"/>
      <c r="E598" s="66"/>
      <c r="F598" s="63"/>
      <c r="G598" s="63"/>
      <c r="H598" s="64"/>
    </row>
    <row r="599" spans="1:8" ht="12.75">
      <c r="A599" s="61"/>
      <c r="B599" s="61"/>
      <c r="D599" s="61"/>
      <c r="E599" s="66"/>
      <c r="F599" s="63"/>
      <c r="G599" s="63"/>
      <c r="H599" s="64"/>
    </row>
    <row r="600" spans="1:8" ht="12.75">
      <c r="A600" s="61"/>
      <c r="B600" s="61"/>
      <c r="D600" s="61"/>
      <c r="E600" s="66"/>
      <c r="F600" s="63"/>
      <c r="G600" s="63"/>
      <c r="H600" s="64"/>
    </row>
    <row r="601" spans="1:8" ht="12.75">
      <c r="A601" s="61"/>
      <c r="B601" s="61"/>
      <c r="D601" s="61"/>
      <c r="E601" s="66"/>
      <c r="F601" s="63"/>
      <c r="G601" s="63"/>
      <c r="H601" s="64"/>
    </row>
    <row r="602" spans="1:8" ht="12.75">
      <c r="A602" s="61"/>
      <c r="B602" s="61"/>
      <c r="D602" s="61"/>
      <c r="E602" s="66"/>
      <c r="F602" s="63"/>
      <c r="G602" s="63"/>
      <c r="H602" s="64"/>
    </row>
    <row r="603" spans="1:8" ht="12.75">
      <c r="A603" s="61"/>
      <c r="B603" s="61"/>
      <c r="D603" s="61"/>
      <c r="E603" s="66"/>
      <c r="F603" s="63"/>
      <c r="G603" s="63"/>
      <c r="H603" s="64"/>
    </row>
    <row r="604" spans="1:8" ht="12.75">
      <c r="A604" s="61"/>
      <c r="B604" s="61"/>
      <c r="D604" s="61"/>
      <c r="E604" s="66"/>
      <c r="F604" s="63"/>
      <c r="G604" s="63"/>
      <c r="H604" s="64"/>
    </row>
    <row r="605" spans="1:8" ht="12.75">
      <c r="A605" s="61"/>
      <c r="B605" s="61"/>
      <c r="D605" s="61"/>
      <c r="E605" s="66"/>
      <c r="F605" s="63"/>
      <c r="G605" s="63"/>
      <c r="H605" s="64"/>
    </row>
    <row r="606" spans="1:8" ht="12.75">
      <c r="A606" s="61"/>
      <c r="B606" s="61"/>
      <c r="D606" s="61"/>
      <c r="E606" s="66"/>
      <c r="F606" s="63"/>
      <c r="G606" s="63"/>
      <c r="H606" s="64"/>
    </row>
    <row r="607" spans="1:8" ht="12.75">
      <c r="A607" s="61"/>
      <c r="B607" s="61"/>
      <c r="D607" s="61"/>
      <c r="E607" s="66"/>
      <c r="F607" s="63"/>
      <c r="G607" s="63"/>
      <c r="H607" s="64"/>
    </row>
    <row r="608" spans="1:8" ht="12.75">
      <c r="A608" s="61"/>
      <c r="B608" s="61"/>
      <c r="D608" s="61"/>
      <c r="E608" s="66"/>
      <c r="F608" s="63"/>
      <c r="G608" s="63"/>
      <c r="H608" s="64"/>
    </row>
    <row r="609" spans="1:8" ht="12.75">
      <c r="A609" s="61"/>
      <c r="B609" s="61"/>
      <c r="D609" s="61"/>
      <c r="E609" s="66"/>
      <c r="F609" s="63"/>
      <c r="G609" s="63"/>
      <c r="H609" s="64"/>
    </row>
    <row r="610" spans="1:8" ht="12.75">
      <c r="A610" s="61"/>
      <c r="B610" s="61"/>
      <c r="D610" s="61"/>
      <c r="E610" s="66"/>
      <c r="F610" s="63"/>
      <c r="G610" s="63"/>
      <c r="H610" s="64"/>
    </row>
    <row r="611" spans="1:8" ht="12.75">
      <c r="A611" s="61"/>
      <c r="B611" s="61"/>
      <c r="D611" s="61"/>
      <c r="E611" s="66"/>
      <c r="F611" s="63"/>
      <c r="G611" s="63"/>
      <c r="H611" s="64"/>
    </row>
    <row r="612" spans="1:8" ht="12.75">
      <c r="A612" s="61"/>
      <c r="B612" s="61"/>
      <c r="D612" s="61"/>
      <c r="E612" s="66"/>
      <c r="F612" s="63"/>
      <c r="G612" s="63"/>
      <c r="H612" s="64"/>
    </row>
    <row r="613" spans="1:8" ht="12.75">
      <c r="A613" s="61"/>
      <c r="B613" s="61"/>
      <c r="D613" s="61"/>
      <c r="E613" s="66"/>
      <c r="F613" s="63"/>
      <c r="G613" s="63"/>
      <c r="H613" s="64"/>
    </row>
    <row r="614" spans="1:8" ht="12.75">
      <c r="A614" s="61"/>
      <c r="B614" s="61"/>
      <c r="D614" s="61"/>
      <c r="E614" s="66"/>
      <c r="F614" s="63"/>
      <c r="G614" s="63"/>
      <c r="H614" s="64"/>
    </row>
    <row r="615" spans="1:8" ht="12.75">
      <c r="A615" s="61"/>
      <c r="B615" s="61"/>
      <c r="D615" s="61"/>
      <c r="E615" s="66"/>
      <c r="F615" s="63"/>
      <c r="G615" s="63"/>
      <c r="H615" s="64"/>
    </row>
    <row r="616" spans="1:8" ht="12.75">
      <c r="A616" s="61"/>
      <c r="B616" s="61"/>
      <c r="D616" s="61"/>
      <c r="E616" s="66"/>
      <c r="F616" s="63"/>
      <c r="G616" s="63"/>
      <c r="H616" s="64"/>
    </row>
    <row r="617" spans="1:8" ht="12.75">
      <c r="A617" s="61"/>
      <c r="B617" s="61"/>
      <c r="D617" s="61"/>
      <c r="E617" s="66"/>
      <c r="F617" s="63"/>
      <c r="G617" s="63"/>
      <c r="H617" s="64"/>
    </row>
    <row r="618" spans="1:8" ht="12.75">
      <c r="A618" s="61"/>
      <c r="B618" s="61"/>
      <c r="D618" s="61"/>
      <c r="E618" s="66"/>
      <c r="F618" s="63"/>
      <c r="G618" s="63"/>
      <c r="H618" s="64"/>
    </row>
    <row r="619" spans="1:8" ht="12.75">
      <c r="A619" s="61"/>
      <c r="B619" s="61"/>
      <c r="D619" s="61"/>
      <c r="E619" s="66"/>
      <c r="F619" s="63"/>
      <c r="G619" s="63"/>
      <c r="H619" s="64"/>
    </row>
    <row r="620" spans="1:8" ht="12.75">
      <c r="A620" s="61"/>
      <c r="B620" s="61"/>
      <c r="D620" s="61"/>
      <c r="E620" s="66"/>
      <c r="F620" s="63"/>
      <c r="G620" s="63"/>
      <c r="H620" s="64"/>
    </row>
    <row r="621" spans="1:8" ht="12.75">
      <c r="A621" s="61"/>
      <c r="B621" s="61"/>
      <c r="D621" s="61"/>
      <c r="E621" s="66"/>
      <c r="F621" s="63"/>
      <c r="G621" s="63"/>
      <c r="H621" s="64"/>
    </row>
    <row r="622" spans="1:8" ht="12.75">
      <c r="A622" s="61"/>
      <c r="B622" s="61"/>
      <c r="D622" s="61"/>
      <c r="E622" s="66"/>
      <c r="F622" s="63"/>
      <c r="G622" s="63"/>
      <c r="H622" s="64"/>
    </row>
    <row r="623" spans="1:8" ht="12.75">
      <c r="A623" s="61"/>
      <c r="B623" s="61"/>
      <c r="D623" s="61"/>
      <c r="E623" s="66"/>
      <c r="F623" s="63"/>
      <c r="G623" s="63"/>
      <c r="H623" s="64"/>
    </row>
    <row r="624" spans="1:8" ht="12.75">
      <c r="A624" s="61"/>
      <c r="B624" s="61"/>
      <c r="D624" s="61"/>
      <c r="E624" s="66"/>
      <c r="F624" s="63"/>
      <c r="G624" s="63"/>
      <c r="H624" s="64"/>
    </row>
    <row r="625" spans="1:8" ht="12.75">
      <c r="A625" s="61"/>
      <c r="B625" s="61"/>
      <c r="D625" s="61"/>
      <c r="E625" s="66"/>
      <c r="F625" s="63"/>
      <c r="G625" s="63"/>
      <c r="H625" s="64"/>
    </row>
    <row r="626" spans="1:8" ht="12.75">
      <c r="A626" s="61"/>
      <c r="B626" s="61"/>
      <c r="D626" s="61"/>
      <c r="E626" s="66"/>
      <c r="F626" s="63"/>
      <c r="G626" s="63"/>
      <c r="H626" s="64"/>
    </row>
    <row r="627" spans="1:8" ht="12.75">
      <c r="A627" s="61"/>
      <c r="B627" s="61"/>
      <c r="D627" s="61"/>
      <c r="E627" s="66"/>
      <c r="F627" s="63"/>
      <c r="G627" s="63"/>
      <c r="H627" s="64"/>
    </row>
    <row r="628" spans="1:8" ht="12.75">
      <c r="A628" s="61"/>
      <c r="B628" s="61"/>
      <c r="D628" s="61"/>
      <c r="E628" s="66"/>
      <c r="F628" s="63"/>
      <c r="G628" s="63"/>
      <c r="H628" s="64"/>
    </row>
    <row r="629" spans="1:8" ht="12.75">
      <c r="A629" s="61"/>
      <c r="B629" s="61"/>
      <c r="D629" s="61"/>
      <c r="E629" s="66"/>
      <c r="F629" s="63"/>
      <c r="G629" s="63"/>
      <c r="H629" s="64"/>
    </row>
    <row r="630" spans="1:8" ht="12.75">
      <c r="A630" s="61"/>
      <c r="B630" s="61"/>
      <c r="D630" s="61"/>
      <c r="E630" s="66"/>
      <c r="F630" s="63"/>
      <c r="G630" s="63"/>
      <c r="H630" s="64"/>
    </row>
    <row r="631" spans="1:8" ht="12.75">
      <c r="A631" s="61"/>
      <c r="B631" s="61"/>
      <c r="D631" s="61"/>
      <c r="E631" s="66"/>
      <c r="F631" s="63"/>
      <c r="G631" s="63"/>
      <c r="H631" s="64"/>
    </row>
    <row r="632" spans="1:8" ht="12.75">
      <c r="A632" s="61"/>
      <c r="B632" s="61"/>
      <c r="D632" s="61"/>
      <c r="E632" s="66"/>
      <c r="F632" s="63"/>
      <c r="G632" s="63"/>
      <c r="H632" s="64"/>
    </row>
    <row r="633" spans="1:8" ht="12.75">
      <c r="A633" s="61"/>
      <c r="B633" s="61"/>
      <c r="D633" s="61"/>
      <c r="E633" s="66"/>
      <c r="F633" s="63"/>
      <c r="G633" s="63"/>
      <c r="H633" s="64"/>
    </row>
    <row r="634" spans="1:8" ht="12.75">
      <c r="A634" s="61"/>
      <c r="B634" s="61"/>
      <c r="D634" s="61"/>
      <c r="E634" s="66"/>
      <c r="F634" s="63"/>
      <c r="G634" s="63"/>
      <c r="H634" s="64"/>
    </row>
    <row r="635" spans="1:8" ht="12.75">
      <c r="A635" s="61"/>
      <c r="B635" s="61"/>
      <c r="D635" s="61"/>
      <c r="E635" s="66"/>
      <c r="F635" s="63"/>
      <c r="G635" s="63"/>
      <c r="H635" s="64"/>
    </row>
    <row r="636" spans="1:8" ht="12.75">
      <c r="A636" s="61"/>
      <c r="B636" s="61"/>
      <c r="D636" s="61"/>
      <c r="E636" s="66"/>
      <c r="F636" s="63"/>
      <c r="G636" s="63"/>
      <c r="H636" s="64"/>
    </row>
    <row r="637" spans="1:8" ht="12.75">
      <c r="A637" s="61"/>
      <c r="B637" s="61"/>
      <c r="D637" s="61"/>
      <c r="E637" s="66"/>
      <c r="F637" s="63"/>
      <c r="G637" s="63"/>
      <c r="H637" s="64"/>
    </row>
    <row r="638" spans="1:8" ht="12.75">
      <c r="A638" s="61"/>
      <c r="B638" s="61"/>
      <c r="D638" s="61"/>
      <c r="E638" s="66"/>
      <c r="F638" s="63"/>
      <c r="G638" s="63"/>
      <c r="H638" s="64"/>
    </row>
    <row r="639" spans="1:8" ht="12.75">
      <c r="A639" s="61"/>
      <c r="B639" s="61"/>
      <c r="D639" s="61"/>
      <c r="E639" s="66"/>
      <c r="F639" s="63"/>
      <c r="G639" s="63"/>
      <c r="H639" s="64"/>
    </row>
    <row r="640" spans="1:8" ht="12.75">
      <c r="A640" s="61"/>
      <c r="B640" s="61"/>
      <c r="D640" s="61"/>
      <c r="E640" s="66"/>
      <c r="F640" s="63"/>
      <c r="G640" s="63"/>
      <c r="H640" s="64"/>
    </row>
    <row r="641" spans="1:8" ht="12.75">
      <c r="A641" s="61"/>
      <c r="B641" s="61"/>
      <c r="D641" s="61"/>
      <c r="E641" s="66"/>
      <c r="F641" s="63"/>
      <c r="G641" s="63"/>
      <c r="H641" s="64"/>
    </row>
    <row r="642" spans="1:8" ht="12.75">
      <c r="A642" s="61"/>
      <c r="B642" s="61"/>
      <c r="D642" s="61"/>
      <c r="E642" s="66"/>
      <c r="F642" s="63"/>
      <c r="G642" s="63"/>
      <c r="H642" s="64"/>
    </row>
    <row r="643" spans="1:8" ht="12.75">
      <c r="A643" s="61"/>
      <c r="B643" s="61"/>
      <c r="D643" s="61"/>
      <c r="E643" s="66"/>
      <c r="F643" s="63"/>
      <c r="G643" s="63"/>
      <c r="H643" s="64"/>
    </row>
    <row r="644" spans="1:8" ht="12.75">
      <c r="A644" s="61"/>
      <c r="B644" s="61"/>
      <c r="D644" s="61"/>
      <c r="E644" s="66"/>
      <c r="F644" s="63"/>
      <c r="G644" s="63"/>
      <c r="H644" s="64"/>
    </row>
    <row r="645" spans="1:8" ht="12.75">
      <c r="A645" s="61"/>
      <c r="B645" s="61"/>
      <c r="D645" s="61"/>
      <c r="E645" s="66"/>
      <c r="F645" s="63"/>
      <c r="G645" s="63"/>
      <c r="H645" s="64"/>
    </row>
    <row r="646" spans="1:8" ht="12.75">
      <c r="A646" s="61"/>
      <c r="B646" s="61"/>
      <c r="D646" s="61"/>
      <c r="E646" s="66"/>
      <c r="F646" s="63"/>
      <c r="G646" s="63"/>
      <c r="H646" s="64"/>
    </row>
    <row r="647" spans="1:8" ht="12.75">
      <c r="A647" s="61"/>
      <c r="B647" s="61"/>
      <c r="D647" s="61"/>
      <c r="E647" s="66"/>
      <c r="F647" s="63"/>
      <c r="G647" s="63"/>
      <c r="H647" s="64"/>
    </row>
    <row r="648" spans="1:8" ht="12.75">
      <c r="A648" s="61"/>
      <c r="B648" s="61"/>
      <c r="D648" s="61"/>
      <c r="E648" s="66"/>
      <c r="F648" s="63"/>
      <c r="G648" s="63"/>
      <c r="H648" s="64"/>
    </row>
    <row r="649" spans="1:8" ht="12.75">
      <c r="A649" s="61"/>
      <c r="B649" s="61"/>
      <c r="D649" s="61"/>
      <c r="E649" s="66"/>
      <c r="F649" s="63"/>
      <c r="G649" s="63"/>
      <c r="H649" s="64"/>
    </row>
    <row r="650" spans="1:8" ht="12.75">
      <c r="A650" s="61"/>
      <c r="B650" s="61"/>
      <c r="D650" s="61"/>
      <c r="E650" s="66"/>
      <c r="F650" s="63"/>
      <c r="G650" s="63"/>
      <c r="H650" s="64"/>
    </row>
    <row r="651" spans="1:8" ht="12.75">
      <c r="A651" s="61"/>
      <c r="B651" s="61"/>
      <c r="D651" s="61"/>
      <c r="E651" s="66"/>
      <c r="F651" s="63"/>
      <c r="G651" s="63"/>
      <c r="H651" s="64"/>
    </row>
    <row r="652" spans="1:8" ht="12.75">
      <c r="A652" s="61"/>
      <c r="B652" s="61"/>
      <c r="D652" s="61"/>
      <c r="E652" s="66"/>
      <c r="F652" s="63"/>
      <c r="G652" s="63"/>
      <c r="H652" s="64"/>
    </row>
    <row r="653" spans="1:8" ht="12.75">
      <c r="A653" s="61"/>
      <c r="B653" s="61"/>
      <c r="D653" s="61"/>
      <c r="E653" s="66"/>
      <c r="F653" s="63"/>
      <c r="G653" s="63"/>
      <c r="H653" s="64"/>
    </row>
    <row r="654" spans="1:8" ht="12.75">
      <c r="A654" s="61"/>
      <c r="B654" s="61"/>
      <c r="D654" s="61"/>
      <c r="E654" s="66"/>
      <c r="F654" s="63"/>
      <c r="G654" s="63"/>
      <c r="H654" s="64"/>
    </row>
    <row r="655" spans="1:8" ht="12.75">
      <c r="A655" s="61"/>
      <c r="B655" s="61"/>
      <c r="D655" s="61"/>
      <c r="E655" s="66"/>
      <c r="F655" s="63"/>
      <c r="G655" s="63"/>
      <c r="H655" s="64"/>
    </row>
    <row r="656" spans="1:8" ht="12.75">
      <c r="A656" s="61"/>
      <c r="B656" s="61"/>
      <c r="D656" s="61"/>
      <c r="E656" s="66"/>
      <c r="F656" s="63"/>
      <c r="G656" s="63"/>
      <c r="H656" s="64"/>
    </row>
    <row r="657" spans="1:8" ht="12.75">
      <c r="A657" s="61"/>
      <c r="B657" s="61"/>
      <c r="D657" s="61"/>
      <c r="E657" s="66"/>
      <c r="F657" s="63"/>
      <c r="G657" s="63"/>
      <c r="H657" s="64"/>
    </row>
    <row r="658" spans="1:8" ht="12.75">
      <c r="A658" s="61"/>
      <c r="B658" s="61"/>
      <c r="D658" s="61"/>
      <c r="E658" s="66"/>
      <c r="F658" s="63"/>
      <c r="G658" s="63"/>
      <c r="H658" s="64"/>
    </row>
    <row r="659" spans="1:8" ht="12.75">
      <c r="A659" s="61"/>
      <c r="B659" s="61"/>
      <c r="D659" s="61"/>
      <c r="E659" s="66"/>
      <c r="F659" s="63"/>
      <c r="G659" s="63"/>
      <c r="H659" s="64"/>
    </row>
    <row r="660" spans="1:8" ht="12.75">
      <c r="A660" s="61"/>
      <c r="B660" s="61"/>
      <c r="D660" s="61"/>
      <c r="E660" s="66"/>
      <c r="F660" s="63"/>
      <c r="G660" s="63"/>
      <c r="H660" s="64"/>
    </row>
    <row r="661" spans="1:8" ht="12.75">
      <c r="A661" s="61"/>
      <c r="B661" s="61"/>
      <c r="D661" s="61"/>
      <c r="E661" s="66"/>
      <c r="F661" s="63"/>
      <c r="G661" s="63"/>
      <c r="H661" s="64"/>
    </row>
    <row r="662" spans="1:8" ht="12.75">
      <c r="A662" s="61"/>
      <c r="B662" s="61"/>
      <c r="D662" s="61"/>
      <c r="E662" s="66"/>
      <c r="F662" s="63"/>
      <c r="G662" s="63"/>
      <c r="H662" s="64"/>
    </row>
    <row r="663" spans="1:8" ht="12.75">
      <c r="A663" s="61"/>
      <c r="B663" s="61"/>
      <c r="D663" s="61"/>
      <c r="E663" s="66"/>
      <c r="F663" s="63"/>
      <c r="G663" s="63"/>
      <c r="H663" s="64"/>
    </row>
    <row r="664" spans="1:8" ht="12.75">
      <c r="A664" s="61"/>
      <c r="B664" s="61"/>
      <c r="D664" s="61"/>
      <c r="E664" s="66"/>
      <c r="F664" s="63"/>
      <c r="G664" s="63"/>
      <c r="H664" s="64"/>
    </row>
    <row r="665" spans="1:8" ht="12.75">
      <c r="A665" s="61"/>
      <c r="B665" s="61"/>
      <c r="D665" s="61"/>
      <c r="E665" s="66"/>
      <c r="F665" s="63"/>
      <c r="G665" s="63"/>
      <c r="H665" s="64"/>
    </row>
    <row r="666" spans="1:8" ht="12.75">
      <c r="A666" s="61"/>
      <c r="B666" s="61"/>
      <c r="D666" s="61"/>
      <c r="E666" s="66"/>
      <c r="F666" s="63"/>
      <c r="G666" s="63"/>
      <c r="H666" s="64"/>
    </row>
    <row r="667" spans="1:8" ht="12.75">
      <c r="A667" s="61"/>
      <c r="B667" s="61"/>
      <c r="D667" s="61"/>
      <c r="E667" s="66"/>
      <c r="F667" s="63"/>
      <c r="G667" s="63"/>
      <c r="H667" s="64"/>
    </row>
    <row r="668" spans="1:8" ht="12.75">
      <c r="A668" s="61"/>
      <c r="B668" s="61"/>
      <c r="D668" s="61"/>
      <c r="E668" s="66"/>
      <c r="F668" s="63"/>
      <c r="G668" s="63"/>
      <c r="H668" s="64"/>
    </row>
    <row r="669" spans="1:8" ht="12.75">
      <c r="A669" s="61"/>
      <c r="B669" s="61"/>
      <c r="D669" s="61"/>
      <c r="E669" s="66"/>
      <c r="F669" s="63"/>
      <c r="G669" s="63"/>
      <c r="H669" s="64"/>
    </row>
    <row r="670" spans="1:8" ht="12.75">
      <c r="A670" s="61"/>
      <c r="B670" s="61"/>
      <c r="D670" s="61"/>
      <c r="E670" s="66"/>
      <c r="F670" s="63"/>
      <c r="G670" s="63"/>
      <c r="H670" s="64"/>
    </row>
    <row r="671" spans="1:8" ht="12.75">
      <c r="A671" s="61"/>
      <c r="B671" s="61"/>
      <c r="D671" s="61"/>
      <c r="E671" s="66"/>
      <c r="F671" s="63"/>
      <c r="G671" s="63"/>
      <c r="H671" s="64"/>
    </row>
    <row r="672" spans="1:8" ht="12.75">
      <c r="A672" s="61"/>
      <c r="B672" s="61"/>
      <c r="D672" s="61"/>
      <c r="E672" s="66"/>
      <c r="F672" s="63"/>
      <c r="G672" s="63"/>
      <c r="H672" s="64"/>
    </row>
    <row r="673" spans="1:8" ht="12.75">
      <c r="A673" s="61"/>
      <c r="B673" s="61"/>
      <c r="D673" s="61"/>
      <c r="E673" s="66"/>
      <c r="F673" s="63"/>
      <c r="G673" s="63"/>
      <c r="H673" s="64"/>
    </row>
    <row r="674" spans="1:8" ht="12.75">
      <c r="A674" s="61"/>
      <c r="B674" s="61"/>
      <c r="D674" s="61"/>
      <c r="E674" s="66"/>
      <c r="F674" s="63"/>
      <c r="G674" s="63"/>
      <c r="H674" s="64"/>
    </row>
    <row r="675" spans="1:8" ht="12.75">
      <c r="A675" s="61"/>
      <c r="B675" s="61"/>
      <c r="D675" s="61"/>
      <c r="E675" s="66"/>
      <c r="F675" s="63"/>
      <c r="G675" s="63"/>
      <c r="H675" s="64"/>
    </row>
    <row r="676" spans="1:8" ht="12.75">
      <c r="A676" s="61"/>
      <c r="B676" s="61"/>
      <c r="D676" s="61"/>
      <c r="E676" s="66"/>
      <c r="F676" s="63"/>
      <c r="G676" s="63"/>
      <c r="H676" s="64"/>
    </row>
    <row r="677" spans="1:8" ht="12.75">
      <c r="A677" s="61"/>
      <c r="B677" s="61"/>
      <c r="D677" s="61"/>
      <c r="E677" s="66"/>
      <c r="F677" s="63"/>
      <c r="G677" s="63"/>
      <c r="H677" s="64"/>
    </row>
    <row r="678" spans="1:8" ht="12.75">
      <c r="A678" s="61"/>
      <c r="B678" s="61"/>
      <c r="D678" s="61"/>
      <c r="E678" s="66"/>
      <c r="F678" s="63"/>
      <c r="G678" s="63"/>
      <c r="H678" s="64"/>
    </row>
    <row r="679" spans="1:8" ht="12.75">
      <c r="A679" s="61"/>
      <c r="B679" s="61"/>
      <c r="D679" s="61"/>
      <c r="E679" s="66"/>
      <c r="F679" s="63"/>
      <c r="G679" s="63"/>
      <c r="H679" s="64"/>
    </row>
    <row r="680" spans="1:8" ht="12.75">
      <c r="A680" s="61"/>
      <c r="B680" s="61"/>
      <c r="D680" s="61"/>
      <c r="E680" s="66"/>
      <c r="F680" s="63"/>
      <c r="G680" s="63"/>
      <c r="H680" s="64"/>
    </row>
    <row r="681" spans="1:8" ht="12.75">
      <c r="A681" s="61"/>
      <c r="B681" s="61"/>
      <c r="D681" s="61"/>
      <c r="E681" s="66"/>
      <c r="F681" s="63"/>
      <c r="G681" s="63"/>
      <c r="H681" s="64"/>
    </row>
    <row r="682" spans="1:8" ht="12.75">
      <c r="A682" s="61"/>
      <c r="B682" s="61"/>
      <c r="D682" s="61"/>
      <c r="E682" s="66"/>
      <c r="F682" s="63"/>
      <c r="G682" s="63"/>
      <c r="H682" s="64"/>
    </row>
    <row r="683" spans="1:8" ht="12.75">
      <c r="A683" s="61"/>
      <c r="B683" s="61"/>
      <c r="D683" s="61"/>
      <c r="E683" s="66"/>
      <c r="F683" s="63"/>
      <c r="G683" s="63"/>
      <c r="H683" s="64"/>
    </row>
  </sheetData>
  <sheetProtection/>
  <mergeCells count="63">
    <mergeCell ref="D30:E30"/>
    <mergeCell ref="D37:E37"/>
    <mergeCell ref="D40:E40"/>
    <mergeCell ref="D15:E15"/>
    <mergeCell ref="D16:E16"/>
    <mergeCell ref="A18:A31"/>
    <mergeCell ref="D18:E18"/>
    <mergeCell ref="B19:B29"/>
    <mergeCell ref="L6:M6"/>
    <mergeCell ref="B12:C12"/>
    <mergeCell ref="L10:M10"/>
    <mergeCell ref="A7:M7"/>
    <mergeCell ref="I10:I11"/>
    <mergeCell ref="D31:E31"/>
    <mergeCell ref="D17:E17"/>
    <mergeCell ref="A67:B67"/>
    <mergeCell ref="C67:I67"/>
    <mergeCell ref="G64:I64"/>
    <mergeCell ref="D45:E45"/>
    <mergeCell ref="E64:F64"/>
    <mergeCell ref="D56:E56"/>
    <mergeCell ref="D53:E53"/>
    <mergeCell ref="A35:A46"/>
    <mergeCell ref="D58:E58"/>
    <mergeCell ref="D50:E50"/>
    <mergeCell ref="D49:E49"/>
    <mergeCell ref="D47:E47"/>
    <mergeCell ref="D32:E32"/>
    <mergeCell ref="D36:E36"/>
    <mergeCell ref="D33:E33"/>
    <mergeCell ref="D35:E35"/>
    <mergeCell ref="D34:E34"/>
    <mergeCell ref="D42:E42"/>
    <mergeCell ref="D43:E43"/>
    <mergeCell ref="D41:E41"/>
    <mergeCell ref="D38:E38"/>
    <mergeCell ref="A51:A59"/>
    <mergeCell ref="D59:E59"/>
    <mergeCell ref="D54:E54"/>
    <mergeCell ref="D52:E52"/>
    <mergeCell ref="D57:E57"/>
    <mergeCell ref="D46:E46"/>
    <mergeCell ref="D48:E48"/>
    <mergeCell ref="D55:E55"/>
    <mergeCell ref="D51:E51"/>
    <mergeCell ref="D14:E14"/>
    <mergeCell ref="J10:J11"/>
    <mergeCell ref="K10:K11"/>
    <mergeCell ref="H10:H11"/>
    <mergeCell ref="F10:F11"/>
    <mergeCell ref="G10:G11"/>
    <mergeCell ref="D44:E44"/>
    <mergeCell ref="D39:E39"/>
    <mergeCell ref="G65:I65"/>
    <mergeCell ref="A10:C11"/>
    <mergeCell ref="D10:E11"/>
    <mergeCell ref="D20:E20"/>
    <mergeCell ref="D29:E29"/>
    <mergeCell ref="D12:E12"/>
    <mergeCell ref="D13:E13"/>
    <mergeCell ref="D19:E19"/>
    <mergeCell ref="D21:E21"/>
    <mergeCell ref="A14:A16"/>
  </mergeCells>
  <printOptions horizontalCentered="1"/>
  <pageMargins left="0.3937007874015748" right="0.31496062992125984" top="0.31496062992125984" bottom="0.54" header="0.2755905511811024" footer="0.31496062992125984"/>
  <pageSetup fitToHeight="5" horizontalDpi="600" verticalDpi="600" orientation="portrait" paperSize="9" scale="75" r:id="rId1"/>
  <headerFooter alignWithMargins="0">
    <oddFooter>&amp;C&amp;8Pagina &amp;P din &amp;N&amp;R&amp;8Data &amp;D Ora&amp;T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Catalina PREDESCU</cp:lastModifiedBy>
  <cp:lastPrinted>2015-03-23T13:13:12Z</cp:lastPrinted>
  <dcterms:created xsi:type="dcterms:W3CDTF">2011-11-22T11:53:52Z</dcterms:created>
  <dcterms:modified xsi:type="dcterms:W3CDTF">2015-03-23T13:14:31Z</dcterms:modified>
  <cp:category/>
  <cp:version/>
  <cp:contentType/>
  <cp:contentStatus/>
</cp:coreProperties>
</file>