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9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Runos-1</author>
  </authors>
  <commentList>
    <comment ref="A381" authorId="0">
      <text>
        <r>
          <rPr>
            <b/>
            <sz val="9"/>
            <rFont val="Tahoma"/>
            <family val="2"/>
          </rPr>
          <t>Runos-1: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<sst xmlns="http://schemas.openxmlformats.org/spreadsheetml/2006/main" count="957" uniqueCount="252">
  <si>
    <t xml:space="preserve">                                       </t>
  </si>
  <si>
    <t xml:space="preserve">VACANT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</si>
  <si>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</si>
  <si>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</si>
  <si>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</si>
  <si>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</si>
  <si>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</si>
  <si>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</si>
  <si>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</si>
  <si>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</si>
  <si>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</si>
  <si>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</si>
  <si>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</si>
  <si>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</si>
  <si>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</si>
  <si>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</si>
  <si>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</si>
  <si>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</si>
  <si>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</si>
  <si>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</si>
  <si>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</si>
  <si>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</si>
  <si>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</si>
  <si>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</si>
  <si>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</si>
  <si>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</si>
  <si>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</si>
  <si>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</si>
  <si>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</si>
  <si>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</si>
  <si>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</si>
  <si>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</si>
  <si>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</si>
  <si>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</si>
  <si>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1</t>
  </si>
  <si>
    <t>STATISTICIAN</t>
  </si>
  <si>
    <t>M</t>
  </si>
  <si>
    <t>REFERENT</t>
  </si>
  <si>
    <t>LABORATOR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</si>
  <si>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</si>
  <si>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</si>
  <si>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</si>
  <si>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</si>
  <si>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</si>
  <si>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</si>
  <si>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</si>
  <si>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</si>
  <si>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>PREOT</t>
  </si>
  <si>
    <t>MUNCITORI</t>
  </si>
  <si>
    <t>INSTALATOR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</si>
  <si>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</si>
  <si>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</si>
  <si>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</si>
  <si>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</si>
  <si>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</si>
  <si>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</si>
  <si>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</si>
  <si>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</si>
  <si>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CONDUCERE</t>
  </si>
  <si>
    <t>CENTRALIZATOR CU PERSONALUL PE CATEGORII</t>
  </si>
  <si>
    <t>- activitate spitaliceasca cu paturi</t>
  </si>
  <si>
    <t>MEDICI</t>
  </si>
  <si>
    <t>CATEGORIA DE PERSONAL</t>
  </si>
  <si>
    <t>NR. POSTURI APROBATE</t>
  </si>
  <si>
    <t>NR. POSTURI OCUPATE</t>
  </si>
  <si>
    <t>8 din care 2 rezervate</t>
  </si>
  <si>
    <t>ASIST MED. PRINC.gradatia 5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</si>
  <si>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</si>
  <si>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</si>
  <si>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</si>
  <si>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</si>
  <si>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>TOTAL=3</t>
  </si>
  <si>
    <t>TOTAL=8</t>
  </si>
  <si>
    <t>TOTAL=5</t>
  </si>
  <si>
    <t>TOTAL=6</t>
  </si>
  <si>
    <t>TOTAL=2</t>
  </si>
  <si>
    <t>TOTAL=1</t>
  </si>
  <si>
    <t>CAMERA DE GARDA</t>
  </si>
  <si>
    <t xml:space="preserve">INFIRMIERI SI MUNCITORI DE SUPRAVEGHERE BOLNAVI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</si>
  <si>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</si>
  <si>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</si>
  <si>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</si>
  <si>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</si>
  <si>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</si>
  <si>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</si>
  <si>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</si>
  <si>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</si>
  <si>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</si>
  <si>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</si>
  <si>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</si>
  <si>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</si>
  <si>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</si>
  <si>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</si>
  <si>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</si>
  <si>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 xml:space="preserve">ASIST. MED.  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</si>
  <si>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</si>
  <si>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</si>
  <si>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</si>
  <si>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</si>
  <si>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</si>
  <si>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</si>
  <si>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</si>
  <si>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</si>
  <si>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</si>
  <si>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</si>
  <si>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</si>
  <si>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</si>
  <si>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</si>
  <si>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</si>
  <si>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</si>
  <si>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</si>
  <si>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</si>
  <si>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</si>
  <si>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</si>
  <si>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SPALATOREASA </t>
  </si>
  <si>
    <t xml:space="preserve"> SOFER </t>
  </si>
  <si>
    <t>Denumirea functiei cf.Legii nr.153/2017</t>
  </si>
  <si>
    <t>ASISTENT SOCIAL PRINCIPAL</t>
  </si>
  <si>
    <t>INGRIJITOARE DE CURATENIE  -  2218 M.P  SI GARDEROBIER</t>
  </si>
  <si>
    <t>MEDIC SPECIALIST</t>
  </si>
  <si>
    <t>NR. POSTURI VACANTE</t>
  </si>
  <si>
    <t xml:space="preserve">MUNCITOR CALIFICAT I </t>
  </si>
  <si>
    <t>MUNCITOR CALIFICAT IV</t>
  </si>
  <si>
    <t>MUNCITOR CALIFICAT I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</si>
  <si>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</si>
  <si>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</si>
  <si>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</si>
  <si>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</si>
  <si>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</si>
  <si>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</si>
  <si>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</si>
  <si>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</si>
  <si>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</si>
  <si>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</si>
  <si>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</si>
  <si>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</si>
  <si>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</si>
  <si>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</si>
  <si>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 xml:space="preserve">MUNCITOR NECALIFICAT I </t>
  </si>
  <si>
    <t>ASISTENT MEDICAL PRINCIPAL</t>
  </si>
  <si>
    <t>TEHNICIAN</t>
  </si>
  <si>
    <t xml:space="preserve">INFIRMIERA  </t>
  </si>
  <si>
    <t>SEF ECHIPA</t>
  </si>
  <si>
    <t xml:space="preserve">ASIST. MED.DEB </t>
  </si>
  <si>
    <t xml:space="preserve">ASIST MED. DEB. </t>
  </si>
  <si>
    <t>ASIST. MED. SEF</t>
  </si>
  <si>
    <t>ASISTENT MEDICAL SEF</t>
  </si>
  <si>
    <t xml:space="preserve">MUNCITOR CALIFICAT  I </t>
  </si>
  <si>
    <t>MUNCITOR CALIFICAT  IV</t>
  </si>
  <si>
    <t>COMPARTIMENTUL DE INFORMATICA</t>
  </si>
  <si>
    <t>ASIST.MED. DEB.</t>
  </si>
  <si>
    <t xml:space="preserve">REGISTRATOR MEDICAL </t>
  </si>
  <si>
    <t>CONDUCEREA</t>
  </si>
  <si>
    <t xml:space="preserve"> BOLI INFECTIOASE</t>
  </si>
  <si>
    <t xml:space="preserve"> SERVICIUL ADMINISTRATIV</t>
  </si>
  <si>
    <t>INSTRUCTOR ERGOTERAPIE</t>
  </si>
  <si>
    <t>LABORATOR DE ANALIZE MEDICALE</t>
  </si>
  <si>
    <t xml:space="preserve">COMPARTIMENT ACHIZITII PUBLICE , CONTRCTARE </t>
  </si>
  <si>
    <t xml:space="preserve">CABINET DE ASISTENTA SOCIALA </t>
  </si>
  <si>
    <t>FARMACIST SEF</t>
  </si>
  <si>
    <t>MUNCITOR CALIFICAT  III</t>
  </si>
  <si>
    <t>TOTAL= 16</t>
  </si>
  <si>
    <t>TOTAL=18</t>
  </si>
  <si>
    <t xml:space="preserve">REFERENT </t>
  </si>
  <si>
    <t>total=6</t>
  </si>
  <si>
    <t>COMPARTIMENT PROTECTIA DATELOR CU CARACTER PERSONAL</t>
  </si>
  <si>
    <t>analist programator ajutor</t>
  </si>
  <si>
    <t>CONSILIER JURIDIC GRADUL I</t>
  </si>
  <si>
    <t>COMPARTIMENT DE TERAPIE OCUPATIONALA SI ERGOTERAPIE</t>
  </si>
  <si>
    <t>INGRIJITOARE DE CURATENIE - 2432 M.P SI GARDEROBIER</t>
  </si>
  <si>
    <t>REGISTRATOR MEDICAL</t>
  </si>
  <si>
    <t>MEDICINA DE LABORATOR</t>
  </si>
  <si>
    <t>FARMACIST</t>
  </si>
  <si>
    <t>COMPARTIMENT DE EVALUARE SI STATISTICA MEDICALA</t>
  </si>
  <si>
    <t xml:space="preserve"> COMPARTIMENT JURIDIC</t>
  </si>
  <si>
    <t>MANAGER  grad II</t>
  </si>
  <si>
    <t>INTERIMAR</t>
  </si>
  <si>
    <t xml:space="preserve">DIRECTOR MEDICAL </t>
  </si>
  <si>
    <t>ALT PERS SUPERIOR SANITAR</t>
  </si>
  <si>
    <t>MEDIC PRIMAR</t>
  </si>
  <si>
    <t>ANALIST (PROGRAMATOR) AJUTOR GRAD II</t>
  </si>
  <si>
    <t>INSPECTOR DE SPECIALITATE GRAD.III</t>
  </si>
  <si>
    <t>TOTAL=25</t>
  </si>
  <si>
    <t>total =23</t>
  </si>
  <si>
    <t>ASISTENT   MEDICAL PRINCIPAL</t>
  </si>
  <si>
    <t>11 din care 1 rezervat</t>
  </si>
  <si>
    <t>AMBULATOR INTEGRAT</t>
  </si>
  <si>
    <t>NR.CRT.</t>
  </si>
  <si>
    <t>ASIST.MED.DEB</t>
  </si>
  <si>
    <t>ASIST. MED.DEB</t>
  </si>
  <si>
    <t>VACANT (SUPRAVEGHETOR BOLNAVI PSIHICI PERICULOSI )</t>
  </si>
  <si>
    <t>CABINET PSIHIATRIE</t>
  </si>
  <si>
    <t>CABINET PSIHOLOGIE</t>
  </si>
  <si>
    <t>CHIMIST PRINCIPAL</t>
  </si>
  <si>
    <t>PERSONAL MEDICAL</t>
  </si>
  <si>
    <t>TOTAL=11</t>
  </si>
  <si>
    <t>ASISTENT MEDICAL DEB</t>
  </si>
  <si>
    <t>BIOCHIMIE</t>
  </si>
  <si>
    <t>IMUNOLOGIE</t>
  </si>
  <si>
    <t>BIOLOG SPECIALIST</t>
  </si>
  <si>
    <t>MICROBIOLOGIE</t>
  </si>
  <si>
    <t>INFIRMIERA DEB</t>
  </si>
  <si>
    <t>MEDIC REZIDENT ANUL I</t>
  </si>
  <si>
    <t>PSIHOLOG  PRINCIPAL</t>
  </si>
  <si>
    <t>REFERENT DE SPECIALITATE GRADUL III</t>
  </si>
  <si>
    <t>PSIHOLOG   STAGIAR</t>
  </si>
  <si>
    <t>MEDIC REZIDENT ANUL IV</t>
  </si>
  <si>
    <t>COORDONATOR DE LABORATOR</t>
  </si>
  <si>
    <t>REFERENT DE SPECIALITATE DEB</t>
  </si>
  <si>
    <t>Activitatea in cabinetul de psihologie este asigurata de catre un psiholog din cadrul spitalului</t>
  </si>
  <si>
    <t>ZUGRAV- VOPSITOR</t>
  </si>
  <si>
    <t>PERS MEDIU SANITAR</t>
  </si>
  <si>
    <t>PERS AUXILIAR SANITAR</t>
  </si>
  <si>
    <t>COMPARTIMENT DE PREVENIRE A INFECTIILOR ASOCIATE ASISTENTEI MEDICALE</t>
  </si>
  <si>
    <t>BOLI INFECTIOASE</t>
  </si>
  <si>
    <t>REFERENT DE SPECIALITATE GRADUL II</t>
  </si>
  <si>
    <t xml:space="preserve">SEF SERV.AD-TIV GRADUL  I </t>
  </si>
  <si>
    <t xml:space="preserve">MEDIC </t>
  </si>
  <si>
    <t>NR.CRT.AVUT</t>
  </si>
  <si>
    <t>CONSILIER  GRADUL I</t>
  </si>
  <si>
    <t>SPECIALITATEA</t>
  </si>
  <si>
    <t>ASIST.MEDICAL</t>
  </si>
  <si>
    <t>ECONOMIST GRADUL  I A</t>
  </si>
  <si>
    <t>MUNCITOR CALIFICAT III</t>
  </si>
  <si>
    <t xml:space="preserve">MUNCITOR CALIFICAT  III  </t>
  </si>
  <si>
    <t>ASIST MEDICAL</t>
  </si>
  <si>
    <t>CONSILIER DEBUTANT</t>
  </si>
  <si>
    <t>TOTAL =4</t>
  </si>
  <si>
    <t>19 din care 1 rezervat</t>
  </si>
  <si>
    <t>ECONOMIST GRADUL I</t>
  </si>
  <si>
    <t>PERSONAL TESA SI BMCSS</t>
  </si>
  <si>
    <t>BIROU DE MANAGEMENT AL CALITATII SERVICIILOR DE SANATATE</t>
  </si>
  <si>
    <t xml:space="preserve">INSTRUCTOR ERGOTERAPIE </t>
  </si>
  <si>
    <t>OCUPAT TEMPORAR</t>
  </si>
  <si>
    <t>MEDIC REZIDENT ANUL II</t>
  </si>
  <si>
    <t>COMPARTIMENT PSIHIATRIE CRONICI CU INTERNARE DE LUNGA DURATA - 24 PATURI</t>
  </si>
  <si>
    <t>TOTAL=12</t>
  </si>
  <si>
    <t>CU GESTIUNE</t>
  </si>
  <si>
    <t>9 din care 1 rezervat</t>
  </si>
  <si>
    <r>
      <t xml:space="preserve">14 </t>
    </r>
    <r>
      <rPr>
        <sz val="8"/>
        <rFont val="Times New Roman"/>
        <family val="1"/>
      </rPr>
      <t>din care 1 rezervate</t>
    </r>
  </si>
  <si>
    <t>TEHNICIAN deb.</t>
  </si>
  <si>
    <t>INGINER</t>
  </si>
  <si>
    <t xml:space="preserve">MEDIC REZIDENT ANUL III   </t>
  </si>
  <si>
    <t>13 din care 1 rezervat</t>
  </si>
  <si>
    <r>
      <t xml:space="preserve">161 </t>
    </r>
    <r>
      <rPr>
        <b/>
        <sz val="8"/>
        <rFont val="Times New Roman"/>
        <family val="1"/>
      </rPr>
      <t>din care 3 rezervate</t>
    </r>
  </si>
  <si>
    <t>REFERENT DEB</t>
  </si>
  <si>
    <t>27 din care 1 rezervat si 10 rezidenti</t>
  </si>
  <si>
    <t>COMPARTIMENT SECURITATEA MUNCII, PROTECTȚE CIVILA, SITUAȚII DE URGENȚĂ</t>
  </si>
  <si>
    <t>MEDIC SECTIE CU DELEGATIE</t>
  </si>
  <si>
    <t xml:space="preserve">Anexa la HCJ nr. </t>
  </si>
  <si>
    <t xml:space="preserve">                                 STAT DE FUNCTII</t>
  </si>
  <si>
    <t xml:space="preserve">Anexa la P.H.C.J. nr.247/12.10.2021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</si>
</sst>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10"/>
      <name val="RoBookman"/>
      <family val="0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56"/>
      <name val="Times New Roman"/>
      <family val="1"/>
    </font>
    <font>
      <sz val="10"/>
      <color indexed="30"/>
      <name val="Times New Roman"/>
      <family val="1"/>
    </font>
    <font>
      <b/>
      <sz val="11"/>
      <color indexed="9"/>
      <name val="Times New Roman"/>
      <family val="1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b/>
      <sz val="11"/>
      <color theme="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57" applyFont="1" applyBorder="1">
      <alignment/>
      <protection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9" fontId="5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19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91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justify"/>
    </xf>
    <xf numFmtId="0" fontId="6" fillId="0" borderId="0" xfId="0" applyFont="1" applyFill="1" applyAlignment="1">
      <alignment/>
    </xf>
    <xf numFmtId="191" fontId="5" fillId="0" borderId="10" xfId="0" applyNumberFormat="1" applyFont="1" applyFill="1" applyBorder="1" applyAlignment="1">
      <alignment vertical="distributed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vertical="top" wrapText="1"/>
    </xf>
    <xf numFmtId="9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 wrapText="1"/>
    </xf>
    <xf numFmtId="9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91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distributed"/>
    </xf>
    <xf numFmtId="0" fontId="5" fillId="0" borderId="12" xfId="0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 vertical="justify"/>
    </xf>
    <xf numFmtId="0" fontId="6" fillId="0" borderId="12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top" wrapText="1"/>
    </xf>
    <xf numFmtId="0" fontId="60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/>
    </xf>
    <xf numFmtId="9" fontId="60" fillId="0" borderId="10" xfId="0" applyNumberFormat="1" applyFont="1" applyFill="1" applyBorder="1" applyAlignment="1">
      <alignment/>
    </xf>
    <xf numFmtId="191" fontId="6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191" fontId="6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justify"/>
    </xf>
    <xf numFmtId="0" fontId="61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wrapText="1"/>
    </xf>
    <xf numFmtId="191" fontId="6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10" xfId="0" applyNumberFormat="1" applyFont="1" applyFill="1" applyBorder="1" applyAlignment="1">
      <alignment vertical="top" wrapText="1"/>
    </xf>
    <xf numFmtId="191" fontId="6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4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9" fontId="5" fillId="0" borderId="10" xfId="0" applyNumberFormat="1" applyFont="1" applyFill="1" applyBorder="1" applyAlignment="1">
      <alignment vertical="top" wrapText="1"/>
    </xf>
    <xf numFmtId="191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4" fillId="0" borderId="0" xfId="0" applyFont="1" applyFill="1" applyAlignment="1">
      <alignment/>
    </xf>
    <xf numFmtId="0" fontId="65" fillId="0" borderId="10" xfId="0" applyNumberFormat="1" applyFont="1" applyFill="1" applyBorder="1" applyAlignment="1">
      <alignment vertical="top" wrapText="1"/>
    </xf>
    <xf numFmtId="0" fontId="65" fillId="0" borderId="10" xfId="0" applyFont="1" applyFill="1" applyBorder="1" applyAlignment="1">
      <alignment/>
    </xf>
    <xf numFmtId="9" fontId="65" fillId="0" borderId="10" xfId="0" applyNumberFormat="1" applyFont="1" applyFill="1" applyBorder="1" applyAlignment="1">
      <alignment/>
    </xf>
    <xf numFmtId="191" fontId="65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justify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9" fontId="5" fillId="34" borderId="10" xfId="0" applyNumberFormat="1" applyFont="1" applyFill="1" applyBorder="1" applyAlignment="1">
      <alignment/>
    </xf>
    <xf numFmtId="191" fontId="5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0" fontId="10" fillId="0" borderId="1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133350</xdr:rowOff>
    </xdr:from>
    <xdr:to>
      <xdr:col>3</xdr:col>
      <xdr:colOff>0</xdr:colOff>
      <xdr:row>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38200" y="133350"/>
          <a:ext cx="47625" cy="647700"/>
        </a:xfrm>
        <a:custGeom>
          <a:pathLst>
            <a:path h="21600" w="21600">
              <a:moveTo>
                <a:pt x="5940" y="5940"/>
              </a:moveTo>
              <a:lnTo>
                <a:pt x="9630" y="5940"/>
              </a:lnTo>
              <a:lnTo>
                <a:pt x="9630" y="4500"/>
              </a:lnTo>
              <a:lnTo>
                <a:pt x="6300" y="4500"/>
              </a:lnTo>
              <a:lnTo>
                <a:pt x="10800" y="0"/>
              </a:lnTo>
              <a:lnTo>
                <a:pt x="15300" y="4500"/>
              </a:lnTo>
              <a:lnTo>
                <a:pt x="11970" y="4500"/>
              </a:lnTo>
              <a:lnTo>
                <a:pt x="11970" y="5940"/>
              </a:lnTo>
              <a:lnTo>
                <a:pt x="15660" y="5940"/>
              </a:lnTo>
              <a:lnTo>
                <a:pt x="15660" y="9630"/>
              </a:lnTo>
              <a:lnTo>
                <a:pt x="17100" y="9630"/>
              </a:lnTo>
              <a:lnTo>
                <a:pt x="17100" y="6300"/>
              </a:lnTo>
              <a:lnTo>
                <a:pt x="21600" y="10800"/>
              </a:lnTo>
              <a:lnTo>
                <a:pt x="17100" y="15300"/>
              </a:lnTo>
              <a:lnTo>
                <a:pt x="17100" y="11970"/>
              </a:lnTo>
              <a:lnTo>
                <a:pt x="15660" y="11970"/>
              </a:lnTo>
              <a:lnTo>
                <a:pt x="15660" y="15660"/>
              </a:lnTo>
              <a:lnTo>
                <a:pt x="11970" y="15660"/>
              </a:lnTo>
              <a:lnTo>
                <a:pt x="11970" y="17100"/>
              </a:lnTo>
              <a:lnTo>
                <a:pt x="15300" y="17100"/>
              </a:lnTo>
              <a:lnTo>
                <a:pt x="10800" y="21600"/>
              </a:lnTo>
              <a:lnTo>
                <a:pt x="6300" y="17100"/>
              </a:lnTo>
              <a:lnTo>
                <a:pt x="9630" y="17100"/>
              </a:lnTo>
              <a:lnTo>
                <a:pt x="9630" y="15660"/>
              </a:lnTo>
              <a:lnTo>
                <a:pt x="5940" y="15660"/>
              </a:lnTo>
              <a:lnTo>
                <a:pt x="5940" y="11970"/>
              </a:lnTo>
              <a:lnTo>
                <a:pt x="4500" y="11970"/>
              </a:lnTo>
              <a:lnTo>
                <a:pt x="4500" y="15300"/>
              </a:lnTo>
              <a:lnTo>
                <a:pt x="0" y="10800"/>
              </a:lnTo>
              <a:lnTo>
                <a:pt x="4500" y="6300"/>
              </a:lnTo>
              <a:lnTo>
                <a:pt x="4500" y="9630"/>
              </a:lnTo>
              <a:lnTo>
                <a:pt x="5940" y="9630"/>
              </a:lnTo>
              <a:lnTo>
                <a:pt x="5940" y="5940"/>
              </a:lnTo>
              <a:close/>
            </a:path>
          </a:pathLst>
        </a:custGeom>
        <a:gradFill rotWithShape="1">
          <a:gsLst>
            <a:gs pos="0">
              <a:srgbClr val="00FF00"/>
            </a:gs>
            <a:gs pos="100000">
              <a:srgbClr val="6600FF"/>
            </a:gs>
          </a:gsLst>
          <a:path path="rect">
            <a:fillToRect l="50000" t="50000" r="50000" b="50000"/>
          </a:path>
        </a:gradFill>
        <a:ln w="31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18</xdr:col>
      <xdr:colOff>1000125</xdr:colOff>
      <xdr:row>4</xdr:row>
      <xdr:rowOff>9525</xdr:rowOff>
    </xdr:to>
    <xdr:pic>
      <xdr:nvPicPr>
        <xdr:cNvPr id="2" name="Picture 5" descr="model antet 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495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2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4.57421875" style="0" customWidth="1"/>
    <col min="2" max="2" width="4.28125" style="22" customWidth="1"/>
    <col min="3" max="3" width="4.421875" style="22" customWidth="1"/>
    <col min="4" max="4" width="33.421875" style="0" customWidth="1"/>
    <col min="5" max="5" width="15.421875" style="0" customWidth="1"/>
    <col min="6" max="6" width="3.8515625" style="0" customWidth="1"/>
    <col min="7" max="7" width="6.00390625" style="0" customWidth="1"/>
    <col min="8" max="8" width="8.8515625" style="0" hidden="1" customWidth="1"/>
    <col min="9" max="9" width="7.00390625" style="0" hidden="1" customWidth="1"/>
    <col min="10" max="10" width="4.8515625" style="0" hidden="1" customWidth="1"/>
    <col min="11" max="11" width="5.28125" style="0" hidden="1" customWidth="1"/>
    <col min="12" max="12" width="0.13671875" style="0" hidden="1" customWidth="1"/>
    <col min="13" max="13" width="2.140625" style="0" hidden="1" customWidth="1"/>
    <col min="14" max="14" width="5.00390625" style="0" hidden="1" customWidth="1"/>
    <col min="15" max="15" width="6.28125" style="0" hidden="1" customWidth="1"/>
    <col min="16" max="16" width="7.140625" style="0" hidden="1" customWidth="1"/>
    <col min="17" max="17" width="5.8515625" style="0" hidden="1" customWidth="1"/>
    <col min="18" max="18" width="6.00390625" style="0" hidden="1" customWidth="1"/>
    <col min="19" max="19" width="29.7109375" style="0" customWidth="1"/>
  </cols>
  <sheetData>
    <row r="1" s="164" customFormat="1" ht="12.75" customHeight="1">
      <c r="A1" s="164" t="s">
        <v>249</v>
      </c>
    </row>
    <row r="2" s="164" customFormat="1" ht="12.75" customHeight="1"/>
    <row r="3" s="164" customFormat="1" ht="13.5" customHeight="1"/>
    <row r="4" s="164" customFormat="1" ht="22.5" customHeight="1"/>
    <row r="5" s="164" customFormat="1" ht="12" customHeight="1"/>
    <row r="6" s="164" customFormat="1" ht="18" customHeight="1" hidden="1"/>
    <row r="7" s="164" customFormat="1" ht="18" customHeight="1" hidden="1"/>
    <row r="8" s="159" customFormat="1" ht="18" customHeight="1">
      <c r="G8" s="159" t="s">
        <v>251</v>
      </c>
    </row>
    <row r="9" s="159" customFormat="1" ht="18" customHeight="1"/>
    <row r="10" spans="4:19" s="159" customFormat="1" ht="18" customHeight="1">
      <c r="D10" s="160" t="s">
        <v>250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="159" customFormat="1" ht="18" customHeight="1"/>
    <row r="12" spans="1:19" ht="13.5" customHeight="1">
      <c r="A12" s="165"/>
      <c r="B12" s="165"/>
      <c r="C12" s="165"/>
      <c r="D12" s="2"/>
      <c r="E12" s="2"/>
      <c r="F12" s="2"/>
      <c r="G12" s="2"/>
      <c r="H12" s="2"/>
      <c r="I12" s="2"/>
      <c r="J12" s="2"/>
      <c r="K12" s="2"/>
      <c r="L12" s="3"/>
      <c r="M12" s="2"/>
      <c r="N12" s="2"/>
      <c r="O12" s="2"/>
      <c r="P12" s="2"/>
      <c r="Q12" s="2"/>
      <c r="R12" s="2"/>
      <c r="S12" s="2"/>
    </row>
    <row r="13" spans="2:19" ht="30" customHeight="1">
      <c r="B13" s="195" t="s">
        <v>187</v>
      </c>
      <c r="C13" s="195" t="s">
        <v>218</v>
      </c>
      <c r="D13" s="188" t="s">
        <v>116</v>
      </c>
      <c r="E13" s="168" t="s">
        <v>220</v>
      </c>
      <c r="F13" s="191" t="s">
        <v>3</v>
      </c>
      <c r="G13" s="191" t="s">
        <v>4</v>
      </c>
      <c r="H13" s="177" t="s">
        <v>10</v>
      </c>
      <c r="I13" s="185" t="s">
        <v>11</v>
      </c>
      <c r="J13" s="185" t="s">
        <v>6</v>
      </c>
      <c r="K13" s="185"/>
      <c r="L13" s="185" t="s">
        <v>7</v>
      </c>
      <c r="M13" s="185"/>
      <c r="N13" s="185" t="s">
        <v>8</v>
      </c>
      <c r="O13" s="185"/>
      <c r="P13" s="170" t="s">
        <v>12</v>
      </c>
      <c r="Q13" s="170" t="s">
        <v>14</v>
      </c>
      <c r="R13" s="170" t="s">
        <v>13</v>
      </c>
      <c r="S13" s="170" t="s">
        <v>9</v>
      </c>
    </row>
    <row r="14" spans="2:19" ht="92.25" customHeight="1">
      <c r="B14" s="195"/>
      <c r="C14" s="195"/>
      <c r="D14" s="188"/>
      <c r="E14" s="169"/>
      <c r="F14" s="192"/>
      <c r="G14" s="192"/>
      <c r="H14" s="178"/>
      <c r="I14" s="185"/>
      <c r="J14" s="56" t="s">
        <v>2</v>
      </c>
      <c r="K14" s="57" t="s">
        <v>5</v>
      </c>
      <c r="L14" s="56" t="s">
        <v>2</v>
      </c>
      <c r="M14" s="57" t="s">
        <v>5</v>
      </c>
      <c r="N14" s="56" t="s">
        <v>2</v>
      </c>
      <c r="O14" s="57" t="s">
        <v>5</v>
      </c>
      <c r="P14" s="171"/>
      <c r="Q14" s="171"/>
      <c r="R14" s="171"/>
      <c r="S14" s="176"/>
    </row>
    <row r="15" spans="2:19" s="1" customFormat="1" ht="12.75">
      <c r="B15" s="112"/>
      <c r="C15" s="112"/>
      <c r="D15" s="4">
        <v>2</v>
      </c>
      <c r="E15" s="4">
        <v>3</v>
      </c>
      <c r="F15" s="4">
        <v>4</v>
      </c>
      <c r="G15" s="4">
        <v>5</v>
      </c>
      <c r="H15" s="4">
        <v>5</v>
      </c>
      <c r="I15" s="4">
        <v>6</v>
      </c>
      <c r="J15" s="4">
        <v>7</v>
      </c>
      <c r="K15" s="4">
        <v>8</v>
      </c>
      <c r="L15" s="4">
        <v>8</v>
      </c>
      <c r="M15" s="4">
        <v>9</v>
      </c>
      <c r="N15" s="4">
        <v>9</v>
      </c>
      <c r="O15" s="4">
        <v>10</v>
      </c>
      <c r="P15" s="4">
        <v>11</v>
      </c>
      <c r="Q15" s="4">
        <v>12</v>
      </c>
      <c r="R15" s="4">
        <v>13</v>
      </c>
      <c r="S15" s="4">
        <v>6</v>
      </c>
    </row>
    <row r="16" spans="2:19" s="1" customFormat="1" ht="20.25">
      <c r="B16" s="112"/>
      <c r="C16" s="112"/>
      <c r="D16" s="4" t="s">
        <v>58</v>
      </c>
      <c r="E16" s="5" t="s">
        <v>0</v>
      </c>
      <c r="F16" s="4"/>
      <c r="G16" s="4"/>
      <c r="H16" s="4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s="34" customFormat="1" ht="12.75">
      <c r="B17" s="115">
        <v>1</v>
      </c>
      <c r="C17" s="115">
        <v>1</v>
      </c>
      <c r="D17" s="9" t="s">
        <v>175</v>
      </c>
      <c r="E17" s="9"/>
      <c r="F17" s="9" t="s">
        <v>16</v>
      </c>
      <c r="G17" s="9">
        <v>1</v>
      </c>
      <c r="H17" s="29">
        <f>I17+K17+O17+P17+Q17+R17</f>
        <v>3816</v>
      </c>
      <c r="I17" s="9">
        <v>2560</v>
      </c>
      <c r="J17" s="9"/>
      <c r="K17" s="9"/>
      <c r="L17" s="9"/>
      <c r="M17" s="9"/>
      <c r="N17" s="33">
        <v>0.25</v>
      </c>
      <c r="O17" s="9">
        <v>640</v>
      </c>
      <c r="P17" s="9">
        <v>334</v>
      </c>
      <c r="Q17" s="9">
        <v>282</v>
      </c>
      <c r="R17" s="9"/>
      <c r="S17" s="9" t="s">
        <v>176</v>
      </c>
    </row>
    <row r="18" spans="2:19" ht="12.75">
      <c r="B18" s="116">
        <v>2</v>
      </c>
      <c r="C18" s="116">
        <v>2</v>
      </c>
      <c r="D18" s="7" t="s">
        <v>177</v>
      </c>
      <c r="E18" s="7" t="s">
        <v>15</v>
      </c>
      <c r="F18" s="7" t="s">
        <v>16</v>
      </c>
      <c r="G18" s="7">
        <v>1</v>
      </c>
      <c r="H18" s="12">
        <f>I18+K18+O18+P18+Q18</f>
        <v>3425</v>
      </c>
      <c r="I18" s="7">
        <v>2480</v>
      </c>
      <c r="J18" s="7"/>
      <c r="K18" s="7"/>
      <c r="L18" s="7"/>
      <c r="M18" s="7"/>
      <c r="N18" s="11">
        <v>0.15</v>
      </c>
      <c r="O18" s="7">
        <v>372</v>
      </c>
      <c r="P18" s="7">
        <v>300</v>
      </c>
      <c r="Q18" s="7">
        <v>273</v>
      </c>
      <c r="R18" s="7"/>
      <c r="S18" s="12" t="s">
        <v>176</v>
      </c>
    </row>
    <row r="19" spans="2:19" ht="12.75">
      <c r="B19" s="116">
        <v>3</v>
      </c>
      <c r="C19" s="116">
        <v>3</v>
      </c>
      <c r="D19" s="7" t="s">
        <v>86</v>
      </c>
      <c r="E19" s="7" t="s">
        <v>17</v>
      </c>
      <c r="F19" s="7" t="s">
        <v>16</v>
      </c>
      <c r="G19" s="7">
        <v>1</v>
      </c>
      <c r="H19" s="12">
        <f>I19+K19+O19+P19+Q19+R19</f>
        <v>3745</v>
      </c>
      <c r="I19" s="7">
        <v>2160</v>
      </c>
      <c r="J19" s="7"/>
      <c r="K19" s="7"/>
      <c r="L19" s="7"/>
      <c r="M19" s="7"/>
      <c r="N19" s="11">
        <v>0.25</v>
      </c>
      <c r="O19" s="7">
        <v>540</v>
      </c>
      <c r="P19" s="7">
        <v>267</v>
      </c>
      <c r="Q19" s="7">
        <v>238</v>
      </c>
      <c r="R19" s="7">
        <v>540</v>
      </c>
      <c r="S19" s="12"/>
    </row>
    <row r="20" spans="2:19" ht="12.75">
      <c r="B20" s="116"/>
      <c r="C20" s="116"/>
      <c r="D20" s="7" t="s">
        <v>71</v>
      </c>
      <c r="E20" s="7"/>
      <c r="F20" s="7"/>
      <c r="G20" s="7"/>
      <c r="H20" s="12">
        <f>I20+K20+O20+P20+Q20+R20</f>
        <v>10986</v>
      </c>
      <c r="I20" s="7">
        <f>SUM(I17:I19)</f>
        <v>7200</v>
      </c>
      <c r="J20" s="7"/>
      <c r="K20" s="7"/>
      <c r="L20" s="7"/>
      <c r="M20" s="7"/>
      <c r="N20" s="7"/>
      <c r="O20" s="7">
        <f>SUM(O17:O19)</f>
        <v>1552</v>
      </c>
      <c r="P20" s="7">
        <f>SUM(P17:P19)</f>
        <v>901</v>
      </c>
      <c r="Q20" s="7">
        <f>SUM(Q17:Q19)</f>
        <v>793</v>
      </c>
      <c r="R20" s="7">
        <v>540</v>
      </c>
      <c r="S20" s="12"/>
    </row>
    <row r="21" spans="4:19" ht="12.75">
      <c r="D21" s="10"/>
      <c r="E21" s="10"/>
      <c r="F21" s="10"/>
      <c r="G21" s="10"/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</row>
    <row r="22" spans="4:19" ht="12.75">
      <c r="D22" s="13" t="s">
        <v>82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4:19" ht="12.75">
      <c r="D23" s="8" t="s">
        <v>69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15.75" customHeight="1">
      <c r="B24" s="116">
        <v>4</v>
      </c>
      <c r="C24" s="116">
        <v>4</v>
      </c>
      <c r="D24" s="17" t="s">
        <v>124</v>
      </c>
      <c r="E24" s="7" t="s">
        <v>15</v>
      </c>
      <c r="F24" s="7" t="s">
        <v>16</v>
      </c>
      <c r="G24" s="7">
        <v>1</v>
      </c>
      <c r="H24" s="18">
        <f>I24+K24+O24+P24+Q24</f>
        <v>2398</v>
      </c>
      <c r="I24" s="7">
        <v>1775</v>
      </c>
      <c r="J24" s="7"/>
      <c r="K24" s="7"/>
      <c r="L24" s="7"/>
      <c r="M24" s="7"/>
      <c r="N24" s="11">
        <v>0.1</v>
      </c>
      <c r="O24" s="7">
        <v>178</v>
      </c>
      <c r="P24" s="7">
        <v>250</v>
      </c>
      <c r="Q24" s="7">
        <v>195</v>
      </c>
      <c r="R24" s="7"/>
      <c r="S24" s="12" t="s">
        <v>23</v>
      </c>
    </row>
    <row r="25" spans="2:19" s="24" customFormat="1" ht="15.75" customHeight="1">
      <c r="B25" s="115">
        <v>5</v>
      </c>
      <c r="C25" s="115">
        <v>5</v>
      </c>
      <c r="D25" s="9" t="s">
        <v>87</v>
      </c>
      <c r="E25" s="9" t="s">
        <v>15</v>
      </c>
      <c r="F25" s="9" t="s">
        <v>16</v>
      </c>
      <c r="G25" s="9">
        <v>1</v>
      </c>
      <c r="H25" s="29">
        <f>I25+K25+O25+P25+Q25+R25</f>
        <v>3033</v>
      </c>
      <c r="I25" s="9">
        <v>2199</v>
      </c>
      <c r="J25" s="9"/>
      <c r="K25" s="9"/>
      <c r="L25" s="9"/>
      <c r="M25" s="9"/>
      <c r="N25" s="33">
        <v>0.15</v>
      </c>
      <c r="O25" s="9">
        <v>330</v>
      </c>
      <c r="P25" s="9">
        <v>262</v>
      </c>
      <c r="Q25" s="9">
        <v>242</v>
      </c>
      <c r="R25" s="9"/>
      <c r="S25" s="9" t="s">
        <v>23</v>
      </c>
    </row>
    <row r="26" spans="2:19" s="34" customFormat="1" ht="12.75">
      <c r="B26" s="115">
        <v>6</v>
      </c>
      <c r="C26" s="115">
        <v>6</v>
      </c>
      <c r="D26" s="20" t="s">
        <v>88</v>
      </c>
      <c r="E26" s="9" t="s">
        <v>15</v>
      </c>
      <c r="F26" s="9" t="s">
        <v>16</v>
      </c>
      <c r="G26" s="9">
        <v>1</v>
      </c>
      <c r="H26" s="23">
        <f>I26+K26+O26+P26+Q26</f>
        <v>2486</v>
      </c>
      <c r="I26" s="9">
        <v>1775</v>
      </c>
      <c r="J26" s="9"/>
      <c r="K26" s="9"/>
      <c r="L26" s="9"/>
      <c r="M26" s="9"/>
      <c r="N26" s="33">
        <v>0.15</v>
      </c>
      <c r="O26" s="20">
        <v>266</v>
      </c>
      <c r="P26" s="9">
        <v>250</v>
      </c>
      <c r="Q26" s="9">
        <v>195</v>
      </c>
      <c r="R26" s="9"/>
      <c r="S26" s="29" t="s">
        <v>18</v>
      </c>
    </row>
    <row r="27" spans="2:19" s="24" customFormat="1" ht="12.75">
      <c r="B27" s="115">
        <v>7</v>
      </c>
      <c r="C27" s="115">
        <v>7</v>
      </c>
      <c r="D27" s="20" t="s">
        <v>99</v>
      </c>
      <c r="E27" s="20" t="s">
        <v>15</v>
      </c>
      <c r="F27" s="9" t="s">
        <v>16</v>
      </c>
      <c r="G27" s="9">
        <v>1</v>
      </c>
      <c r="H27" s="23">
        <f>I27+K27+O27+P27+Q27</f>
        <v>1301</v>
      </c>
      <c r="I27" s="9">
        <v>1019</v>
      </c>
      <c r="J27" s="9"/>
      <c r="K27" s="9"/>
      <c r="L27" s="9"/>
      <c r="M27" s="9"/>
      <c r="N27" s="33"/>
      <c r="O27" s="9"/>
      <c r="P27" s="9">
        <v>170</v>
      </c>
      <c r="Q27" s="9">
        <v>112</v>
      </c>
      <c r="R27" s="9"/>
      <c r="S27" s="29"/>
    </row>
    <row r="28" spans="2:19" s="24" customFormat="1" ht="12.75">
      <c r="B28" s="115">
        <v>8</v>
      </c>
      <c r="C28" s="115">
        <v>8</v>
      </c>
      <c r="D28" s="9" t="s">
        <v>87</v>
      </c>
      <c r="E28" s="20" t="s">
        <v>15</v>
      </c>
      <c r="F28" s="9" t="s">
        <v>16</v>
      </c>
      <c r="G28" s="9">
        <v>1</v>
      </c>
      <c r="H28" s="23"/>
      <c r="I28" s="9"/>
      <c r="J28" s="9"/>
      <c r="K28" s="9"/>
      <c r="L28" s="9"/>
      <c r="M28" s="9"/>
      <c r="N28" s="33"/>
      <c r="O28" s="9"/>
      <c r="P28" s="9"/>
      <c r="Q28" s="9"/>
      <c r="R28" s="9"/>
      <c r="S28" s="29" t="s">
        <v>1</v>
      </c>
    </row>
    <row r="29" spans="2:19" s="24" customFormat="1" ht="12.75">
      <c r="B29" s="115">
        <v>9</v>
      </c>
      <c r="C29" s="115">
        <v>9</v>
      </c>
      <c r="D29" s="20" t="s">
        <v>202</v>
      </c>
      <c r="E29" s="20" t="s">
        <v>15</v>
      </c>
      <c r="F29" s="9" t="s">
        <v>16</v>
      </c>
      <c r="G29" s="9">
        <v>1</v>
      </c>
      <c r="H29" s="23"/>
      <c r="I29" s="9"/>
      <c r="J29" s="9"/>
      <c r="K29" s="9"/>
      <c r="L29" s="9"/>
      <c r="M29" s="9"/>
      <c r="N29" s="33"/>
      <c r="O29" s="9"/>
      <c r="P29" s="9"/>
      <c r="Q29" s="9"/>
      <c r="R29" s="9"/>
      <c r="S29" s="29"/>
    </row>
    <row r="30" spans="2:19" s="24" customFormat="1" ht="12.75">
      <c r="B30" s="115">
        <v>10</v>
      </c>
      <c r="C30" s="115">
        <v>10</v>
      </c>
      <c r="D30" s="20" t="s">
        <v>206</v>
      </c>
      <c r="E30" s="9" t="s">
        <v>15</v>
      </c>
      <c r="F30" s="9" t="s">
        <v>16</v>
      </c>
      <c r="G30" s="9">
        <v>1</v>
      </c>
      <c r="H30" s="23"/>
      <c r="I30" s="9"/>
      <c r="J30" s="9"/>
      <c r="K30" s="9"/>
      <c r="L30" s="9"/>
      <c r="M30" s="9"/>
      <c r="N30" s="33"/>
      <c r="O30" s="9"/>
      <c r="P30" s="9"/>
      <c r="Q30" s="9"/>
      <c r="R30" s="9"/>
      <c r="S30" s="29"/>
    </row>
    <row r="31" spans="2:19" s="24" customFormat="1" ht="12.75">
      <c r="B31" s="115">
        <v>11</v>
      </c>
      <c r="C31" s="115">
        <v>11</v>
      </c>
      <c r="D31" s="20" t="s">
        <v>234</v>
      </c>
      <c r="E31" s="9" t="s">
        <v>15</v>
      </c>
      <c r="F31" s="9" t="s">
        <v>16</v>
      </c>
      <c r="G31" s="9">
        <v>1</v>
      </c>
      <c r="H31" s="23"/>
      <c r="I31" s="9"/>
      <c r="J31" s="9"/>
      <c r="K31" s="9"/>
      <c r="L31" s="9"/>
      <c r="M31" s="9"/>
      <c r="N31" s="33"/>
      <c r="O31" s="9"/>
      <c r="P31" s="9"/>
      <c r="Q31" s="9"/>
      <c r="R31" s="9"/>
      <c r="S31" s="29"/>
    </row>
    <row r="32" spans="2:19" s="24" customFormat="1" ht="12.75">
      <c r="B32" s="115">
        <v>12</v>
      </c>
      <c r="C32" s="115">
        <v>12</v>
      </c>
      <c r="D32" s="9" t="s">
        <v>203</v>
      </c>
      <c r="E32" s="20" t="s">
        <v>32</v>
      </c>
      <c r="F32" s="9" t="s">
        <v>16</v>
      </c>
      <c r="G32" s="9">
        <v>1</v>
      </c>
      <c r="H32" s="23">
        <f>I32+K32+O32+P32+Q32</f>
        <v>1929</v>
      </c>
      <c r="I32" s="9">
        <v>1328</v>
      </c>
      <c r="J32" s="9"/>
      <c r="K32" s="9"/>
      <c r="L32" s="9"/>
      <c r="M32" s="9"/>
      <c r="N32" s="33">
        <v>0.25</v>
      </c>
      <c r="O32" s="9">
        <v>332</v>
      </c>
      <c r="P32" s="9">
        <v>123</v>
      </c>
      <c r="Q32" s="9">
        <v>146</v>
      </c>
      <c r="R32" s="9"/>
      <c r="S32" s="20" t="s">
        <v>81</v>
      </c>
    </row>
    <row r="33" spans="2:19" s="34" customFormat="1" ht="12.75">
      <c r="B33" s="115">
        <v>13</v>
      </c>
      <c r="C33" s="115">
        <v>13</v>
      </c>
      <c r="D33" s="9" t="s">
        <v>108</v>
      </c>
      <c r="E33" s="20" t="s">
        <v>32</v>
      </c>
      <c r="F33" s="9" t="s">
        <v>16</v>
      </c>
      <c r="G33" s="9">
        <v>1</v>
      </c>
      <c r="H33" s="23">
        <f>I33+K33+O33+P33+Q33</f>
        <v>1730</v>
      </c>
      <c r="I33" s="9">
        <v>1328</v>
      </c>
      <c r="J33" s="9"/>
      <c r="K33" s="9"/>
      <c r="L33" s="9"/>
      <c r="M33" s="9"/>
      <c r="N33" s="33">
        <v>0.1</v>
      </c>
      <c r="O33" s="9">
        <v>133</v>
      </c>
      <c r="P33" s="9">
        <v>123</v>
      </c>
      <c r="Q33" s="9">
        <v>146</v>
      </c>
      <c r="R33" s="9"/>
      <c r="S33" s="29"/>
    </row>
    <row r="34" spans="2:19" s="24" customFormat="1" ht="12.75">
      <c r="B34" s="115">
        <v>14</v>
      </c>
      <c r="C34" s="115"/>
      <c r="D34" s="9" t="s">
        <v>202</v>
      </c>
      <c r="E34" s="9" t="s">
        <v>15</v>
      </c>
      <c r="F34" s="9" t="s">
        <v>16</v>
      </c>
      <c r="G34" s="9">
        <v>1</v>
      </c>
      <c r="H34" s="23"/>
      <c r="I34" s="9"/>
      <c r="J34" s="9"/>
      <c r="K34" s="9"/>
      <c r="L34" s="9"/>
      <c r="M34" s="9"/>
      <c r="N34" s="33"/>
      <c r="O34" s="9"/>
      <c r="P34" s="9"/>
      <c r="Q34" s="9"/>
      <c r="R34" s="9"/>
      <c r="S34" s="29" t="s">
        <v>1</v>
      </c>
    </row>
    <row r="35" spans="2:19" s="34" customFormat="1" ht="12.75">
      <c r="B35" s="115"/>
      <c r="C35" s="115"/>
      <c r="D35" s="20" t="s">
        <v>195</v>
      </c>
      <c r="E35" s="9"/>
      <c r="F35" s="9"/>
      <c r="G35" s="9"/>
      <c r="H35" s="9" t="e">
        <f>SUM(#REF!)</f>
        <v>#REF!</v>
      </c>
      <c r="I35" s="9" t="e">
        <f>SUM(#REF!)</f>
        <v>#REF!</v>
      </c>
      <c r="J35" s="9"/>
      <c r="K35" s="9"/>
      <c r="L35" s="9"/>
      <c r="M35" s="9"/>
      <c r="N35" s="9"/>
      <c r="O35" s="9" t="e">
        <f>SUM(#REF!)</f>
        <v>#REF!</v>
      </c>
      <c r="P35" s="9" t="e">
        <f>SUM(#REF!)</f>
        <v>#REF!</v>
      </c>
      <c r="Q35" s="9" t="e">
        <f>SUM(#REF!)</f>
        <v>#REF!</v>
      </c>
      <c r="R35" s="9"/>
      <c r="S35" s="29"/>
    </row>
    <row r="36" spans="2:19" s="34" customFormat="1" ht="12.75">
      <c r="B36" s="107"/>
      <c r="C36" s="107"/>
      <c r="D36" s="52"/>
      <c r="E36" s="52"/>
      <c r="F36" s="52"/>
      <c r="G36" s="52"/>
      <c r="H36" s="55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5"/>
    </row>
    <row r="37" spans="2:19" s="34" customFormat="1" ht="12.75">
      <c r="B37" s="107"/>
      <c r="C37" s="107"/>
      <c r="D37" s="48" t="s">
        <v>27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s="34" customFormat="1" ht="13.5" customHeight="1" hidden="1" thickBot="1">
      <c r="B38" s="117"/>
      <c r="C38" s="117"/>
      <c r="D38" s="48"/>
      <c r="E38" s="48"/>
      <c r="F38" s="127" t="s">
        <v>21</v>
      </c>
      <c r="G38" s="127"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s="34" customFormat="1" ht="13.5" customHeight="1">
      <c r="B39" s="115">
        <v>15</v>
      </c>
      <c r="C39" s="115">
        <v>14</v>
      </c>
      <c r="D39" s="9" t="s">
        <v>145</v>
      </c>
      <c r="E39" s="9" t="s">
        <v>20</v>
      </c>
      <c r="F39" s="9" t="s">
        <v>21</v>
      </c>
      <c r="G39" s="9">
        <v>1</v>
      </c>
      <c r="H39" s="23">
        <f>I39+K39+O39+P39+Q39</f>
        <v>1915</v>
      </c>
      <c r="I39" s="9">
        <v>1368</v>
      </c>
      <c r="J39" s="9"/>
      <c r="K39" s="9"/>
      <c r="L39" s="9"/>
      <c r="M39" s="9"/>
      <c r="N39" s="33">
        <v>0.2</v>
      </c>
      <c r="O39" s="9">
        <v>274</v>
      </c>
      <c r="P39" s="9">
        <v>123</v>
      </c>
      <c r="Q39" s="9">
        <v>150</v>
      </c>
      <c r="R39" s="9"/>
      <c r="S39" s="9"/>
    </row>
    <row r="40" spans="2:19" s="34" customFormat="1" ht="13.5" customHeight="1">
      <c r="B40" s="115">
        <v>16</v>
      </c>
      <c r="C40" s="115">
        <v>15</v>
      </c>
      <c r="D40" s="20" t="s">
        <v>89</v>
      </c>
      <c r="E40" s="9" t="s">
        <v>20</v>
      </c>
      <c r="F40" s="9" t="s">
        <v>21</v>
      </c>
      <c r="G40" s="9">
        <v>1</v>
      </c>
      <c r="H40" s="23">
        <f>I40+K40+O40+P40+Q40</f>
        <v>1983</v>
      </c>
      <c r="I40" s="9">
        <v>1368</v>
      </c>
      <c r="J40" s="9"/>
      <c r="K40" s="9"/>
      <c r="L40" s="9"/>
      <c r="M40" s="9"/>
      <c r="N40" s="33">
        <v>0.25</v>
      </c>
      <c r="O40" s="9">
        <v>342</v>
      </c>
      <c r="P40" s="9">
        <v>123</v>
      </c>
      <c r="Q40" s="9">
        <v>150</v>
      </c>
      <c r="R40" s="9"/>
      <c r="S40" s="20" t="s">
        <v>23</v>
      </c>
    </row>
    <row r="41" spans="2:19" s="34" customFormat="1" ht="14.25" customHeight="1" hidden="1">
      <c r="B41" s="115"/>
      <c r="C41" s="115"/>
      <c r="D41" s="20"/>
      <c r="E41" s="20"/>
      <c r="F41" s="20"/>
      <c r="G41" s="20"/>
      <c r="H41" s="23"/>
      <c r="I41" s="23"/>
      <c r="J41" s="72"/>
      <c r="K41" s="20"/>
      <c r="L41" s="9"/>
      <c r="M41" s="9"/>
      <c r="N41" s="35"/>
      <c r="O41" s="20"/>
      <c r="P41" s="9"/>
      <c r="Q41" s="9"/>
      <c r="R41" s="9"/>
      <c r="S41" s="29"/>
    </row>
    <row r="42" spans="2:19" s="34" customFormat="1" ht="12.75" customHeight="1" hidden="1">
      <c r="B42" s="115"/>
      <c r="C42" s="115">
        <v>15</v>
      </c>
      <c r="D42" s="20" t="s">
        <v>66</v>
      </c>
      <c r="E42" s="20"/>
      <c r="F42" s="20"/>
      <c r="G42" s="20"/>
      <c r="H42" s="23">
        <f aca="true" t="shared" si="0" ref="H42:H60">I42+K42+O42+P42+Q42</f>
        <v>0</v>
      </c>
      <c r="I42" s="23"/>
      <c r="J42" s="72"/>
      <c r="K42" s="9"/>
      <c r="L42" s="9"/>
      <c r="M42" s="9"/>
      <c r="N42" s="35"/>
      <c r="O42" s="20"/>
      <c r="P42" s="9"/>
      <c r="Q42" s="9"/>
      <c r="R42" s="9"/>
      <c r="S42" s="29"/>
    </row>
    <row r="43" spans="2:19" s="34" customFormat="1" ht="15.75" customHeight="1">
      <c r="B43" s="115">
        <v>17</v>
      </c>
      <c r="C43" s="115">
        <v>16</v>
      </c>
      <c r="D43" s="20" t="s">
        <v>143</v>
      </c>
      <c r="E43" s="20" t="s">
        <v>20</v>
      </c>
      <c r="F43" s="20" t="s">
        <v>22</v>
      </c>
      <c r="G43" s="20">
        <v>1</v>
      </c>
      <c r="H43" s="23">
        <f t="shared" si="0"/>
        <v>1983</v>
      </c>
      <c r="I43" s="23">
        <v>1368</v>
      </c>
      <c r="J43" s="72"/>
      <c r="K43" s="9"/>
      <c r="L43" s="9"/>
      <c r="M43" s="9"/>
      <c r="N43" s="35">
        <v>0.25</v>
      </c>
      <c r="O43" s="20">
        <v>342</v>
      </c>
      <c r="P43" s="9">
        <v>123</v>
      </c>
      <c r="Q43" s="9">
        <v>150</v>
      </c>
      <c r="R43" s="9"/>
      <c r="S43" s="20" t="s">
        <v>23</v>
      </c>
    </row>
    <row r="44" spans="2:19" s="34" customFormat="1" ht="12.75" customHeight="1" hidden="1">
      <c r="B44" s="115"/>
      <c r="C44" s="115">
        <v>16</v>
      </c>
      <c r="D44" s="20" t="s">
        <v>66</v>
      </c>
      <c r="E44" s="20"/>
      <c r="F44" s="20" t="s">
        <v>22</v>
      </c>
      <c r="G44" s="20">
        <v>1</v>
      </c>
      <c r="H44" s="23">
        <f t="shared" si="0"/>
        <v>0</v>
      </c>
      <c r="I44" s="23"/>
      <c r="J44" s="72"/>
      <c r="K44" s="9"/>
      <c r="L44" s="9"/>
      <c r="M44" s="9"/>
      <c r="N44" s="35"/>
      <c r="O44" s="20"/>
      <c r="P44" s="9"/>
      <c r="Q44" s="9"/>
      <c r="R44" s="9"/>
      <c r="S44" s="29"/>
    </row>
    <row r="45" spans="2:19" s="34" customFormat="1" ht="12" customHeight="1">
      <c r="B45" s="115">
        <v>18</v>
      </c>
      <c r="C45" s="115">
        <v>17</v>
      </c>
      <c r="D45" s="20" t="s">
        <v>90</v>
      </c>
      <c r="E45" s="20" t="s">
        <v>20</v>
      </c>
      <c r="F45" s="20" t="s">
        <v>22</v>
      </c>
      <c r="G45" s="20">
        <v>1</v>
      </c>
      <c r="H45" s="23">
        <f t="shared" si="0"/>
        <v>1983</v>
      </c>
      <c r="I45" s="23">
        <v>1368</v>
      </c>
      <c r="J45" s="72"/>
      <c r="K45" s="9"/>
      <c r="L45" s="9"/>
      <c r="M45" s="9"/>
      <c r="N45" s="35">
        <v>0.25</v>
      </c>
      <c r="O45" s="20">
        <v>342</v>
      </c>
      <c r="P45" s="9">
        <v>123</v>
      </c>
      <c r="Q45" s="9">
        <v>150</v>
      </c>
      <c r="R45" s="9"/>
      <c r="S45" s="29"/>
    </row>
    <row r="46" spans="2:19" s="34" customFormat="1" ht="12.75" customHeight="1" hidden="1">
      <c r="B46" s="115"/>
      <c r="C46" s="115">
        <v>17</v>
      </c>
      <c r="D46" s="20" t="s">
        <v>66</v>
      </c>
      <c r="E46" s="20"/>
      <c r="F46" s="20" t="s">
        <v>22</v>
      </c>
      <c r="G46" s="20">
        <v>1</v>
      </c>
      <c r="H46" s="23">
        <f t="shared" si="0"/>
        <v>0</v>
      </c>
      <c r="I46" s="23"/>
      <c r="J46" s="72"/>
      <c r="K46" s="9"/>
      <c r="L46" s="9"/>
      <c r="M46" s="9"/>
      <c r="N46" s="35"/>
      <c r="O46" s="20"/>
      <c r="P46" s="9"/>
      <c r="Q46" s="9"/>
      <c r="R46" s="9"/>
      <c r="S46" s="29"/>
    </row>
    <row r="47" spans="2:19" s="34" customFormat="1" ht="13.5" customHeight="1">
      <c r="B47" s="115">
        <v>19</v>
      </c>
      <c r="C47" s="115">
        <v>18</v>
      </c>
      <c r="D47" s="20" t="s">
        <v>144</v>
      </c>
      <c r="E47" s="20" t="s">
        <v>20</v>
      </c>
      <c r="F47" s="20" t="s">
        <v>22</v>
      </c>
      <c r="G47" s="20">
        <v>1</v>
      </c>
      <c r="H47" s="23">
        <f t="shared" si="0"/>
        <v>1983</v>
      </c>
      <c r="I47" s="23">
        <v>1368</v>
      </c>
      <c r="J47" s="72"/>
      <c r="K47" s="9"/>
      <c r="L47" s="9"/>
      <c r="M47" s="9"/>
      <c r="N47" s="35">
        <v>0.25</v>
      </c>
      <c r="O47" s="20">
        <v>342</v>
      </c>
      <c r="P47" s="9">
        <v>123</v>
      </c>
      <c r="Q47" s="9">
        <v>150</v>
      </c>
      <c r="R47" s="9"/>
      <c r="S47" s="20" t="s">
        <v>1</v>
      </c>
    </row>
    <row r="48" spans="2:19" s="34" customFormat="1" ht="12.75" customHeight="1" hidden="1">
      <c r="B48" s="115"/>
      <c r="C48" s="115">
        <v>18</v>
      </c>
      <c r="D48" s="20" t="s">
        <v>66</v>
      </c>
      <c r="E48" s="20"/>
      <c r="F48" s="20" t="s">
        <v>22</v>
      </c>
      <c r="G48" s="20">
        <v>1</v>
      </c>
      <c r="H48" s="23">
        <f t="shared" si="0"/>
        <v>0</v>
      </c>
      <c r="I48" s="23"/>
      <c r="J48" s="72"/>
      <c r="K48" s="9"/>
      <c r="L48" s="9"/>
      <c r="M48" s="9"/>
      <c r="N48" s="20"/>
      <c r="O48" s="20"/>
      <c r="P48" s="9"/>
      <c r="Q48" s="9"/>
      <c r="R48" s="9"/>
      <c r="S48" s="29"/>
    </row>
    <row r="49" spans="2:19" s="34" customFormat="1" ht="12.75" customHeight="1">
      <c r="B49" s="115">
        <v>20</v>
      </c>
      <c r="C49" s="115">
        <v>19</v>
      </c>
      <c r="D49" s="20" t="s">
        <v>144</v>
      </c>
      <c r="E49" s="20" t="s">
        <v>20</v>
      </c>
      <c r="F49" s="20" t="s">
        <v>22</v>
      </c>
      <c r="G49" s="20">
        <v>1</v>
      </c>
      <c r="H49" s="23">
        <f>I49+K49+O49+P49+Q49</f>
        <v>1983</v>
      </c>
      <c r="I49" s="23">
        <v>1368</v>
      </c>
      <c r="J49" s="72"/>
      <c r="K49" s="9"/>
      <c r="L49" s="9"/>
      <c r="M49" s="9"/>
      <c r="N49" s="35">
        <v>0.25</v>
      </c>
      <c r="O49" s="20">
        <v>342</v>
      </c>
      <c r="P49" s="9">
        <v>123</v>
      </c>
      <c r="Q49" s="9">
        <v>150</v>
      </c>
      <c r="R49" s="9"/>
      <c r="S49" s="20" t="s">
        <v>1</v>
      </c>
    </row>
    <row r="50" spans="2:19" s="34" customFormat="1" ht="13.5" customHeight="1" hidden="1">
      <c r="B50" s="115"/>
      <c r="C50" s="115">
        <v>19</v>
      </c>
      <c r="D50" s="20" t="s">
        <v>66</v>
      </c>
      <c r="E50" s="20"/>
      <c r="F50" s="20" t="s">
        <v>22</v>
      </c>
      <c r="G50" s="20">
        <v>1</v>
      </c>
      <c r="H50" s="23">
        <f t="shared" si="0"/>
        <v>0</v>
      </c>
      <c r="I50" s="23"/>
      <c r="J50" s="72"/>
      <c r="K50" s="9"/>
      <c r="L50" s="9"/>
      <c r="M50" s="9"/>
      <c r="N50" s="35"/>
      <c r="O50" s="20"/>
      <c r="P50" s="9"/>
      <c r="Q50" s="9"/>
      <c r="R50" s="9"/>
      <c r="S50" s="29"/>
    </row>
    <row r="51" spans="2:19" s="24" customFormat="1" ht="15.75" customHeight="1">
      <c r="B51" s="115">
        <v>21</v>
      </c>
      <c r="C51" s="115">
        <v>20</v>
      </c>
      <c r="D51" s="20" t="s">
        <v>91</v>
      </c>
      <c r="E51" s="20" t="s">
        <v>20</v>
      </c>
      <c r="F51" s="20" t="s">
        <v>16</v>
      </c>
      <c r="G51" s="20">
        <v>1</v>
      </c>
      <c r="H51" s="23">
        <f t="shared" si="0"/>
        <v>1942</v>
      </c>
      <c r="I51" s="23">
        <v>1382</v>
      </c>
      <c r="J51" s="72"/>
      <c r="K51" s="9"/>
      <c r="L51" s="9"/>
      <c r="M51" s="9"/>
      <c r="N51" s="35">
        <v>0.2</v>
      </c>
      <c r="O51" s="20">
        <v>276</v>
      </c>
      <c r="P51" s="9">
        <v>132</v>
      </c>
      <c r="Q51" s="9">
        <v>152</v>
      </c>
      <c r="R51" s="9"/>
      <c r="S51" s="42"/>
    </row>
    <row r="52" spans="2:19" s="34" customFormat="1" ht="12.75" customHeight="1" hidden="1">
      <c r="B52" s="115"/>
      <c r="C52" s="115">
        <v>20</v>
      </c>
      <c r="D52" s="20" t="s">
        <v>66</v>
      </c>
      <c r="E52" s="20"/>
      <c r="F52" s="20" t="s">
        <v>22</v>
      </c>
      <c r="G52" s="20">
        <v>1</v>
      </c>
      <c r="H52" s="23">
        <f t="shared" si="0"/>
        <v>0</v>
      </c>
      <c r="I52" s="23"/>
      <c r="J52" s="72"/>
      <c r="K52" s="9"/>
      <c r="L52" s="9"/>
      <c r="M52" s="9"/>
      <c r="N52" s="35"/>
      <c r="O52" s="20"/>
      <c r="P52" s="9"/>
      <c r="Q52" s="9"/>
      <c r="R52" s="9"/>
      <c r="S52" s="29"/>
    </row>
    <row r="53" spans="2:19" s="24" customFormat="1" ht="14.25" customHeight="1">
      <c r="B53" s="115">
        <v>22</v>
      </c>
      <c r="C53" s="115">
        <v>21</v>
      </c>
      <c r="D53" s="20" t="s">
        <v>91</v>
      </c>
      <c r="E53" s="20" t="s">
        <v>20</v>
      </c>
      <c r="F53" s="20" t="s">
        <v>22</v>
      </c>
      <c r="G53" s="20">
        <v>1</v>
      </c>
      <c r="H53" s="23">
        <f t="shared" si="0"/>
        <v>1846</v>
      </c>
      <c r="I53" s="23">
        <v>1368</v>
      </c>
      <c r="J53" s="72"/>
      <c r="K53" s="9"/>
      <c r="L53" s="9"/>
      <c r="M53" s="9"/>
      <c r="N53" s="35">
        <v>0.15</v>
      </c>
      <c r="O53" s="20">
        <v>205</v>
      </c>
      <c r="P53" s="9">
        <v>123</v>
      </c>
      <c r="Q53" s="9">
        <v>150</v>
      </c>
      <c r="R53" s="9"/>
      <c r="S53" s="42"/>
    </row>
    <row r="54" spans="2:19" s="34" customFormat="1" ht="12.75" customHeight="1" hidden="1">
      <c r="B54" s="115"/>
      <c r="C54" s="115">
        <v>21</v>
      </c>
      <c r="D54" s="20" t="s">
        <v>66</v>
      </c>
      <c r="E54" s="20"/>
      <c r="F54" s="20" t="s">
        <v>22</v>
      </c>
      <c r="G54" s="20">
        <v>1</v>
      </c>
      <c r="H54" s="23">
        <f t="shared" si="0"/>
        <v>0</v>
      </c>
      <c r="I54" s="23"/>
      <c r="J54" s="72"/>
      <c r="K54" s="9"/>
      <c r="L54" s="9"/>
      <c r="M54" s="9"/>
      <c r="N54" s="35"/>
      <c r="O54" s="20"/>
      <c r="P54" s="9"/>
      <c r="Q54" s="9"/>
      <c r="R54" s="9"/>
      <c r="S54" s="29"/>
    </row>
    <row r="55" spans="2:19" s="34" customFormat="1" ht="15" customHeight="1">
      <c r="B55" s="115">
        <v>23</v>
      </c>
      <c r="C55" s="115">
        <v>22</v>
      </c>
      <c r="D55" s="20" t="s">
        <v>90</v>
      </c>
      <c r="E55" s="20" t="s">
        <v>20</v>
      </c>
      <c r="F55" s="20" t="s">
        <v>22</v>
      </c>
      <c r="G55" s="20">
        <v>1</v>
      </c>
      <c r="H55" s="23">
        <f t="shared" si="0"/>
        <v>1983</v>
      </c>
      <c r="I55" s="23">
        <v>1368</v>
      </c>
      <c r="J55" s="72"/>
      <c r="K55" s="9"/>
      <c r="L55" s="9"/>
      <c r="M55" s="9"/>
      <c r="N55" s="35">
        <v>0.25</v>
      </c>
      <c r="O55" s="20">
        <v>342</v>
      </c>
      <c r="P55" s="9">
        <v>123</v>
      </c>
      <c r="Q55" s="9">
        <v>150</v>
      </c>
      <c r="R55" s="9"/>
      <c r="S55" s="29"/>
    </row>
    <row r="56" spans="2:19" s="34" customFormat="1" ht="12.75" customHeight="1" hidden="1">
      <c r="B56" s="115"/>
      <c r="C56" s="115">
        <v>22</v>
      </c>
      <c r="D56" s="20" t="s">
        <v>66</v>
      </c>
      <c r="E56" s="20"/>
      <c r="F56" s="20" t="s">
        <v>22</v>
      </c>
      <c r="G56" s="20">
        <v>1</v>
      </c>
      <c r="H56" s="23">
        <f t="shared" si="0"/>
        <v>0</v>
      </c>
      <c r="I56" s="23"/>
      <c r="J56" s="72"/>
      <c r="K56" s="9"/>
      <c r="L56" s="9"/>
      <c r="M56" s="9"/>
      <c r="N56" s="35"/>
      <c r="O56" s="20"/>
      <c r="P56" s="9"/>
      <c r="Q56" s="9"/>
      <c r="R56" s="9"/>
      <c r="S56" s="29"/>
    </row>
    <row r="57" spans="2:19" s="34" customFormat="1" ht="13.5" customHeight="1">
      <c r="B57" s="115">
        <v>24</v>
      </c>
      <c r="C57" s="115">
        <v>23</v>
      </c>
      <c r="D57" s="20" t="s">
        <v>90</v>
      </c>
      <c r="E57" s="20" t="s">
        <v>20</v>
      </c>
      <c r="F57" s="20" t="s">
        <v>22</v>
      </c>
      <c r="G57" s="20">
        <v>1</v>
      </c>
      <c r="H57" s="23">
        <f t="shared" si="0"/>
        <v>1983</v>
      </c>
      <c r="I57" s="23">
        <v>1368</v>
      </c>
      <c r="J57" s="72"/>
      <c r="K57" s="9"/>
      <c r="L57" s="9"/>
      <c r="M57" s="9"/>
      <c r="N57" s="35">
        <v>0.25</v>
      </c>
      <c r="O57" s="20">
        <v>342</v>
      </c>
      <c r="P57" s="9">
        <v>123</v>
      </c>
      <c r="Q57" s="9">
        <v>150</v>
      </c>
      <c r="R57" s="9"/>
      <c r="S57" s="29"/>
    </row>
    <row r="58" spans="2:19" s="34" customFormat="1" ht="12.75" customHeight="1" hidden="1">
      <c r="B58" s="115"/>
      <c r="C58" s="115"/>
      <c r="D58" s="20"/>
      <c r="E58" s="20"/>
      <c r="F58" s="20" t="s">
        <v>22</v>
      </c>
      <c r="G58" s="20">
        <v>1</v>
      </c>
      <c r="H58" s="23">
        <f t="shared" si="0"/>
        <v>0</v>
      </c>
      <c r="I58" s="23"/>
      <c r="J58" s="72"/>
      <c r="K58" s="9"/>
      <c r="L58" s="9"/>
      <c r="M58" s="9"/>
      <c r="N58" s="35"/>
      <c r="O58" s="20"/>
      <c r="P58" s="9"/>
      <c r="Q58" s="9"/>
      <c r="R58" s="9"/>
      <c r="S58" s="29"/>
    </row>
    <row r="59" spans="2:19" s="34" customFormat="1" ht="12.75" customHeight="1" hidden="1">
      <c r="B59" s="115"/>
      <c r="C59" s="115">
        <v>23</v>
      </c>
      <c r="D59" s="20"/>
      <c r="E59" s="20"/>
      <c r="F59" s="20" t="s">
        <v>22</v>
      </c>
      <c r="G59" s="20">
        <v>1</v>
      </c>
      <c r="H59" s="23">
        <f t="shared" si="0"/>
        <v>0</v>
      </c>
      <c r="I59" s="23"/>
      <c r="J59" s="72"/>
      <c r="K59" s="9"/>
      <c r="L59" s="9"/>
      <c r="M59" s="9"/>
      <c r="N59" s="35"/>
      <c r="O59" s="20"/>
      <c r="P59" s="9"/>
      <c r="Q59" s="9"/>
      <c r="R59" s="9"/>
      <c r="S59" s="29"/>
    </row>
    <row r="60" spans="2:19" s="24" customFormat="1" ht="12.75">
      <c r="B60" s="115">
        <v>25</v>
      </c>
      <c r="C60" s="115">
        <v>24</v>
      </c>
      <c r="D60" s="9" t="s">
        <v>92</v>
      </c>
      <c r="E60" s="9" t="s">
        <v>20</v>
      </c>
      <c r="F60" s="20" t="s">
        <v>22</v>
      </c>
      <c r="G60" s="20">
        <v>1</v>
      </c>
      <c r="H60" s="23">
        <f t="shared" si="0"/>
        <v>1651</v>
      </c>
      <c r="I60" s="80">
        <v>1220</v>
      </c>
      <c r="J60" s="128"/>
      <c r="K60" s="9"/>
      <c r="L60" s="9"/>
      <c r="M60" s="9"/>
      <c r="N60" s="33">
        <v>0.15</v>
      </c>
      <c r="O60" s="32">
        <v>183</v>
      </c>
      <c r="P60" s="9">
        <v>114</v>
      </c>
      <c r="Q60" s="9">
        <v>134</v>
      </c>
      <c r="R60" s="9"/>
      <c r="S60" s="29"/>
    </row>
    <row r="61" spans="2:19" s="34" customFormat="1" ht="13.5" customHeight="1">
      <c r="B61" s="115">
        <v>26</v>
      </c>
      <c r="C61" s="115">
        <v>25</v>
      </c>
      <c r="D61" s="20" t="s">
        <v>90</v>
      </c>
      <c r="E61" s="9" t="s">
        <v>20</v>
      </c>
      <c r="F61" s="9" t="s">
        <v>24</v>
      </c>
      <c r="G61" s="9">
        <v>1</v>
      </c>
      <c r="H61" s="23">
        <f>I61+K61+O61+P61+Q61</f>
        <v>1873</v>
      </c>
      <c r="I61" s="9">
        <v>1382</v>
      </c>
      <c r="J61" s="9"/>
      <c r="K61" s="9"/>
      <c r="L61" s="9"/>
      <c r="M61" s="9"/>
      <c r="N61" s="33">
        <v>0.15</v>
      </c>
      <c r="O61" s="9">
        <v>207</v>
      </c>
      <c r="P61" s="9">
        <v>132</v>
      </c>
      <c r="Q61" s="9">
        <v>152</v>
      </c>
      <c r="R61" s="9"/>
      <c r="S61" s="29"/>
    </row>
    <row r="62" spans="2:19" s="34" customFormat="1" ht="12.75">
      <c r="B62" s="115">
        <v>27</v>
      </c>
      <c r="C62" s="115">
        <v>26</v>
      </c>
      <c r="D62" s="20" t="s">
        <v>90</v>
      </c>
      <c r="E62" s="9" t="s">
        <v>20</v>
      </c>
      <c r="F62" s="9" t="s">
        <v>21</v>
      </c>
      <c r="G62" s="9">
        <v>1</v>
      </c>
      <c r="H62" s="23">
        <f>I62+K62+O62+P62+Q62</f>
        <v>1915</v>
      </c>
      <c r="I62" s="9">
        <v>1368</v>
      </c>
      <c r="J62" s="9"/>
      <c r="K62" s="9"/>
      <c r="L62" s="9"/>
      <c r="M62" s="9"/>
      <c r="N62" s="33">
        <v>0.2</v>
      </c>
      <c r="O62" s="9">
        <v>274</v>
      </c>
      <c r="P62" s="9">
        <v>123</v>
      </c>
      <c r="Q62" s="9">
        <v>150</v>
      </c>
      <c r="R62" s="9"/>
      <c r="S62" s="29"/>
    </row>
    <row r="63" spans="2:19" s="24" customFormat="1" ht="12" customHeight="1">
      <c r="B63" s="115">
        <v>28</v>
      </c>
      <c r="C63" s="115">
        <v>27</v>
      </c>
      <c r="D63" s="20" t="s">
        <v>143</v>
      </c>
      <c r="E63" s="20" t="s">
        <v>20</v>
      </c>
      <c r="F63" s="20" t="s">
        <v>21</v>
      </c>
      <c r="G63" s="20">
        <v>1</v>
      </c>
      <c r="H63" s="23">
        <f>I63+K63+O63+P63+Q63</f>
        <v>2114</v>
      </c>
      <c r="I63" s="23">
        <v>1368</v>
      </c>
      <c r="J63" s="35">
        <v>0.07</v>
      </c>
      <c r="K63" s="20">
        <v>96</v>
      </c>
      <c r="L63" s="9"/>
      <c r="M63" s="9"/>
      <c r="N63" s="35">
        <v>0.25</v>
      </c>
      <c r="O63" s="20">
        <v>366</v>
      </c>
      <c r="P63" s="9">
        <v>123</v>
      </c>
      <c r="Q63" s="9">
        <v>161</v>
      </c>
      <c r="R63" s="9"/>
      <c r="S63" s="29" t="s">
        <v>23</v>
      </c>
    </row>
    <row r="64" spans="2:19" s="34" customFormat="1" ht="12.75">
      <c r="B64" s="115">
        <v>29</v>
      </c>
      <c r="C64" s="115">
        <v>28</v>
      </c>
      <c r="D64" s="20" t="s">
        <v>90</v>
      </c>
      <c r="E64" s="9" t="s">
        <v>20</v>
      </c>
      <c r="F64" s="9" t="s">
        <v>21</v>
      </c>
      <c r="G64" s="9">
        <v>1</v>
      </c>
      <c r="H64" s="23">
        <f aca="true" t="shared" si="1" ref="H64:H70">I64+K64+O64+P64+Q64</f>
        <v>1846</v>
      </c>
      <c r="I64" s="9">
        <v>1368</v>
      </c>
      <c r="J64" s="9"/>
      <c r="K64" s="9"/>
      <c r="L64" s="9"/>
      <c r="M64" s="9"/>
      <c r="N64" s="33">
        <v>0.15</v>
      </c>
      <c r="O64" s="9">
        <v>205</v>
      </c>
      <c r="P64" s="9">
        <v>123</v>
      </c>
      <c r="Q64" s="9">
        <v>150</v>
      </c>
      <c r="R64" s="9"/>
      <c r="S64" s="29"/>
    </row>
    <row r="65" spans="2:19" s="24" customFormat="1" ht="12.75">
      <c r="B65" s="115">
        <v>30</v>
      </c>
      <c r="C65" s="115">
        <v>29</v>
      </c>
      <c r="D65" s="20" t="s">
        <v>94</v>
      </c>
      <c r="E65" s="9" t="s">
        <v>20</v>
      </c>
      <c r="F65" s="9" t="s">
        <v>21</v>
      </c>
      <c r="G65" s="9">
        <v>1</v>
      </c>
      <c r="H65" s="23">
        <f t="shared" si="1"/>
        <v>1983</v>
      </c>
      <c r="I65" s="9">
        <v>1368</v>
      </c>
      <c r="J65" s="9"/>
      <c r="K65" s="9"/>
      <c r="L65" s="9"/>
      <c r="M65" s="9"/>
      <c r="N65" s="33">
        <v>0.25</v>
      </c>
      <c r="O65" s="9">
        <v>342</v>
      </c>
      <c r="P65" s="9">
        <v>123</v>
      </c>
      <c r="Q65" s="9">
        <v>150</v>
      </c>
      <c r="R65" s="9"/>
      <c r="S65" s="9"/>
    </row>
    <row r="66" spans="2:19" s="34" customFormat="1" ht="12.75">
      <c r="B66" s="115">
        <v>31</v>
      </c>
      <c r="C66" s="115">
        <v>30</v>
      </c>
      <c r="D66" s="20" t="s">
        <v>91</v>
      </c>
      <c r="E66" s="9" t="s">
        <v>20</v>
      </c>
      <c r="F66" s="9" t="s">
        <v>21</v>
      </c>
      <c r="G66" s="9">
        <v>1</v>
      </c>
      <c r="H66" s="23">
        <f t="shared" si="1"/>
        <v>1846</v>
      </c>
      <c r="I66" s="9">
        <v>1368</v>
      </c>
      <c r="J66" s="9"/>
      <c r="K66" s="9"/>
      <c r="L66" s="9"/>
      <c r="M66" s="9"/>
      <c r="N66" s="33">
        <v>0.15</v>
      </c>
      <c r="O66" s="9">
        <v>205</v>
      </c>
      <c r="P66" s="9">
        <v>123</v>
      </c>
      <c r="Q66" s="9">
        <v>150</v>
      </c>
      <c r="R66" s="9"/>
      <c r="S66" s="29"/>
    </row>
    <row r="67" spans="2:19" s="34" customFormat="1" ht="12.75">
      <c r="B67" s="115">
        <v>32</v>
      </c>
      <c r="C67" s="115">
        <v>31</v>
      </c>
      <c r="D67" s="20" t="s">
        <v>91</v>
      </c>
      <c r="E67" s="9" t="s">
        <v>20</v>
      </c>
      <c r="F67" s="9" t="s">
        <v>21</v>
      </c>
      <c r="G67" s="9">
        <v>1</v>
      </c>
      <c r="H67" s="23">
        <f t="shared" si="1"/>
        <v>1846</v>
      </c>
      <c r="I67" s="9">
        <v>1368</v>
      </c>
      <c r="J67" s="9"/>
      <c r="K67" s="9"/>
      <c r="L67" s="9"/>
      <c r="M67" s="9"/>
      <c r="N67" s="33">
        <v>0.15</v>
      </c>
      <c r="O67" s="9">
        <v>205</v>
      </c>
      <c r="P67" s="9">
        <v>123</v>
      </c>
      <c r="Q67" s="9">
        <v>150</v>
      </c>
      <c r="R67" s="9"/>
      <c r="S67" s="29"/>
    </row>
    <row r="68" spans="2:19" s="34" customFormat="1" ht="12.75">
      <c r="B68" s="115">
        <v>33</v>
      </c>
      <c r="C68" s="115">
        <v>32</v>
      </c>
      <c r="D68" s="20" t="s">
        <v>91</v>
      </c>
      <c r="E68" s="9" t="s">
        <v>20</v>
      </c>
      <c r="F68" s="9" t="s">
        <v>21</v>
      </c>
      <c r="G68" s="9">
        <v>1</v>
      </c>
      <c r="H68" s="23">
        <f t="shared" si="1"/>
        <v>1915</v>
      </c>
      <c r="I68" s="9">
        <v>1368</v>
      </c>
      <c r="J68" s="9"/>
      <c r="K68" s="9"/>
      <c r="L68" s="9"/>
      <c r="M68" s="9"/>
      <c r="N68" s="33">
        <v>0.2</v>
      </c>
      <c r="O68" s="9">
        <v>274</v>
      </c>
      <c r="P68" s="9">
        <v>123</v>
      </c>
      <c r="Q68" s="9">
        <v>150</v>
      </c>
      <c r="R68" s="9"/>
      <c r="S68" s="29"/>
    </row>
    <row r="69" spans="2:19" s="34" customFormat="1" ht="12.75">
      <c r="B69" s="115">
        <v>34</v>
      </c>
      <c r="C69" s="115">
        <v>33</v>
      </c>
      <c r="D69" s="20" t="s">
        <v>91</v>
      </c>
      <c r="E69" s="9" t="s">
        <v>20</v>
      </c>
      <c r="F69" s="9" t="s">
        <v>21</v>
      </c>
      <c r="G69" s="9">
        <v>1</v>
      </c>
      <c r="H69" s="23">
        <f t="shared" si="1"/>
        <v>1846</v>
      </c>
      <c r="I69" s="9">
        <v>1368</v>
      </c>
      <c r="J69" s="9"/>
      <c r="K69" s="9"/>
      <c r="L69" s="9"/>
      <c r="M69" s="9"/>
      <c r="N69" s="33">
        <v>0.15</v>
      </c>
      <c r="O69" s="9">
        <v>205</v>
      </c>
      <c r="P69" s="9">
        <v>123</v>
      </c>
      <c r="Q69" s="9">
        <v>150</v>
      </c>
      <c r="R69" s="9"/>
      <c r="S69" s="29"/>
    </row>
    <row r="70" spans="2:19" s="34" customFormat="1" ht="12.75">
      <c r="B70" s="115">
        <v>35</v>
      </c>
      <c r="C70" s="115">
        <v>34</v>
      </c>
      <c r="D70" s="20" t="s">
        <v>91</v>
      </c>
      <c r="E70" s="9" t="s">
        <v>20</v>
      </c>
      <c r="F70" s="9" t="s">
        <v>21</v>
      </c>
      <c r="G70" s="9">
        <v>1</v>
      </c>
      <c r="H70" s="23">
        <f t="shared" si="1"/>
        <v>1590</v>
      </c>
      <c r="I70" s="9">
        <v>1220</v>
      </c>
      <c r="J70" s="9"/>
      <c r="K70" s="9"/>
      <c r="L70" s="9"/>
      <c r="M70" s="9"/>
      <c r="N70" s="33">
        <v>0.1</v>
      </c>
      <c r="O70" s="9">
        <v>122</v>
      </c>
      <c r="P70" s="9">
        <v>114</v>
      </c>
      <c r="Q70" s="9">
        <v>134</v>
      </c>
      <c r="R70" s="9"/>
      <c r="S70" s="29"/>
    </row>
    <row r="71" spans="2:19" s="24" customFormat="1" ht="12.75">
      <c r="B71" s="115">
        <v>36</v>
      </c>
      <c r="C71" s="115">
        <v>35</v>
      </c>
      <c r="D71" s="20" t="s">
        <v>95</v>
      </c>
      <c r="E71" s="9" t="s">
        <v>20</v>
      </c>
      <c r="F71" s="9" t="s">
        <v>21</v>
      </c>
      <c r="G71" s="9">
        <v>1</v>
      </c>
      <c r="H71" s="23"/>
      <c r="I71" s="9"/>
      <c r="J71" s="9"/>
      <c r="K71" s="9"/>
      <c r="L71" s="9"/>
      <c r="M71" s="9"/>
      <c r="N71" s="33"/>
      <c r="O71" s="9"/>
      <c r="P71" s="9"/>
      <c r="Q71" s="9"/>
      <c r="R71" s="9"/>
      <c r="S71" s="29"/>
    </row>
    <row r="72" spans="2:19" s="24" customFormat="1" ht="12.75">
      <c r="B72" s="115">
        <v>37</v>
      </c>
      <c r="C72" s="115">
        <v>36</v>
      </c>
      <c r="D72" s="20" t="s">
        <v>104</v>
      </c>
      <c r="E72" s="9" t="s">
        <v>20</v>
      </c>
      <c r="F72" s="9" t="s">
        <v>21</v>
      </c>
      <c r="G72" s="9">
        <v>1</v>
      </c>
      <c r="H72" s="23">
        <f>I72+K72+O72+P72+Q72</f>
        <v>1915</v>
      </c>
      <c r="I72" s="9">
        <v>1368</v>
      </c>
      <c r="J72" s="9"/>
      <c r="K72" s="9"/>
      <c r="L72" s="9"/>
      <c r="M72" s="9"/>
      <c r="N72" s="33">
        <v>0.2</v>
      </c>
      <c r="O72" s="9">
        <v>274</v>
      </c>
      <c r="P72" s="9">
        <v>123</v>
      </c>
      <c r="Q72" s="9">
        <v>150</v>
      </c>
      <c r="R72" s="9"/>
      <c r="S72" s="9"/>
    </row>
    <row r="73" spans="2:19" s="24" customFormat="1" ht="12.75">
      <c r="B73" s="115">
        <v>38</v>
      </c>
      <c r="C73" s="115">
        <v>37</v>
      </c>
      <c r="D73" s="20" t="s">
        <v>104</v>
      </c>
      <c r="E73" s="9" t="s">
        <v>20</v>
      </c>
      <c r="F73" s="9" t="s">
        <v>21</v>
      </c>
      <c r="G73" s="9">
        <v>1</v>
      </c>
      <c r="H73" s="23"/>
      <c r="I73" s="9"/>
      <c r="J73" s="9"/>
      <c r="K73" s="9"/>
      <c r="L73" s="9"/>
      <c r="M73" s="9"/>
      <c r="N73" s="33"/>
      <c r="O73" s="9"/>
      <c r="P73" s="9"/>
      <c r="Q73" s="9"/>
      <c r="R73" s="9"/>
      <c r="S73" s="9" t="s">
        <v>23</v>
      </c>
    </row>
    <row r="74" spans="2:19" s="34" customFormat="1" ht="25.5">
      <c r="B74" s="115">
        <v>39</v>
      </c>
      <c r="C74" s="115">
        <v>38</v>
      </c>
      <c r="D74" s="20" t="s">
        <v>170</v>
      </c>
      <c r="E74" s="20" t="s">
        <v>170</v>
      </c>
      <c r="F74" s="25" t="s">
        <v>36</v>
      </c>
      <c r="G74" s="26">
        <v>1</v>
      </c>
      <c r="H74" s="39"/>
      <c r="I74" s="9"/>
      <c r="J74" s="9"/>
      <c r="K74" s="9"/>
      <c r="L74" s="9"/>
      <c r="M74" s="9"/>
      <c r="N74" s="33"/>
      <c r="O74" s="9"/>
      <c r="P74" s="9"/>
      <c r="Q74" s="9"/>
      <c r="R74" s="9"/>
      <c r="S74" s="20"/>
    </row>
    <row r="75" spans="2:19" s="34" customFormat="1" ht="15" customHeight="1">
      <c r="B75" s="115"/>
      <c r="C75" s="115"/>
      <c r="D75" s="20" t="s">
        <v>182</v>
      </c>
      <c r="E75" s="9"/>
      <c r="F75" s="9"/>
      <c r="G75" s="9"/>
      <c r="H75" s="9">
        <f>SUM(H61:H70)</f>
        <v>18774</v>
      </c>
      <c r="I75" s="9">
        <f>SUM(I61:I70)</f>
        <v>13546</v>
      </c>
      <c r="J75" s="9"/>
      <c r="K75" s="9"/>
      <c r="L75" s="9"/>
      <c r="M75" s="9"/>
      <c r="N75" s="9"/>
      <c r="O75" s="9">
        <f>SUM(O61:O70)</f>
        <v>2405</v>
      </c>
      <c r="P75" s="9">
        <f>SUM(P61:P70)</f>
        <v>1230</v>
      </c>
      <c r="Q75" s="9">
        <f>SUM(Q61:Q70)</f>
        <v>1497</v>
      </c>
      <c r="R75" s="9"/>
      <c r="S75" s="29"/>
    </row>
    <row r="76" spans="2:19" s="103" customFormat="1" ht="12.75">
      <c r="B76" s="107"/>
      <c r="C76" s="107"/>
      <c r="D76" s="19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2:19" s="103" customFormat="1" ht="12.75">
      <c r="B77" s="107"/>
      <c r="C77" s="107"/>
      <c r="D77" s="19" t="s">
        <v>28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2:19" s="103" customFormat="1" ht="15" customHeight="1">
      <c r="B78" s="107"/>
      <c r="C78" s="107"/>
      <c r="D78" s="173" t="s">
        <v>80</v>
      </c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2:19" s="24" customFormat="1" ht="12.75">
      <c r="B79" s="115">
        <v>40</v>
      </c>
      <c r="C79" s="115">
        <v>39</v>
      </c>
      <c r="D79" s="162" t="s">
        <v>125</v>
      </c>
      <c r="E79" s="162" t="s">
        <v>125</v>
      </c>
      <c r="F79" s="166" t="s">
        <v>30</v>
      </c>
      <c r="G79" s="179">
        <v>1</v>
      </c>
      <c r="H79" s="113">
        <f>I79+K79+O79+P79+Q79</f>
        <v>1025</v>
      </c>
      <c r="I79" s="167">
        <v>681</v>
      </c>
      <c r="J79" s="114"/>
      <c r="K79" s="114"/>
      <c r="L79" s="114"/>
      <c r="M79" s="114"/>
      <c r="N79" s="163">
        <v>0.25</v>
      </c>
      <c r="O79" s="179">
        <v>170</v>
      </c>
      <c r="P79" s="114">
        <v>99</v>
      </c>
      <c r="Q79" s="114">
        <v>75</v>
      </c>
      <c r="R79" s="114"/>
      <c r="S79" s="162"/>
    </row>
    <row r="80" spans="2:19" s="34" customFormat="1" ht="12.75" customHeight="1" hidden="1">
      <c r="B80" s="115"/>
      <c r="C80" s="115"/>
      <c r="D80" s="162"/>
      <c r="E80" s="162"/>
      <c r="F80" s="166"/>
      <c r="G80" s="179"/>
      <c r="H80" s="23">
        <f>I80+K80+O80+P80+Q80</f>
        <v>0</v>
      </c>
      <c r="I80" s="167"/>
      <c r="J80" s="9"/>
      <c r="K80" s="9"/>
      <c r="L80" s="9"/>
      <c r="M80" s="9"/>
      <c r="N80" s="163"/>
      <c r="O80" s="179"/>
      <c r="P80" s="9"/>
      <c r="Q80" s="9"/>
      <c r="R80" s="9"/>
      <c r="S80" s="162"/>
    </row>
    <row r="81" spans="2:19" s="34" customFormat="1" ht="12" customHeight="1">
      <c r="B81" s="115">
        <v>41</v>
      </c>
      <c r="C81" s="115">
        <v>40</v>
      </c>
      <c r="D81" s="162" t="s">
        <v>125</v>
      </c>
      <c r="E81" s="162" t="s">
        <v>125</v>
      </c>
      <c r="F81" s="166" t="s">
        <v>31</v>
      </c>
      <c r="G81" s="179">
        <v>1</v>
      </c>
      <c r="H81" s="23">
        <f>I81+K81+O81+P81+Q81</f>
        <v>1025</v>
      </c>
      <c r="I81" s="167">
        <v>681</v>
      </c>
      <c r="J81" s="9"/>
      <c r="K81" s="9"/>
      <c r="L81" s="9"/>
      <c r="M81" s="9"/>
      <c r="N81" s="163">
        <v>0.25</v>
      </c>
      <c r="O81" s="179">
        <v>170</v>
      </c>
      <c r="P81" s="9">
        <v>99</v>
      </c>
      <c r="Q81" s="9">
        <v>75</v>
      </c>
      <c r="R81" s="9"/>
      <c r="S81" s="29"/>
    </row>
    <row r="82" spans="2:19" s="34" customFormat="1" ht="12.75" customHeight="1" hidden="1">
      <c r="B82" s="115"/>
      <c r="C82" s="115"/>
      <c r="D82" s="162"/>
      <c r="E82" s="162"/>
      <c r="F82" s="166"/>
      <c r="G82" s="179"/>
      <c r="H82" s="9"/>
      <c r="I82" s="167"/>
      <c r="J82" s="9"/>
      <c r="K82" s="9"/>
      <c r="L82" s="9"/>
      <c r="M82" s="9"/>
      <c r="N82" s="163"/>
      <c r="O82" s="179"/>
      <c r="P82" s="9"/>
      <c r="Q82" s="9"/>
      <c r="R82" s="9"/>
      <c r="S82" s="29"/>
    </row>
    <row r="83" spans="2:19" s="34" customFormat="1" ht="12.75">
      <c r="B83" s="115">
        <v>42</v>
      </c>
      <c r="C83" s="115">
        <v>41</v>
      </c>
      <c r="D83" s="30" t="s">
        <v>125</v>
      </c>
      <c r="E83" s="30" t="s">
        <v>125</v>
      </c>
      <c r="F83" s="25" t="s">
        <v>30</v>
      </c>
      <c r="G83" s="26">
        <v>1</v>
      </c>
      <c r="H83" s="23">
        <f>I83+K83+O83+P83+Q83</f>
        <v>1025</v>
      </c>
      <c r="I83" s="27">
        <v>681</v>
      </c>
      <c r="J83" s="9"/>
      <c r="K83" s="9"/>
      <c r="L83" s="9"/>
      <c r="M83" s="9"/>
      <c r="N83" s="28">
        <v>0.25</v>
      </c>
      <c r="O83" s="26">
        <v>170</v>
      </c>
      <c r="P83" s="9">
        <v>99</v>
      </c>
      <c r="Q83" s="9">
        <v>75</v>
      </c>
      <c r="R83" s="9"/>
      <c r="S83" s="29" t="s">
        <v>23</v>
      </c>
    </row>
    <row r="84" spans="2:19" s="34" customFormat="1" ht="12.75">
      <c r="B84" s="115">
        <v>43</v>
      </c>
      <c r="C84" s="115">
        <v>42</v>
      </c>
      <c r="D84" s="30" t="s">
        <v>126</v>
      </c>
      <c r="E84" s="30" t="s">
        <v>126</v>
      </c>
      <c r="F84" s="25" t="s">
        <v>30</v>
      </c>
      <c r="G84" s="26">
        <v>1</v>
      </c>
      <c r="H84" s="23">
        <f>I84+K84+O84+P84+Q84</f>
        <v>991</v>
      </c>
      <c r="I84" s="27">
        <v>681</v>
      </c>
      <c r="J84" s="9"/>
      <c r="K84" s="9"/>
      <c r="L84" s="9"/>
      <c r="M84" s="9"/>
      <c r="N84" s="28">
        <v>0.2</v>
      </c>
      <c r="O84" s="26">
        <v>136</v>
      </c>
      <c r="P84" s="9">
        <v>99</v>
      </c>
      <c r="Q84" s="9">
        <v>75</v>
      </c>
      <c r="R84" s="9"/>
      <c r="S84" s="29"/>
    </row>
    <row r="85" spans="2:19" s="34" customFormat="1" ht="12.75">
      <c r="B85" s="115">
        <v>44</v>
      </c>
      <c r="C85" s="115">
        <v>43</v>
      </c>
      <c r="D85" s="30" t="s">
        <v>125</v>
      </c>
      <c r="E85" s="30" t="s">
        <v>125</v>
      </c>
      <c r="F85" s="25" t="s">
        <v>30</v>
      </c>
      <c r="G85" s="26">
        <v>1</v>
      </c>
      <c r="H85" s="23">
        <f>I85+K85+O85+P85+Q85</f>
        <v>923</v>
      </c>
      <c r="I85" s="27">
        <v>681</v>
      </c>
      <c r="J85" s="9"/>
      <c r="K85" s="9"/>
      <c r="L85" s="9"/>
      <c r="M85" s="9"/>
      <c r="N85" s="28">
        <v>0.1</v>
      </c>
      <c r="O85" s="26">
        <v>68</v>
      </c>
      <c r="P85" s="9">
        <v>99</v>
      </c>
      <c r="Q85" s="9">
        <v>75</v>
      </c>
      <c r="R85" s="9"/>
      <c r="S85" s="29"/>
    </row>
    <row r="86" spans="2:19" s="34" customFormat="1" ht="12.75">
      <c r="B86" s="115">
        <v>45</v>
      </c>
      <c r="C86" s="115">
        <v>44</v>
      </c>
      <c r="D86" s="30" t="s">
        <v>126</v>
      </c>
      <c r="E86" s="30" t="s">
        <v>126</v>
      </c>
      <c r="F86" s="25" t="s">
        <v>30</v>
      </c>
      <c r="G86" s="26">
        <v>1</v>
      </c>
      <c r="H86" s="23">
        <f>I86+K86+O86+P86+Q86</f>
        <v>1025</v>
      </c>
      <c r="I86" s="27">
        <v>681</v>
      </c>
      <c r="J86" s="9"/>
      <c r="K86" s="9"/>
      <c r="L86" s="9"/>
      <c r="M86" s="9"/>
      <c r="N86" s="28">
        <v>0.25</v>
      </c>
      <c r="O86" s="26">
        <v>170</v>
      </c>
      <c r="P86" s="9">
        <v>99</v>
      </c>
      <c r="Q86" s="9">
        <v>75</v>
      </c>
      <c r="R86" s="9"/>
      <c r="S86" s="29"/>
    </row>
    <row r="87" spans="2:19" s="24" customFormat="1" ht="12.75">
      <c r="B87" s="115">
        <v>46</v>
      </c>
      <c r="C87" s="115">
        <v>45</v>
      </c>
      <c r="D87" s="30" t="s">
        <v>126</v>
      </c>
      <c r="E87" s="30" t="s">
        <v>126</v>
      </c>
      <c r="F87" s="25" t="s">
        <v>30</v>
      </c>
      <c r="G87" s="26">
        <v>1</v>
      </c>
      <c r="H87" s="23"/>
      <c r="I87" s="27"/>
      <c r="J87" s="9"/>
      <c r="K87" s="9"/>
      <c r="L87" s="9"/>
      <c r="M87" s="9"/>
      <c r="N87" s="28"/>
      <c r="O87" s="26"/>
      <c r="P87" s="9"/>
      <c r="Q87" s="9"/>
      <c r="R87" s="9"/>
      <c r="S87" s="29"/>
    </row>
    <row r="88" spans="2:19" s="34" customFormat="1" ht="12.75">
      <c r="B88" s="115">
        <v>47</v>
      </c>
      <c r="C88" s="115">
        <v>46</v>
      </c>
      <c r="D88" s="20" t="s">
        <v>125</v>
      </c>
      <c r="E88" s="20" t="s">
        <v>125</v>
      </c>
      <c r="F88" s="31" t="s">
        <v>30</v>
      </c>
      <c r="G88" s="32">
        <v>1</v>
      </c>
      <c r="H88" s="23">
        <f aca="true" t="shared" si="2" ref="H88:H94">I88+K88+O88+P88+Q88</f>
        <v>1025</v>
      </c>
      <c r="I88" s="9">
        <v>681</v>
      </c>
      <c r="J88" s="9"/>
      <c r="K88" s="9"/>
      <c r="L88" s="9"/>
      <c r="M88" s="9"/>
      <c r="N88" s="33">
        <v>0.25</v>
      </c>
      <c r="O88" s="9">
        <v>170</v>
      </c>
      <c r="P88" s="9">
        <v>99</v>
      </c>
      <c r="Q88" s="9">
        <v>75</v>
      </c>
      <c r="R88" s="9"/>
      <c r="S88" s="29" t="s">
        <v>23</v>
      </c>
    </row>
    <row r="89" spans="2:19" s="34" customFormat="1" ht="12.75">
      <c r="B89" s="115">
        <v>48</v>
      </c>
      <c r="C89" s="115">
        <v>47</v>
      </c>
      <c r="D89" s="20" t="s">
        <v>126</v>
      </c>
      <c r="E89" s="20" t="s">
        <v>126</v>
      </c>
      <c r="F89" s="31" t="s">
        <v>30</v>
      </c>
      <c r="G89" s="32">
        <v>1</v>
      </c>
      <c r="H89" s="23">
        <f t="shared" si="2"/>
        <v>957</v>
      </c>
      <c r="I89" s="9">
        <v>681</v>
      </c>
      <c r="J89" s="9"/>
      <c r="K89" s="9"/>
      <c r="L89" s="9"/>
      <c r="M89" s="9"/>
      <c r="N89" s="33">
        <v>0.15</v>
      </c>
      <c r="O89" s="9">
        <v>102</v>
      </c>
      <c r="P89" s="9">
        <v>99</v>
      </c>
      <c r="Q89" s="9">
        <v>75</v>
      </c>
      <c r="R89" s="9"/>
      <c r="S89" s="29"/>
    </row>
    <row r="90" spans="2:19" s="34" customFormat="1" ht="12.75">
      <c r="B90" s="115">
        <v>49</v>
      </c>
      <c r="C90" s="115">
        <v>48</v>
      </c>
      <c r="D90" s="20" t="s">
        <v>126</v>
      </c>
      <c r="E90" s="20" t="s">
        <v>126</v>
      </c>
      <c r="F90" s="31" t="s">
        <v>30</v>
      </c>
      <c r="G90" s="32">
        <v>1</v>
      </c>
      <c r="H90" s="23">
        <f t="shared" si="2"/>
        <v>923</v>
      </c>
      <c r="I90" s="9">
        <v>681</v>
      </c>
      <c r="J90" s="9"/>
      <c r="K90" s="9"/>
      <c r="L90" s="9"/>
      <c r="M90" s="9"/>
      <c r="N90" s="33">
        <v>0.1</v>
      </c>
      <c r="O90" s="9">
        <v>68</v>
      </c>
      <c r="P90" s="9">
        <v>99</v>
      </c>
      <c r="Q90" s="9">
        <v>75</v>
      </c>
      <c r="R90" s="9"/>
      <c r="S90" s="29"/>
    </row>
    <row r="91" spans="2:19" s="34" customFormat="1" ht="12.75">
      <c r="B91" s="115">
        <v>50</v>
      </c>
      <c r="C91" s="115">
        <v>49</v>
      </c>
      <c r="D91" s="20" t="s">
        <v>125</v>
      </c>
      <c r="E91" s="20" t="s">
        <v>125</v>
      </c>
      <c r="F91" s="31" t="s">
        <v>30</v>
      </c>
      <c r="G91" s="32">
        <v>1</v>
      </c>
      <c r="H91" s="23">
        <f t="shared" si="2"/>
        <v>1025</v>
      </c>
      <c r="I91" s="9">
        <v>681</v>
      </c>
      <c r="J91" s="9"/>
      <c r="K91" s="9"/>
      <c r="L91" s="9"/>
      <c r="M91" s="9"/>
      <c r="N91" s="33">
        <v>0.25</v>
      </c>
      <c r="O91" s="9">
        <v>170</v>
      </c>
      <c r="P91" s="9">
        <v>99</v>
      </c>
      <c r="Q91" s="9">
        <v>75</v>
      </c>
      <c r="R91" s="9"/>
      <c r="S91" s="29"/>
    </row>
    <row r="92" spans="2:19" s="129" customFormat="1" ht="12.75">
      <c r="B92" s="115">
        <v>51</v>
      </c>
      <c r="C92" s="115">
        <v>50</v>
      </c>
      <c r="D92" s="20" t="s">
        <v>126</v>
      </c>
      <c r="E92" s="20" t="s">
        <v>126</v>
      </c>
      <c r="F92" s="31" t="s">
        <v>30</v>
      </c>
      <c r="G92" s="32">
        <v>1</v>
      </c>
      <c r="H92" s="23">
        <f t="shared" si="2"/>
        <v>1025</v>
      </c>
      <c r="I92" s="9">
        <v>681</v>
      </c>
      <c r="J92" s="9"/>
      <c r="K92" s="9"/>
      <c r="L92" s="9"/>
      <c r="M92" s="9"/>
      <c r="N92" s="33">
        <v>0.25</v>
      </c>
      <c r="O92" s="9">
        <v>170</v>
      </c>
      <c r="P92" s="9">
        <v>99</v>
      </c>
      <c r="Q92" s="9">
        <v>75</v>
      </c>
      <c r="R92" s="9"/>
      <c r="S92" s="29"/>
    </row>
    <row r="93" spans="2:19" s="129" customFormat="1" ht="12.75">
      <c r="B93" s="115">
        <v>52</v>
      </c>
      <c r="C93" s="115">
        <v>51</v>
      </c>
      <c r="D93" s="20" t="s">
        <v>126</v>
      </c>
      <c r="E93" s="20" t="s">
        <v>126</v>
      </c>
      <c r="F93" s="25" t="s">
        <v>30</v>
      </c>
      <c r="G93" s="26">
        <v>1</v>
      </c>
      <c r="H93" s="23">
        <f t="shared" si="2"/>
        <v>1025</v>
      </c>
      <c r="I93" s="27">
        <v>681</v>
      </c>
      <c r="J93" s="9"/>
      <c r="K93" s="9"/>
      <c r="L93" s="9"/>
      <c r="M93" s="9"/>
      <c r="N93" s="35">
        <v>0.25</v>
      </c>
      <c r="O93" s="36">
        <v>170</v>
      </c>
      <c r="P93" s="9">
        <v>99</v>
      </c>
      <c r="Q93" s="9">
        <v>75</v>
      </c>
      <c r="R93" s="9"/>
      <c r="S93" s="29"/>
    </row>
    <row r="94" spans="2:19" s="24" customFormat="1" ht="12.75">
      <c r="B94" s="115">
        <v>53</v>
      </c>
      <c r="C94" s="115">
        <v>52</v>
      </c>
      <c r="D94" s="20" t="s">
        <v>125</v>
      </c>
      <c r="E94" s="9" t="s">
        <v>125</v>
      </c>
      <c r="F94" s="31" t="s">
        <v>30</v>
      </c>
      <c r="G94" s="32">
        <v>1</v>
      </c>
      <c r="H94" s="23">
        <f t="shared" si="2"/>
        <v>923</v>
      </c>
      <c r="I94" s="9">
        <v>681</v>
      </c>
      <c r="J94" s="9"/>
      <c r="K94" s="9"/>
      <c r="L94" s="9"/>
      <c r="M94" s="9"/>
      <c r="N94" s="33">
        <v>0.15</v>
      </c>
      <c r="O94" s="9">
        <v>68</v>
      </c>
      <c r="P94" s="9">
        <v>99</v>
      </c>
      <c r="Q94" s="9">
        <v>75</v>
      </c>
      <c r="R94" s="9"/>
      <c r="S94" s="29"/>
    </row>
    <row r="95" spans="2:19" s="24" customFormat="1" ht="25.5">
      <c r="B95" s="115">
        <v>54</v>
      </c>
      <c r="C95" s="115">
        <v>53</v>
      </c>
      <c r="D95" s="20" t="s">
        <v>138</v>
      </c>
      <c r="E95" s="20" t="s">
        <v>131</v>
      </c>
      <c r="F95" s="25" t="s">
        <v>30</v>
      </c>
      <c r="G95" s="26">
        <v>1</v>
      </c>
      <c r="H95" s="23"/>
      <c r="I95" s="37"/>
      <c r="J95" s="9"/>
      <c r="K95" s="9"/>
      <c r="L95" s="9"/>
      <c r="M95" s="9"/>
      <c r="N95" s="33"/>
      <c r="O95" s="9"/>
      <c r="P95" s="9"/>
      <c r="Q95" s="9"/>
      <c r="R95" s="9"/>
      <c r="S95" s="46" t="s">
        <v>129</v>
      </c>
    </row>
    <row r="96" spans="2:19" s="24" customFormat="1" ht="25.5">
      <c r="B96" s="115">
        <v>55</v>
      </c>
      <c r="C96" s="115">
        <v>54</v>
      </c>
      <c r="D96" s="20" t="s">
        <v>138</v>
      </c>
      <c r="E96" s="20" t="s">
        <v>131</v>
      </c>
      <c r="F96" s="25" t="s">
        <v>30</v>
      </c>
      <c r="G96" s="26">
        <v>1</v>
      </c>
      <c r="H96" s="23"/>
      <c r="I96" s="37"/>
      <c r="J96" s="9"/>
      <c r="K96" s="9"/>
      <c r="L96" s="9"/>
      <c r="M96" s="9"/>
      <c r="N96" s="33"/>
      <c r="O96" s="9"/>
      <c r="P96" s="9"/>
      <c r="Q96" s="9"/>
      <c r="R96" s="9"/>
      <c r="S96" s="46" t="s">
        <v>129</v>
      </c>
    </row>
    <row r="97" spans="2:19" s="24" customFormat="1" ht="25.5">
      <c r="B97" s="115">
        <v>56</v>
      </c>
      <c r="C97" s="115">
        <v>55</v>
      </c>
      <c r="D97" s="20" t="s">
        <v>138</v>
      </c>
      <c r="E97" s="20" t="s">
        <v>131</v>
      </c>
      <c r="F97" s="25" t="s">
        <v>30</v>
      </c>
      <c r="G97" s="26">
        <v>1</v>
      </c>
      <c r="H97" s="23"/>
      <c r="I97" s="37"/>
      <c r="J97" s="9"/>
      <c r="K97" s="9"/>
      <c r="L97" s="9"/>
      <c r="M97" s="9"/>
      <c r="N97" s="33"/>
      <c r="O97" s="9"/>
      <c r="P97" s="9"/>
      <c r="Q97" s="9"/>
      <c r="R97" s="9"/>
      <c r="S97" s="46" t="s">
        <v>129</v>
      </c>
    </row>
    <row r="98" spans="2:19" s="24" customFormat="1" ht="25.5">
      <c r="B98" s="115">
        <v>57</v>
      </c>
      <c r="C98" s="115">
        <v>56</v>
      </c>
      <c r="D98" s="20" t="s">
        <v>138</v>
      </c>
      <c r="E98" s="20" t="s">
        <v>131</v>
      </c>
      <c r="F98" s="25" t="s">
        <v>30</v>
      </c>
      <c r="G98" s="26">
        <v>1</v>
      </c>
      <c r="H98" s="23"/>
      <c r="I98" s="37"/>
      <c r="J98" s="9"/>
      <c r="K98" s="9"/>
      <c r="L98" s="9"/>
      <c r="M98" s="9"/>
      <c r="N98" s="33"/>
      <c r="O98" s="9"/>
      <c r="P98" s="9"/>
      <c r="Q98" s="9"/>
      <c r="R98" s="9"/>
      <c r="S98" s="46" t="s">
        <v>129</v>
      </c>
    </row>
    <row r="99" spans="2:19" s="34" customFormat="1" ht="12.75">
      <c r="B99" s="115"/>
      <c r="C99" s="115"/>
      <c r="D99" s="20" t="s">
        <v>162</v>
      </c>
      <c r="E99" s="9"/>
      <c r="F99" s="9"/>
      <c r="G99" s="32"/>
      <c r="H99" s="9">
        <f>SUM(H88:H94)</f>
        <v>6903</v>
      </c>
      <c r="I99" s="9">
        <f>SUM(I88:I94)</f>
        <v>4767</v>
      </c>
      <c r="J99" s="9"/>
      <c r="K99" s="9"/>
      <c r="L99" s="9"/>
      <c r="M99" s="9"/>
      <c r="N99" s="9"/>
      <c r="O99" s="9">
        <f>SUM(O88:O94)</f>
        <v>918</v>
      </c>
      <c r="P99" s="9">
        <f>SUM(P88:P94)</f>
        <v>693</v>
      </c>
      <c r="Q99" s="9">
        <f>SUM(Q88:Q94)</f>
        <v>525</v>
      </c>
      <c r="R99" s="9"/>
      <c r="S99" s="29"/>
    </row>
    <row r="100" spans="2:19" s="34" customFormat="1" ht="12.75">
      <c r="B100" s="117"/>
      <c r="C100" s="117"/>
      <c r="D100" s="52"/>
      <c r="E100" s="52"/>
      <c r="F100" s="52"/>
      <c r="G100" s="41"/>
      <c r="H100" s="52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2:19" s="34" customFormat="1" ht="13.5" customHeight="1">
      <c r="B101" s="117"/>
      <c r="C101" s="117"/>
      <c r="D101" s="187" t="s">
        <v>169</v>
      </c>
      <c r="E101" s="187"/>
      <c r="F101" s="187"/>
      <c r="G101" s="130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2:19" s="34" customFormat="1" ht="14.25" customHeight="1">
      <c r="B102" s="115">
        <v>58</v>
      </c>
      <c r="C102" s="115">
        <v>57</v>
      </c>
      <c r="D102" s="20" t="s">
        <v>96</v>
      </c>
      <c r="E102" s="20" t="s">
        <v>96</v>
      </c>
      <c r="F102" s="25" t="s">
        <v>31</v>
      </c>
      <c r="G102" s="26">
        <v>1</v>
      </c>
      <c r="H102" s="23">
        <f>I102+K102+O102+P102+Q102</f>
        <v>937</v>
      </c>
      <c r="I102" s="72">
        <v>619</v>
      </c>
      <c r="J102" s="9"/>
      <c r="K102" s="9"/>
      <c r="L102" s="9"/>
      <c r="M102" s="9"/>
      <c r="N102" s="35">
        <v>0.25</v>
      </c>
      <c r="O102" s="20">
        <v>155</v>
      </c>
      <c r="P102" s="9">
        <v>95</v>
      </c>
      <c r="Q102" s="9">
        <v>68</v>
      </c>
      <c r="R102" s="9"/>
      <c r="S102" s="29"/>
    </row>
    <row r="103" spans="2:19" s="34" customFormat="1" ht="12.75">
      <c r="B103" s="115">
        <v>59</v>
      </c>
      <c r="C103" s="115">
        <v>58</v>
      </c>
      <c r="D103" s="20" t="s">
        <v>97</v>
      </c>
      <c r="E103" s="20" t="s">
        <v>97</v>
      </c>
      <c r="F103" s="25" t="s">
        <v>31</v>
      </c>
      <c r="G103" s="26">
        <v>1</v>
      </c>
      <c r="H103" s="23">
        <f>I103+K103+O103+P103+Q103</f>
        <v>875</v>
      </c>
      <c r="I103" s="72">
        <v>619</v>
      </c>
      <c r="J103" s="9"/>
      <c r="K103" s="9"/>
      <c r="L103" s="9"/>
      <c r="M103" s="9"/>
      <c r="N103" s="35">
        <v>0.15</v>
      </c>
      <c r="O103" s="20">
        <v>93</v>
      </c>
      <c r="P103" s="9">
        <v>95</v>
      </c>
      <c r="Q103" s="9">
        <v>68</v>
      </c>
      <c r="R103" s="9"/>
      <c r="S103" s="29" t="s">
        <v>23</v>
      </c>
    </row>
    <row r="104" spans="2:19" s="24" customFormat="1" ht="12.75">
      <c r="B104" s="115">
        <v>60</v>
      </c>
      <c r="C104" s="115">
        <v>59</v>
      </c>
      <c r="D104" s="20" t="s">
        <v>96</v>
      </c>
      <c r="E104" s="20" t="s">
        <v>96</v>
      </c>
      <c r="F104" s="31" t="s">
        <v>31</v>
      </c>
      <c r="G104" s="32">
        <v>1</v>
      </c>
      <c r="H104" s="23">
        <f>I104+K104+O104+P104+Q104</f>
        <v>875</v>
      </c>
      <c r="I104" s="72">
        <v>619</v>
      </c>
      <c r="J104" s="9"/>
      <c r="K104" s="9"/>
      <c r="L104" s="9"/>
      <c r="M104" s="9"/>
      <c r="N104" s="35">
        <v>0.15</v>
      </c>
      <c r="O104" s="20">
        <v>93</v>
      </c>
      <c r="P104" s="9">
        <v>95</v>
      </c>
      <c r="Q104" s="9">
        <v>68</v>
      </c>
      <c r="R104" s="9"/>
      <c r="S104" s="20"/>
    </row>
    <row r="105" spans="2:19" s="34" customFormat="1" ht="12.75">
      <c r="B105" s="115">
        <v>61</v>
      </c>
      <c r="C105" s="115">
        <v>60</v>
      </c>
      <c r="D105" s="20" t="s">
        <v>96</v>
      </c>
      <c r="E105" s="20" t="s">
        <v>96</v>
      </c>
      <c r="F105" s="25" t="s">
        <v>30</v>
      </c>
      <c r="G105" s="26">
        <v>1</v>
      </c>
      <c r="H105" s="23">
        <v>906</v>
      </c>
      <c r="I105" s="9">
        <v>619</v>
      </c>
      <c r="J105" s="9"/>
      <c r="K105" s="9"/>
      <c r="L105" s="9"/>
      <c r="M105" s="9"/>
      <c r="N105" s="33">
        <v>0.2</v>
      </c>
      <c r="O105" s="9">
        <v>124</v>
      </c>
      <c r="P105" s="9">
        <v>95</v>
      </c>
      <c r="Q105" s="9">
        <v>68</v>
      </c>
      <c r="R105" s="9"/>
      <c r="S105" s="29"/>
    </row>
    <row r="106" spans="2:19" s="24" customFormat="1" ht="12.75">
      <c r="B106" s="115">
        <v>62</v>
      </c>
      <c r="C106" s="115">
        <v>61</v>
      </c>
      <c r="D106" s="20" t="s">
        <v>96</v>
      </c>
      <c r="E106" s="20" t="s">
        <v>96</v>
      </c>
      <c r="F106" s="25" t="s">
        <v>30</v>
      </c>
      <c r="G106" s="26">
        <v>1</v>
      </c>
      <c r="H106" s="23">
        <f aca="true" t="shared" si="3" ref="H106:H111">I106+K106+O106+P106+Q106</f>
        <v>875</v>
      </c>
      <c r="I106" s="9">
        <v>619</v>
      </c>
      <c r="J106" s="9"/>
      <c r="K106" s="9"/>
      <c r="L106" s="9"/>
      <c r="M106" s="9"/>
      <c r="N106" s="33">
        <v>0.15</v>
      </c>
      <c r="O106" s="9">
        <v>93</v>
      </c>
      <c r="P106" s="9">
        <v>95</v>
      </c>
      <c r="Q106" s="9">
        <v>68</v>
      </c>
      <c r="R106" s="9"/>
      <c r="S106" s="29" t="s">
        <v>233</v>
      </c>
    </row>
    <row r="107" spans="2:19" s="24" customFormat="1" ht="12.75">
      <c r="B107" s="115">
        <v>63</v>
      </c>
      <c r="C107" s="115">
        <v>62</v>
      </c>
      <c r="D107" s="20" t="s">
        <v>98</v>
      </c>
      <c r="E107" s="20" t="s">
        <v>98</v>
      </c>
      <c r="F107" s="25" t="s">
        <v>30</v>
      </c>
      <c r="G107" s="26">
        <v>1</v>
      </c>
      <c r="H107" s="23">
        <f t="shared" si="3"/>
        <v>875</v>
      </c>
      <c r="I107" s="9">
        <v>619</v>
      </c>
      <c r="J107" s="9"/>
      <c r="K107" s="9"/>
      <c r="L107" s="9"/>
      <c r="M107" s="9"/>
      <c r="N107" s="33">
        <v>0.15</v>
      </c>
      <c r="O107" s="9">
        <v>93</v>
      </c>
      <c r="P107" s="9">
        <v>95</v>
      </c>
      <c r="Q107" s="9">
        <v>68</v>
      </c>
      <c r="R107" s="9"/>
      <c r="S107" s="9"/>
    </row>
    <row r="108" spans="2:19" s="34" customFormat="1" ht="12.75">
      <c r="B108" s="115">
        <v>64</v>
      </c>
      <c r="C108" s="115">
        <v>63</v>
      </c>
      <c r="D108" s="20" t="s">
        <v>96</v>
      </c>
      <c r="E108" s="20" t="s">
        <v>96</v>
      </c>
      <c r="F108" s="25" t="s">
        <v>30</v>
      </c>
      <c r="G108" s="26">
        <v>1</v>
      </c>
      <c r="H108" s="23">
        <f t="shared" si="3"/>
        <v>875</v>
      </c>
      <c r="I108" s="9">
        <v>619</v>
      </c>
      <c r="J108" s="9"/>
      <c r="K108" s="9"/>
      <c r="L108" s="9"/>
      <c r="M108" s="9"/>
      <c r="N108" s="33">
        <v>0.15</v>
      </c>
      <c r="O108" s="9">
        <v>93</v>
      </c>
      <c r="P108" s="9">
        <v>95</v>
      </c>
      <c r="Q108" s="9">
        <v>68</v>
      </c>
      <c r="R108" s="9"/>
      <c r="S108" s="9"/>
    </row>
    <row r="109" spans="2:19" s="34" customFormat="1" ht="12.75">
      <c r="B109" s="115">
        <v>65</v>
      </c>
      <c r="C109" s="115">
        <v>64</v>
      </c>
      <c r="D109" s="20" t="s">
        <v>85</v>
      </c>
      <c r="E109" s="20" t="s">
        <v>85</v>
      </c>
      <c r="F109" s="25" t="s">
        <v>30</v>
      </c>
      <c r="G109" s="26">
        <v>1</v>
      </c>
      <c r="H109" s="23">
        <f t="shared" si="3"/>
        <v>1029</v>
      </c>
      <c r="I109" s="9">
        <v>704</v>
      </c>
      <c r="J109" s="9"/>
      <c r="K109" s="9"/>
      <c r="L109" s="9"/>
      <c r="M109" s="9"/>
      <c r="N109" s="33">
        <v>0.2</v>
      </c>
      <c r="O109" s="9">
        <v>141</v>
      </c>
      <c r="P109" s="9">
        <v>107</v>
      </c>
      <c r="Q109" s="9">
        <v>77</v>
      </c>
      <c r="R109" s="9"/>
      <c r="S109" s="29"/>
    </row>
    <row r="110" spans="2:19" s="34" customFormat="1" ht="12.75">
      <c r="B110" s="115">
        <v>66</v>
      </c>
      <c r="C110" s="115">
        <v>65</v>
      </c>
      <c r="D110" s="20" t="s">
        <v>97</v>
      </c>
      <c r="E110" s="20" t="s">
        <v>97</v>
      </c>
      <c r="F110" s="25" t="s">
        <v>30</v>
      </c>
      <c r="G110" s="26">
        <v>1</v>
      </c>
      <c r="H110" s="23">
        <f t="shared" si="3"/>
        <v>875</v>
      </c>
      <c r="I110" s="9">
        <v>619</v>
      </c>
      <c r="J110" s="9"/>
      <c r="K110" s="9"/>
      <c r="L110" s="9"/>
      <c r="M110" s="9"/>
      <c r="N110" s="33">
        <v>0.15</v>
      </c>
      <c r="O110" s="9">
        <v>93</v>
      </c>
      <c r="P110" s="9">
        <v>95</v>
      </c>
      <c r="Q110" s="9">
        <v>68</v>
      </c>
      <c r="R110" s="9"/>
      <c r="S110" s="29" t="s">
        <v>23</v>
      </c>
    </row>
    <row r="111" spans="2:19" s="34" customFormat="1" ht="12.75">
      <c r="B111" s="115">
        <v>67</v>
      </c>
      <c r="C111" s="115">
        <v>66</v>
      </c>
      <c r="D111" s="20" t="s">
        <v>97</v>
      </c>
      <c r="E111" s="20" t="s">
        <v>97</v>
      </c>
      <c r="F111" s="25" t="s">
        <v>30</v>
      </c>
      <c r="G111" s="26">
        <v>1</v>
      </c>
      <c r="H111" s="23">
        <f t="shared" si="3"/>
        <v>937</v>
      </c>
      <c r="I111" s="9">
        <v>619</v>
      </c>
      <c r="J111" s="9"/>
      <c r="K111" s="9"/>
      <c r="L111" s="9"/>
      <c r="M111" s="9"/>
      <c r="N111" s="33">
        <v>0.25</v>
      </c>
      <c r="O111" s="9">
        <v>155</v>
      </c>
      <c r="P111" s="9">
        <v>95</v>
      </c>
      <c r="Q111" s="9">
        <v>68</v>
      </c>
      <c r="R111" s="9"/>
      <c r="S111" s="29" t="s">
        <v>23</v>
      </c>
    </row>
    <row r="112" spans="2:19" s="34" customFormat="1" ht="12.75">
      <c r="B112" s="115">
        <v>68</v>
      </c>
      <c r="C112" s="115">
        <v>67</v>
      </c>
      <c r="D112" s="20" t="s">
        <v>96</v>
      </c>
      <c r="E112" s="20" t="s">
        <v>96</v>
      </c>
      <c r="F112" s="25" t="s">
        <v>30</v>
      </c>
      <c r="G112" s="26">
        <v>1</v>
      </c>
      <c r="H112" s="23"/>
      <c r="I112" s="9"/>
      <c r="J112" s="9"/>
      <c r="K112" s="9"/>
      <c r="L112" s="9"/>
      <c r="M112" s="9"/>
      <c r="N112" s="33"/>
      <c r="O112" s="9"/>
      <c r="P112" s="9"/>
      <c r="Q112" s="9"/>
      <c r="R112" s="9"/>
      <c r="S112" s="29" t="s">
        <v>23</v>
      </c>
    </row>
    <row r="113" spans="2:19" s="34" customFormat="1" ht="12.75">
      <c r="B113" s="115"/>
      <c r="C113" s="115"/>
      <c r="D113" s="20" t="s">
        <v>195</v>
      </c>
      <c r="E113" s="20"/>
      <c r="F113" s="25"/>
      <c r="G113" s="26"/>
      <c r="H113" s="9">
        <f>SUM(H105:H109)</f>
        <v>4560</v>
      </c>
      <c r="I113" s="9">
        <f>SUM(I105:I109)</f>
        <v>3180</v>
      </c>
      <c r="J113" s="9"/>
      <c r="K113" s="9"/>
      <c r="L113" s="9"/>
      <c r="M113" s="9"/>
      <c r="N113" s="9"/>
      <c r="O113" s="9">
        <f>SUM(O105:O109)</f>
        <v>544</v>
      </c>
      <c r="P113" s="9">
        <f>SUM(P105:P109)</f>
        <v>487</v>
      </c>
      <c r="Q113" s="9">
        <f>SUM(Q105:Q109)</f>
        <v>349</v>
      </c>
      <c r="R113" s="9"/>
      <c r="S113" s="29"/>
    </row>
    <row r="114" spans="2:19" s="34" customFormat="1" ht="12.75">
      <c r="B114" s="117"/>
      <c r="C114" s="117"/>
      <c r="D114" s="19"/>
      <c r="E114" s="19"/>
      <c r="F114" s="58"/>
      <c r="G114" s="58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5"/>
    </row>
    <row r="115" spans="2:19" s="34" customFormat="1" ht="15.75" customHeight="1">
      <c r="B115" s="117"/>
      <c r="C115" s="117"/>
      <c r="D115" s="174" t="s">
        <v>83</v>
      </c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</row>
    <row r="116" spans="2:19" s="34" customFormat="1" ht="12.75">
      <c r="B116" s="115">
        <v>69</v>
      </c>
      <c r="C116" s="115">
        <v>68</v>
      </c>
      <c r="D116" s="20" t="s">
        <v>124</v>
      </c>
      <c r="E116" s="9" t="s">
        <v>15</v>
      </c>
      <c r="F116" s="9" t="s">
        <v>16</v>
      </c>
      <c r="G116" s="9">
        <v>1</v>
      </c>
      <c r="H116" s="23">
        <f>I116+K116+O116+P116+Q116</f>
        <v>2486</v>
      </c>
      <c r="I116" s="9">
        <v>1775</v>
      </c>
      <c r="J116" s="9"/>
      <c r="K116" s="9"/>
      <c r="L116" s="9"/>
      <c r="M116" s="9"/>
      <c r="N116" s="33">
        <v>0.15</v>
      </c>
      <c r="O116" s="20">
        <v>266</v>
      </c>
      <c r="P116" s="9">
        <v>250</v>
      </c>
      <c r="Q116" s="9">
        <v>195</v>
      </c>
      <c r="R116" s="9"/>
      <c r="S116" s="9" t="s">
        <v>23</v>
      </c>
    </row>
    <row r="117" spans="2:19" s="34" customFormat="1" ht="12.75">
      <c r="B117" s="115">
        <v>70</v>
      </c>
      <c r="C117" s="115">
        <v>69</v>
      </c>
      <c r="D117" s="9" t="s">
        <v>99</v>
      </c>
      <c r="E117" s="9" t="s">
        <v>15</v>
      </c>
      <c r="F117" s="9" t="s">
        <v>16</v>
      </c>
      <c r="G117" s="9">
        <v>1</v>
      </c>
      <c r="H117" s="23">
        <f>I117+K117+O117+P117+Q117</f>
        <v>3253</v>
      </c>
      <c r="I117" s="9">
        <v>2199</v>
      </c>
      <c r="J117" s="9"/>
      <c r="K117" s="9"/>
      <c r="L117" s="9"/>
      <c r="M117" s="9"/>
      <c r="N117" s="33">
        <v>0.25</v>
      </c>
      <c r="O117" s="9">
        <v>550</v>
      </c>
      <c r="P117" s="9">
        <v>262</v>
      </c>
      <c r="Q117" s="9">
        <v>242</v>
      </c>
      <c r="R117" s="9"/>
      <c r="S117" s="44"/>
    </row>
    <row r="118" spans="2:19" s="34" customFormat="1" ht="16.5" customHeight="1">
      <c r="B118" s="115">
        <v>71</v>
      </c>
      <c r="C118" s="115">
        <v>70</v>
      </c>
      <c r="D118" s="20" t="s">
        <v>99</v>
      </c>
      <c r="E118" s="9" t="s">
        <v>15</v>
      </c>
      <c r="F118" s="9" t="s">
        <v>16</v>
      </c>
      <c r="G118" s="9">
        <v>1</v>
      </c>
      <c r="H118" s="23">
        <f>I118+K118+O118+P118+Q118</f>
        <v>2486</v>
      </c>
      <c r="I118" s="9">
        <v>1775</v>
      </c>
      <c r="J118" s="9"/>
      <c r="K118" s="9"/>
      <c r="L118" s="9"/>
      <c r="M118" s="9"/>
      <c r="N118" s="33">
        <v>0.15</v>
      </c>
      <c r="O118" s="9">
        <v>266</v>
      </c>
      <c r="P118" s="9">
        <v>250</v>
      </c>
      <c r="Q118" s="9">
        <v>195</v>
      </c>
      <c r="R118" s="9"/>
      <c r="S118" s="46" t="s">
        <v>248</v>
      </c>
    </row>
    <row r="119" spans="2:19" s="24" customFormat="1" ht="15.75" customHeight="1">
      <c r="B119" s="115">
        <v>72</v>
      </c>
      <c r="C119" s="115">
        <v>71</v>
      </c>
      <c r="D119" s="20" t="s">
        <v>99</v>
      </c>
      <c r="E119" s="9" t="s">
        <v>15</v>
      </c>
      <c r="F119" s="9" t="s">
        <v>16</v>
      </c>
      <c r="G119" s="9">
        <v>1</v>
      </c>
      <c r="H119" s="23">
        <f>I119+K119+O119+P119+Q119</f>
        <v>1825</v>
      </c>
      <c r="I119" s="9">
        <v>1343</v>
      </c>
      <c r="J119" s="9"/>
      <c r="K119" s="9"/>
      <c r="L119" s="9"/>
      <c r="M119" s="9"/>
      <c r="N119" s="33">
        <v>0.1</v>
      </c>
      <c r="O119" s="9">
        <v>134</v>
      </c>
      <c r="P119" s="9">
        <v>200</v>
      </c>
      <c r="Q119" s="9">
        <v>148</v>
      </c>
      <c r="R119" s="9"/>
      <c r="S119" s="29" t="s">
        <v>23</v>
      </c>
    </row>
    <row r="120" spans="2:19" s="24" customFormat="1" ht="15.75" customHeight="1">
      <c r="B120" s="115">
        <v>73</v>
      </c>
      <c r="C120" s="115">
        <v>72</v>
      </c>
      <c r="D120" s="20" t="s">
        <v>99</v>
      </c>
      <c r="E120" s="9" t="s">
        <v>15</v>
      </c>
      <c r="F120" s="9" t="s">
        <v>16</v>
      </c>
      <c r="G120" s="9">
        <v>1</v>
      </c>
      <c r="H120" s="23"/>
      <c r="I120" s="9"/>
      <c r="J120" s="9"/>
      <c r="K120" s="9"/>
      <c r="L120" s="9"/>
      <c r="M120" s="9"/>
      <c r="N120" s="33"/>
      <c r="O120" s="9"/>
      <c r="P120" s="9"/>
      <c r="Q120" s="9"/>
      <c r="R120" s="9"/>
      <c r="S120" s="29" t="s">
        <v>23</v>
      </c>
    </row>
    <row r="121" spans="2:19" s="24" customFormat="1" ht="15.75" customHeight="1">
      <c r="B121" s="115">
        <v>74</v>
      </c>
      <c r="C121" s="115">
        <v>73</v>
      </c>
      <c r="D121" s="20" t="s">
        <v>119</v>
      </c>
      <c r="E121" s="9" t="s">
        <v>15</v>
      </c>
      <c r="F121" s="9"/>
      <c r="G121" s="9">
        <v>1</v>
      </c>
      <c r="H121" s="23"/>
      <c r="I121" s="9"/>
      <c r="J121" s="9"/>
      <c r="K121" s="9"/>
      <c r="L121" s="9"/>
      <c r="M121" s="9"/>
      <c r="N121" s="33"/>
      <c r="O121" s="9"/>
      <c r="P121" s="9"/>
      <c r="Q121" s="9"/>
      <c r="R121" s="9"/>
      <c r="S121" s="29" t="s">
        <v>23</v>
      </c>
    </row>
    <row r="122" spans="2:19" s="24" customFormat="1" ht="12.75">
      <c r="B122" s="115">
        <v>75</v>
      </c>
      <c r="C122" s="115">
        <v>74</v>
      </c>
      <c r="D122" s="20" t="s">
        <v>202</v>
      </c>
      <c r="E122" s="20" t="s">
        <v>15</v>
      </c>
      <c r="F122" s="9" t="s">
        <v>16</v>
      </c>
      <c r="G122" s="9">
        <v>1</v>
      </c>
      <c r="H122" s="23"/>
      <c r="I122" s="9"/>
      <c r="J122" s="9"/>
      <c r="K122" s="9"/>
      <c r="L122" s="9"/>
      <c r="M122" s="9"/>
      <c r="N122" s="33"/>
      <c r="O122" s="9"/>
      <c r="P122" s="9"/>
      <c r="Q122" s="9"/>
      <c r="R122" s="9"/>
      <c r="S122" s="29"/>
    </row>
    <row r="123" spans="2:19" s="155" customFormat="1" ht="15.75" customHeight="1">
      <c r="B123" s="147">
        <v>76</v>
      </c>
      <c r="C123" s="147">
        <v>75</v>
      </c>
      <c r="D123" s="148" t="s">
        <v>242</v>
      </c>
      <c r="E123" s="152" t="s">
        <v>15</v>
      </c>
      <c r="F123" s="152" t="s">
        <v>16</v>
      </c>
      <c r="G123" s="152">
        <v>1</v>
      </c>
      <c r="H123" s="157"/>
      <c r="I123" s="152"/>
      <c r="J123" s="152"/>
      <c r="K123" s="152"/>
      <c r="L123" s="152"/>
      <c r="M123" s="152"/>
      <c r="N123" s="153"/>
      <c r="O123" s="152"/>
      <c r="P123" s="152"/>
      <c r="Q123" s="152"/>
      <c r="R123" s="152"/>
      <c r="S123" s="154"/>
    </row>
    <row r="124" spans="2:19" s="24" customFormat="1" ht="15" customHeight="1">
      <c r="B124" s="115">
        <v>77</v>
      </c>
      <c r="C124" s="115">
        <v>76</v>
      </c>
      <c r="D124" s="20" t="s">
        <v>234</v>
      </c>
      <c r="E124" s="9" t="s">
        <v>15</v>
      </c>
      <c r="F124" s="9"/>
      <c r="G124" s="9">
        <v>1</v>
      </c>
      <c r="H124" s="23"/>
      <c r="I124" s="9"/>
      <c r="J124" s="9"/>
      <c r="K124" s="9"/>
      <c r="L124" s="9"/>
      <c r="M124" s="9"/>
      <c r="N124" s="33"/>
      <c r="O124" s="9"/>
      <c r="P124" s="9"/>
      <c r="Q124" s="9"/>
      <c r="R124" s="9"/>
      <c r="S124" s="29"/>
    </row>
    <row r="125" spans="2:19" s="34" customFormat="1" ht="12.75">
      <c r="B125" s="115">
        <v>78</v>
      </c>
      <c r="C125" s="115">
        <v>77</v>
      </c>
      <c r="D125" s="9" t="s">
        <v>205</v>
      </c>
      <c r="E125" s="20" t="s">
        <v>32</v>
      </c>
      <c r="F125" s="9" t="s">
        <v>16</v>
      </c>
      <c r="G125" s="9">
        <v>1</v>
      </c>
      <c r="H125" s="29">
        <f>I125+K125+O125+P125+Q125+R125</f>
        <v>2278</v>
      </c>
      <c r="I125" s="9">
        <v>1773</v>
      </c>
      <c r="J125" s="9"/>
      <c r="K125" s="9"/>
      <c r="L125" s="9"/>
      <c r="M125" s="9"/>
      <c r="N125" s="33">
        <v>0.15</v>
      </c>
      <c r="O125" s="9">
        <v>178</v>
      </c>
      <c r="P125" s="9">
        <v>132</v>
      </c>
      <c r="Q125" s="9">
        <v>195</v>
      </c>
      <c r="R125" s="9"/>
      <c r="S125" s="29" t="s">
        <v>23</v>
      </c>
    </row>
    <row r="126" spans="2:19" s="34" customFormat="1" ht="12.75">
      <c r="B126" s="115">
        <v>79</v>
      </c>
      <c r="C126" s="115">
        <v>78</v>
      </c>
      <c r="D126" s="9" t="s">
        <v>108</v>
      </c>
      <c r="E126" s="20" t="s">
        <v>32</v>
      </c>
      <c r="F126" s="9" t="s">
        <v>16</v>
      </c>
      <c r="G126" s="9">
        <v>1</v>
      </c>
      <c r="H126" s="23">
        <f>I126+K126+O126+P126+Q126</f>
        <v>1929</v>
      </c>
      <c r="I126" s="9">
        <v>1328</v>
      </c>
      <c r="J126" s="9"/>
      <c r="K126" s="9"/>
      <c r="L126" s="9"/>
      <c r="M126" s="9"/>
      <c r="N126" s="33">
        <v>0.25</v>
      </c>
      <c r="O126" s="9">
        <v>332</v>
      </c>
      <c r="P126" s="9">
        <v>123</v>
      </c>
      <c r="Q126" s="9">
        <v>146</v>
      </c>
      <c r="R126" s="9"/>
      <c r="S126" s="29"/>
    </row>
    <row r="127" spans="2:19" s="24" customFormat="1" ht="12.75">
      <c r="B127" s="115">
        <v>80</v>
      </c>
      <c r="C127" s="115"/>
      <c r="D127" s="9" t="s">
        <v>202</v>
      </c>
      <c r="E127" s="20" t="s">
        <v>15</v>
      </c>
      <c r="F127" s="9" t="s">
        <v>16</v>
      </c>
      <c r="G127" s="9"/>
      <c r="H127" s="23"/>
      <c r="I127" s="9"/>
      <c r="J127" s="9"/>
      <c r="K127" s="9"/>
      <c r="L127" s="9"/>
      <c r="M127" s="9"/>
      <c r="N127" s="33"/>
      <c r="O127" s="9"/>
      <c r="P127" s="9"/>
      <c r="Q127" s="9"/>
      <c r="R127" s="9"/>
      <c r="S127" s="29" t="s">
        <v>23</v>
      </c>
    </row>
    <row r="128" spans="2:19" s="34" customFormat="1" ht="12.75">
      <c r="B128" s="115"/>
      <c r="C128" s="115"/>
      <c r="D128" s="9" t="s">
        <v>236</v>
      </c>
      <c r="E128" s="9"/>
      <c r="F128" s="9"/>
      <c r="G128" s="9"/>
      <c r="H128" s="9">
        <f>SUM(H117:H117)</f>
        <v>3253</v>
      </c>
      <c r="I128" s="9">
        <f>SUM(I117:I117)</f>
        <v>2199</v>
      </c>
      <c r="J128" s="9"/>
      <c r="K128" s="9"/>
      <c r="L128" s="9"/>
      <c r="M128" s="9"/>
      <c r="N128" s="9"/>
      <c r="O128" s="9">
        <f>SUM(O117:O117)</f>
        <v>550</v>
      </c>
      <c r="P128" s="9">
        <f>SUM(P117:P117)</f>
        <v>262</v>
      </c>
      <c r="Q128" s="9">
        <f>SUM(Q117:Q117)</f>
        <v>242</v>
      </c>
      <c r="R128" s="9"/>
      <c r="S128" s="29"/>
    </row>
    <row r="129" spans="2:19" s="34" customFormat="1" ht="12.75">
      <c r="B129" s="117"/>
      <c r="C129" s="117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5"/>
    </row>
    <row r="130" spans="2:19" s="34" customFormat="1" ht="12.75">
      <c r="B130" s="117"/>
      <c r="C130" s="117"/>
      <c r="D130" s="48" t="s">
        <v>27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2:19" s="34" customFormat="1" ht="12.75">
      <c r="B131" s="115">
        <v>81</v>
      </c>
      <c r="C131" s="115">
        <v>79</v>
      </c>
      <c r="D131" s="9" t="s">
        <v>146</v>
      </c>
      <c r="E131" s="9" t="s">
        <v>20</v>
      </c>
      <c r="F131" s="9" t="s">
        <v>21</v>
      </c>
      <c r="G131" s="9">
        <v>1</v>
      </c>
      <c r="H131" s="2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29"/>
    </row>
    <row r="132" spans="2:19" s="34" customFormat="1" ht="12.75">
      <c r="B132" s="115">
        <v>82</v>
      </c>
      <c r="C132" s="115">
        <v>80</v>
      </c>
      <c r="D132" s="20" t="s">
        <v>100</v>
      </c>
      <c r="E132" s="9" t="s">
        <v>20</v>
      </c>
      <c r="F132" s="9" t="s">
        <v>21</v>
      </c>
      <c r="G132" s="9">
        <v>1</v>
      </c>
      <c r="H132" s="23">
        <f aca="true" t="shared" si="4" ref="H132:H138">I132+K132+O132+P132+Q132</f>
        <v>2131</v>
      </c>
      <c r="I132" s="9">
        <v>1368</v>
      </c>
      <c r="J132" s="33">
        <v>0.08</v>
      </c>
      <c r="K132" s="9">
        <v>109</v>
      </c>
      <c r="L132" s="9"/>
      <c r="M132" s="9"/>
      <c r="N132" s="33">
        <v>0.25</v>
      </c>
      <c r="O132" s="9">
        <v>369</v>
      </c>
      <c r="P132" s="9">
        <v>123</v>
      </c>
      <c r="Q132" s="9">
        <v>162</v>
      </c>
      <c r="R132" s="9"/>
      <c r="S132" s="29" t="s">
        <v>23</v>
      </c>
    </row>
    <row r="133" spans="2:19" s="34" customFormat="1" ht="12.75">
      <c r="B133" s="115">
        <v>83</v>
      </c>
      <c r="C133" s="115">
        <v>81</v>
      </c>
      <c r="D133" s="20" t="s">
        <v>101</v>
      </c>
      <c r="E133" s="9" t="s">
        <v>20</v>
      </c>
      <c r="F133" s="9" t="s">
        <v>21</v>
      </c>
      <c r="G133" s="9">
        <v>1</v>
      </c>
      <c r="H133" s="23">
        <f t="shared" si="4"/>
        <v>1983</v>
      </c>
      <c r="I133" s="9">
        <v>1368</v>
      </c>
      <c r="J133" s="9"/>
      <c r="K133" s="9"/>
      <c r="L133" s="9"/>
      <c r="M133" s="9"/>
      <c r="N133" s="33">
        <v>0.25</v>
      </c>
      <c r="O133" s="9">
        <v>342</v>
      </c>
      <c r="P133" s="9">
        <v>123</v>
      </c>
      <c r="Q133" s="9">
        <v>150</v>
      </c>
      <c r="R133" s="9"/>
      <c r="S133" s="29"/>
    </row>
    <row r="134" spans="2:19" s="24" customFormat="1" ht="12.75">
      <c r="B134" s="115">
        <v>84</v>
      </c>
      <c r="C134" s="115">
        <v>82</v>
      </c>
      <c r="D134" s="20" t="s">
        <v>100</v>
      </c>
      <c r="E134" s="9" t="s">
        <v>20</v>
      </c>
      <c r="F134" s="9" t="s">
        <v>21</v>
      </c>
      <c r="G134" s="9">
        <v>1</v>
      </c>
      <c r="H134" s="23">
        <f t="shared" si="4"/>
        <v>1846</v>
      </c>
      <c r="I134" s="9">
        <v>1368</v>
      </c>
      <c r="J134" s="9"/>
      <c r="K134" s="9"/>
      <c r="L134" s="9"/>
      <c r="M134" s="9"/>
      <c r="N134" s="33">
        <v>0.15</v>
      </c>
      <c r="O134" s="9">
        <v>205</v>
      </c>
      <c r="P134" s="9">
        <v>123</v>
      </c>
      <c r="Q134" s="9">
        <v>150</v>
      </c>
      <c r="R134" s="9"/>
      <c r="S134" s="29"/>
    </row>
    <row r="135" spans="2:19" s="24" customFormat="1" ht="12.75">
      <c r="B135" s="115">
        <v>85</v>
      </c>
      <c r="C135" s="115">
        <v>83</v>
      </c>
      <c r="D135" s="20" t="s">
        <v>100</v>
      </c>
      <c r="E135" s="9" t="s">
        <v>20</v>
      </c>
      <c r="F135" s="9" t="s">
        <v>21</v>
      </c>
      <c r="G135" s="9">
        <v>1</v>
      </c>
      <c r="H135" s="23">
        <f t="shared" si="4"/>
        <v>1778</v>
      </c>
      <c r="I135" s="9">
        <v>1368</v>
      </c>
      <c r="J135" s="9"/>
      <c r="K135" s="9"/>
      <c r="L135" s="9"/>
      <c r="M135" s="9"/>
      <c r="N135" s="33">
        <v>0.1</v>
      </c>
      <c r="O135" s="9">
        <v>137</v>
      </c>
      <c r="P135" s="9">
        <v>123</v>
      </c>
      <c r="Q135" s="9">
        <v>150</v>
      </c>
      <c r="R135" s="9"/>
      <c r="S135" s="29"/>
    </row>
    <row r="136" spans="2:19" s="34" customFormat="1" ht="12.75">
      <c r="B136" s="115">
        <v>86</v>
      </c>
      <c r="C136" s="115">
        <v>84</v>
      </c>
      <c r="D136" s="20" t="s">
        <v>100</v>
      </c>
      <c r="E136" s="9" t="s">
        <v>20</v>
      </c>
      <c r="F136" s="9" t="s">
        <v>21</v>
      </c>
      <c r="G136" s="9">
        <v>1</v>
      </c>
      <c r="H136" s="23">
        <f t="shared" si="4"/>
        <v>1983</v>
      </c>
      <c r="I136" s="9">
        <v>1368</v>
      </c>
      <c r="J136" s="9"/>
      <c r="K136" s="9"/>
      <c r="L136" s="9"/>
      <c r="M136" s="9"/>
      <c r="N136" s="33">
        <v>0.25</v>
      </c>
      <c r="O136" s="9">
        <v>342</v>
      </c>
      <c r="P136" s="9">
        <v>123</v>
      </c>
      <c r="Q136" s="9">
        <v>150</v>
      </c>
      <c r="R136" s="9"/>
      <c r="S136" s="29"/>
    </row>
    <row r="137" spans="2:19" s="34" customFormat="1" ht="12.75">
      <c r="B137" s="115">
        <v>87</v>
      </c>
      <c r="C137" s="115">
        <v>85</v>
      </c>
      <c r="D137" s="20" t="s">
        <v>102</v>
      </c>
      <c r="E137" s="9" t="s">
        <v>20</v>
      </c>
      <c r="F137" s="9" t="s">
        <v>21</v>
      </c>
      <c r="G137" s="9">
        <v>1</v>
      </c>
      <c r="H137" s="23"/>
      <c r="I137" s="9"/>
      <c r="J137" s="9"/>
      <c r="K137" s="9"/>
      <c r="L137" s="9"/>
      <c r="M137" s="9"/>
      <c r="N137" s="33"/>
      <c r="O137" s="9"/>
      <c r="P137" s="9"/>
      <c r="Q137" s="9"/>
      <c r="R137" s="9"/>
      <c r="S137" s="29"/>
    </row>
    <row r="138" spans="2:19" s="24" customFormat="1" ht="12.75">
      <c r="B138" s="115">
        <v>88</v>
      </c>
      <c r="C138" s="115">
        <v>86</v>
      </c>
      <c r="D138" s="20" t="s">
        <v>103</v>
      </c>
      <c r="E138" s="9" t="s">
        <v>20</v>
      </c>
      <c r="F138" s="9" t="s">
        <v>21</v>
      </c>
      <c r="G138" s="9">
        <v>1</v>
      </c>
      <c r="H138" s="23">
        <f t="shared" si="4"/>
        <v>867</v>
      </c>
      <c r="I138" s="23">
        <v>630</v>
      </c>
      <c r="J138" s="72"/>
      <c r="K138" s="9"/>
      <c r="L138" s="9"/>
      <c r="M138" s="9"/>
      <c r="N138" s="35">
        <v>0.1</v>
      </c>
      <c r="O138" s="20">
        <v>63</v>
      </c>
      <c r="P138" s="9">
        <v>105</v>
      </c>
      <c r="Q138" s="9">
        <v>69</v>
      </c>
      <c r="R138" s="9"/>
      <c r="S138" s="29"/>
    </row>
    <row r="139" spans="2:19" s="34" customFormat="1" ht="12.75">
      <c r="B139" s="115">
        <v>89</v>
      </c>
      <c r="C139" s="115">
        <v>87</v>
      </c>
      <c r="D139" s="20" t="s">
        <v>225</v>
      </c>
      <c r="E139" s="9" t="s">
        <v>20</v>
      </c>
      <c r="F139" s="9" t="s">
        <v>21</v>
      </c>
      <c r="G139" s="9">
        <v>1</v>
      </c>
      <c r="H139" s="23"/>
      <c r="I139" s="23"/>
      <c r="J139" s="72"/>
      <c r="K139" s="9"/>
      <c r="L139" s="9"/>
      <c r="M139" s="9"/>
      <c r="N139" s="35"/>
      <c r="O139" s="20"/>
      <c r="P139" s="9"/>
      <c r="Q139" s="9"/>
      <c r="R139" s="9"/>
      <c r="S139" s="29"/>
    </row>
    <row r="140" spans="2:19" s="34" customFormat="1" ht="12.75">
      <c r="B140" s="115">
        <v>90</v>
      </c>
      <c r="C140" s="115">
        <v>88</v>
      </c>
      <c r="D140" s="20" t="s">
        <v>100</v>
      </c>
      <c r="E140" s="9" t="s">
        <v>20</v>
      </c>
      <c r="F140" s="9" t="s">
        <v>21</v>
      </c>
      <c r="G140" s="9">
        <v>1</v>
      </c>
      <c r="H140" s="23">
        <f>I140+K140+O140+P140+Q140</f>
        <v>1983</v>
      </c>
      <c r="I140" s="9">
        <v>1368</v>
      </c>
      <c r="J140" s="9"/>
      <c r="K140" s="9"/>
      <c r="L140" s="9"/>
      <c r="M140" s="9"/>
      <c r="N140" s="33">
        <v>0.25</v>
      </c>
      <c r="O140" s="9">
        <v>342</v>
      </c>
      <c r="P140" s="9">
        <v>123</v>
      </c>
      <c r="Q140" s="9">
        <v>150</v>
      </c>
      <c r="R140" s="9"/>
      <c r="S140" s="29"/>
    </row>
    <row r="141" spans="2:19" s="34" customFormat="1" ht="12.75">
      <c r="B141" s="115">
        <v>91</v>
      </c>
      <c r="C141" s="115">
        <v>89</v>
      </c>
      <c r="D141" s="20" t="s">
        <v>100</v>
      </c>
      <c r="E141" s="9" t="s">
        <v>20</v>
      </c>
      <c r="F141" s="9" t="s">
        <v>21</v>
      </c>
      <c r="G141" s="9">
        <v>1</v>
      </c>
      <c r="H141" s="73">
        <f>I141+K141+O141+P141+Q141</f>
        <v>1983</v>
      </c>
      <c r="I141" s="74">
        <v>1368</v>
      </c>
      <c r="J141" s="74"/>
      <c r="K141" s="74"/>
      <c r="L141" s="74"/>
      <c r="M141" s="74"/>
      <c r="N141" s="75">
        <v>0.25</v>
      </c>
      <c r="O141" s="74">
        <v>342</v>
      </c>
      <c r="P141" s="74">
        <v>123</v>
      </c>
      <c r="Q141" s="74">
        <v>150</v>
      </c>
      <c r="R141" s="74"/>
      <c r="S141" s="76"/>
    </row>
    <row r="142" spans="2:19" s="34" customFormat="1" ht="12.75">
      <c r="B142" s="115">
        <v>92</v>
      </c>
      <c r="C142" s="115">
        <v>90</v>
      </c>
      <c r="D142" s="20" t="s">
        <v>100</v>
      </c>
      <c r="E142" s="9" t="s">
        <v>20</v>
      </c>
      <c r="F142" s="9" t="s">
        <v>21</v>
      </c>
      <c r="G142" s="9">
        <v>1</v>
      </c>
      <c r="H142" s="73"/>
      <c r="I142" s="74"/>
      <c r="J142" s="74"/>
      <c r="K142" s="74"/>
      <c r="L142" s="74"/>
      <c r="M142" s="74"/>
      <c r="N142" s="75"/>
      <c r="O142" s="74"/>
      <c r="P142" s="74"/>
      <c r="Q142" s="74"/>
      <c r="R142" s="74"/>
      <c r="S142" s="76"/>
    </row>
    <row r="143" spans="2:19" s="34" customFormat="1" ht="12.75">
      <c r="B143" s="115">
        <v>93</v>
      </c>
      <c r="C143" s="115">
        <v>91</v>
      </c>
      <c r="D143" s="20" t="s">
        <v>150</v>
      </c>
      <c r="E143" s="9" t="s">
        <v>20</v>
      </c>
      <c r="F143" s="9" t="s">
        <v>21</v>
      </c>
      <c r="G143" s="9">
        <v>1</v>
      </c>
      <c r="H143" s="2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29" t="s">
        <v>23</v>
      </c>
    </row>
    <row r="144" spans="2:19" s="34" customFormat="1" ht="12.75">
      <c r="B144" s="115">
        <v>94</v>
      </c>
      <c r="C144" s="115">
        <v>92</v>
      </c>
      <c r="D144" s="20" t="s">
        <v>105</v>
      </c>
      <c r="E144" s="9" t="s">
        <v>20</v>
      </c>
      <c r="F144" s="9" t="s">
        <v>21</v>
      </c>
      <c r="G144" s="9">
        <v>1</v>
      </c>
      <c r="H144" s="73"/>
      <c r="I144" s="74"/>
      <c r="J144" s="74"/>
      <c r="K144" s="74"/>
      <c r="L144" s="74"/>
      <c r="M144" s="74"/>
      <c r="N144" s="75"/>
      <c r="O144" s="74"/>
      <c r="P144" s="74"/>
      <c r="Q144" s="74"/>
      <c r="R144" s="74"/>
      <c r="S144" s="76"/>
    </row>
    <row r="145" spans="2:19" s="38" customFormat="1" ht="12.75">
      <c r="B145" s="115">
        <v>95</v>
      </c>
      <c r="C145" s="115">
        <v>93</v>
      </c>
      <c r="D145" s="20" t="s">
        <v>107</v>
      </c>
      <c r="E145" s="9" t="s">
        <v>20</v>
      </c>
      <c r="F145" s="9" t="s">
        <v>21</v>
      </c>
      <c r="G145" s="9">
        <v>1</v>
      </c>
      <c r="H145" s="23">
        <f>I145+K145+O145+P145+Q145</f>
        <v>1846</v>
      </c>
      <c r="I145" s="9">
        <v>1368</v>
      </c>
      <c r="J145" s="9"/>
      <c r="K145" s="9"/>
      <c r="L145" s="9"/>
      <c r="M145" s="9"/>
      <c r="N145" s="33">
        <v>0.15</v>
      </c>
      <c r="O145" s="9">
        <v>205</v>
      </c>
      <c r="P145" s="9">
        <v>123</v>
      </c>
      <c r="Q145" s="9">
        <v>150</v>
      </c>
      <c r="R145" s="9"/>
      <c r="S145" s="29"/>
    </row>
    <row r="146" spans="2:19" s="34" customFormat="1" ht="12.75">
      <c r="B146" s="115">
        <v>96</v>
      </c>
      <c r="C146" s="115">
        <v>94</v>
      </c>
      <c r="D146" s="20" t="s">
        <v>150</v>
      </c>
      <c r="E146" s="9" t="s">
        <v>20</v>
      </c>
      <c r="F146" s="9" t="s">
        <v>21</v>
      </c>
      <c r="G146" s="9">
        <v>1</v>
      </c>
      <c r="H146" s="2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29" t="s">
        <v>23</v>
      </c>
    </row>
    <row r="147" spans="2:19" s="34" customFormat="1" ht="12.75">
      <c r="B147" s="115">
        <v>97</v>
      </c>
      <c r="C147" s="115">
        <v>95</v>
      </c>
      <c r="D147" s="20" t="s">
        <v>150</v>
      </c>
      <c r="E147" s="9" t="s">
        <v>20</v>
      </c>
      <c r="F147" s="9" t="s">
        <v>21</v>
      </c>
      <c r="G147" s="9">
        <v>1</v>
      </c>
      <c r="H147" s="2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29" t="s">
        <v>23</v>
      </c>
    </row>
    <row r="148" spans="2:19" s="34" customFormat="1" ht="12.75">
      <c r="B148" s="115">
        <v>98</v>
      </c>
      <c r="C148" s="115">
        <v>96</v>
      </c>
      <c r="D148" s="20" t="s">
        <v>150</v>
      </c>
      <c r="E148" s="9" t="s">
        <v>20</v>
      </c>
      <c r="F148" s="9" t="s">
        <v>21</v>
      </c>
      <c r="G148" s="9">
        <v>1</v>
      </c>
      <c r="H148" s="2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29" t="s">
        <v>23</v>
      </c>
    </row>
    <row r="149" spans="2:19" s="34" customFormat="1" ht="12.75">
      <c r="B149" s="115">
        <v>99</v>
      </c>
      <c r="C149" s="115">
        <v>97</v>
      </c>
      <c r="D149" s="20" t="s">
        <v>150</v>
      </c>
      <c r="E149" s="9" t="s">
        <v>20</v>
      </c>
      <c r="F149" s="9" t="s">
        <v>21</v>
      </c>
      <c r="G149" s="9">
        <v>1</v>
      </c>
      <c r="H149" s="2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29" t="s">
        <v>23</v>
      </c>
    </row>
    <row r="150" spans="2:19" s="34" customFormat="1" ht="12.75">
      <c r="B150" s="115">
        <v>100</v>
      </c>
      <c r="C150" s="115">
        <v>98</v>
      </c>
      <c r="D150" s="20" t="s">
        <v>150</v>
      </c>
      <c r="E150" s="9" t="s">
        <v>20</v>
      </c>
      <c r="F150" s="9" t="s">
        <v>21</v>
      </c>
      <c r="G150" s="9">
        <v>1</v>
      </c>
      <c r="H150" s="2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29" t="s">
        <v>23</v>
      </c>
    </row>
    <row r="151" spans="2:19" s="34" customFormat="1" ht="12.75">
      <c r="B151" s="115">
        <v>101</v>
      </c>
      <c r="C151" s="115">
        <v>99</v>
      </c>
      <c r="D151" s="20" t="s">
        <v>150</v>
      </c>
      <c r="E151" s="9" t="s">
        <v>20</v>
      </c>
      <c r="F151" s="9" t="s">
        <v>21</v>
      </c>
      <c r="G151" s="9">
        <v>1</v>
      </c>
      <c r="H151" s="2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29" t="s">
        <v>23</v>
      </c>
    </row>
    <row r="152" spans="2:19" s="34" customFormat="1" ht="12.75">
      <c r="B152" s="115">
        <v>102</v>
      </c>
      <c r="C152" s="115">
        <v>100</v>
      </c>
      <c r="D152" s="20" t="s">
        <v>104</v>
      </c>
      <c r="E152" s="9" t="s">
        <v>20</v>
      </c>
      <c r="F152" s="9" t="s">
        <v>21</v>
      </c>
      <c r="G152" s="9">
        <v>1</v>
      </c>
      <c r="H152" s="2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29"/>
    </row>
    <row r="153" spans="2:19" s="34" customFormat="1" ht="26.25" customHeight="1">
      <c r="B153" s="115">
        <v>103</v>
      </c>
      <c r="C153" s="115">
        <v>101</v>
      </c>
      <c r="D153" s="20" t="s">
        <v>170</v>
      </c>
      <c r="E153" s="20" t="s">
        <v>151</v>
      </c>
      <c r="F153" s="9" t="s">
        <v>36</v>
      </c>
      <c r="G153" s="9">
        <v>1</v>
      </c>
      <c r="H153" s="2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29"/>
    </row>
    <row r="154" spans="2:19" s="34" customFormat="1" ht="12.75">
      <c r="B154" s="115"/>
      <c r="C154" s="115"/>
      <c r="D154" s="20" t="s">
        <v>183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29"/>
    </row>
    <row r="155" spans="2:19" s="34" customFormat="1" ht="12.75">
      <c r="B155" s="117"/>
      <c r="C155" s="117"/>
      <c r="D155" s="19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5"/>
    </row>
    <row r="156" spans="2:19" s="34" customFormat="1" ht="12.75">
      <c r="B156" s="117"/>
      <c r="C156" s="117"/>
      <c r="D156" s="19" t="s">
        <v>28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2:19" s="34" customFormat="1" ht="15" customHeight="1">
      <c r="B157" s="117"/>
      <c r="C157" s="117"/>
      <c r="D157" s="173" t="s">
        <v>78</v>
      </c>
      <c r="E157" s="173"/>
      <c r="F157" s="173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2:19" s="24" customFormat="1" ht="12.75">
      <c r="B158" s="115">
        <v>104</v>
      </c>
      <c r="C158" s="115">
        <v>102</v>
      </c>
      <c r="D158" s="20" t="s">
        <v>126</v>
      </c>
      <c r="E158" s="20" t="s">
        <v>125</v>
      </c>
      <c r="F158" s="25" t="s">
        <v>30</v>
      </c>
      <c r="G158" s="26">
        <v>1</v>
      </c>
      <c r="H158" s="23">
        <f>I158+K158+O158+P158+Q158</f>
        <v>1025</v>
      </c>
      <c r="I158" s="27">
        <v>681</v>
      </c>
      <c r="J158" s="9"/>
      <c r="K158" s="9"/>
      <c r="L158" s="9"/>
      <c r="M158" s="9"/>
      <c r="N158" s="35">
        <v>0.25</v>
      </c>
      <c r="O158" s="36">
        <v>170</v>
      </c>
      <c r="P158" s="9">
        <v>99</v>
      </c>
      <c r="Q158" s="9">
        <v>75</v>
      </c>
      <c r="R158" s="9"/>
      <c r="S158" s="29"/>
    </row>
    <row r="159" spans="2:19" s="24" customFormat="1" ht="12.75">
      <c r="B159" s="115">
        <v>105</v>
      </c>
      <c r="C159" s="115">
        <v>103</v>
      </c>
      <c r="D159" s="20" t="s">
        <v>127</v>
      </c>
      <c r="E159" s="20" t="s">
        <v>125</v>
      </c>
      <c r="F159" s="25" t="s">
        <v>30</v>
      </c>
      <c r="G159" s="26">
        <v>1</v>
      </c>
      <c r="H159" s="23">
        <f aca="true" t="shared" si="5" ref="H159:H164">I159+K159+O159+P159+Q159</f>
        <v>1025</v>
      </c>
      <c r="I159" s="27">
        <v>681</v>
      </c>
      <c r="J159" s="9"/>
      <c r="K159" s="9"/>
      <c r="L159" s="9"/>
      <c r="M159" s="9"/>
      <c r="N159" s="35">
        <v>0.25</v>
      </c>
      <c r="O159" s="36">
        <v>170</v>
      </c>
      <c r="P159" s="9">
        <v>99</v>
      </c>
      <c r="Q159" s="9">
        <v>75</v>
      </c>
      <c r="R159" s="9"/>
      <c r="S159" s="29" t="s">
        <v>23</v>
      </c>
    </row>
    <row r="160" spans="2:19" s="24" customFormat="1" ht="12.75">
      <c r="B160" s="115">
        <v>106</v>
      </c>
      <c r="C160" s="115">
        <v>104</v>
      </c>
      <c r="D160" s="20" t="s">
        <v>126</v>
      </c>
      <c r="E160" s="20" t="s">
        <v>125</v>
      </c>
      <c r="F160" s="25" t="s">
        <v>30</v>
      </c>
      <c r="G160" s="26">
        <v>1</v>
      </c>
      <c r="H160" s="23">
        <f t="shared" si="5"/>
        <v>923</v>
      </c>
      <c r="I160" s="27">
        <v>681</v>
      </c>
      <c r="J160" s="9"/>
      <c r="K160" s="9"/>
      <c r="L160" s="9"/>
      <c r="M160" s="9"/>
      <c r="N160" s="35">
        <v>0.15</v>
      </c>
      <c r="O160" s="26">
        <v>68</v>
      </c>
      <c r="P160" s="9">
        <v>99</v>
      </c>
      <c r="Q160" s="9">
        <v>75</v>
      </c>
      <c r="R160" s="9"/>
      <c r="S160" s="29"/>
    </row>
    <row r="161" spans="2:19" s="24" customFormat="1" ht="12.75">
      <c r="B161" s="115">
        <v>107</v>
      </c>
      <c r="C161" s="115">
        <v>105</v>
      </c>
      <c r="D161" s="20" t="s">
        <v>128</v>
      </c>
      <c r="E161" s="20" t="s">
        <v>125</v>
      </c>
      <c r="F161" s="25" t="s">
        <v>30</v>
      </c>
      <c r="G161" s="26">
        <v>1</v>
      </c>
      <c r="H161" s="23">
        <f t="shared" si="5"/>
        <v>1025</v>
      </c>
      <c r="I161" s="27">
        <v>681</v>
      </c>
      <c r="J161" s="9"/>
      <c r="K161" s="9"/>
      <c r="L161" s="9"/>
      <c r="M161" s="9"/>
      <c r="N161" s="35">
        <v>0.25</v>
      </c>
      <c r="O161" s="36">
        <v>170</v>
      </c>
      <c r="P161" s="9">
        <v>99</v>
      </c>
      <c r="Q161" s="9">
        <v>75</v>
      </c>
      <c r="R161" s="9"/>
      <c r="S161" s="29" t="s">
        <v>23</v>
      </c>
    </row>
    <row r="162" spans="2:19" s="34" customFormat="1" ht="12.75">
      <c r="B162" s="115">
        <v>108</v>
      </c>
      <c r="C162" s="115">
        <v>106</v>
      </c>
      <c r="D162" s="20" t="s">
        <v>126</v>
      </c>
      <c r="E162" s="20" t="s">
        <v>125</v>
      </c>
      <c r="F162" s="25" t="s">
        <v>30</v>
      </c>
      <c r="G162" s="26">
        <v>1</v>
      </c>
      <c r="H162" s="23">
        <f t="shared" si="5"/>
        <v>1025</v>
      </c>
      <c r="I162" s="27">
        <v>681</v>
      </c>
      <c r="J162" s="9"/>
      <c r="K162" s="9"/>
      <c r="L162" s="9"/>
      <c r="M162" s="9"/>
      <c r="N162" s="35">
        <v>0.25</v>
      </c>
      <c r="O162" s="36">
        <v>170</v>
      </c>
      <c r="P162" s="9">
        <v>99</v>
      </c>
      <c r="Q162" s="9">
        <v>75</v>
      </c>
      <c r="R162" s="9"/>
      <c r="S162" s="29" t="s">
        <v>23</v>
      </c>
    </row>
    <row r="163" spans="2:19" s="34" customFormat="1" ht="12.75">
      <c r="B163" s="115">
        <v>109</v>
      </c>
      <c r="C163" s="115">
        <v>107</v>
      </c>
      <c r="D163" s="20" t="s">
        <v>126</v>
      </c>
      <c r="E163" s="20" t="s">
        <v>125</v>
      </c>
      <c r="F163" s="25" t="s">
        <v>30</v>
      </c>
      <c r="G163" s="26">
        <v>1</v>
      </c>
      <c r="H163" s="23">
        <f t="shared" si="5"/>
        <v>991</v>
      </c>
      <c r="I163" s="27">
        <v>681</v>
      </c>
      <c r="J163" s="9"/>
      <c r="K163" s="9"/>
      <c r="L163" s="9"/>
      <c r="M163" s="9"/>
      <c r="N163" s="35">
        <v>0.2</v>
      </c>
      <c r="O163" s="26">
        <v>136</v>
      </c>
      <c r="P163" s="9">
        <v>99</v>
      </c>
      <c r="Q163" s="9">
        <v>75</v>
      </c>
      <c r="R163" s="9"/>
      <c r="S163" s="29"/>
    </row>
    <row r="164" spans="2:19" s="34" customFormat="1" ht="12.75">
      <c r="B164" s="115">
        <v>110</v>
      </c>
      <c r="C164" s="115">
        <v>108</v>
      </c>
      <c r="D164" s="20" t="s">
        <v>126</v>
      </c>
      <c r="E164" s="20" t="s">
        <v>125</v>
      </c>
      <c r="F164" s="25" t="s">
        <v>30</v>
      </c>
      <c r="G164" s="26">
        <v>1</v>
      </c>
      <c r="H164" s="23">
        <f t="shared" si="5"/>
        <v>957</v>
      </c>
      <c r="I164" s="27">
        <v>681</v>
      </c>
      <c r="J164" s="9"/>
      <c r="K164" s="9"/>
      <c r="L164" s="9"/>
      <c r="M164" s="9"/>
      <c r="N164" s="35">
        <v>0.15</v>
      </c>
      <c r="O164" s="26">
        <v>102</v>
      </c>
      <c r="P164" s="9">
        <v>99</v>
      </c>
      <c r="Q164" s="9">
        <v>75</v>
      </c>
      <c r="R164" s="9"/>
      <c r="S164" s="29"/>
    </row>
    <row r="165" spans="2:19" s="24" customFormat="1" ht="25.5">
      <c r="B165" s="115">
        <v>111</v>
      </c>
      <c r="C165" s="115">
        <v>109</v>
      </c>
      <c r="D165" s="20" t="s">
        <v>132</v>
      </c>
      <c r="E165" s="20" t="s">
        <v>133</v>
      </c>
      <c r="F165" s="25" t="s">
        <v>30</v>
      </c>
      <c r="G165" s="26">
        <v>1</v>
      </c>
      <c r="H165" s="23">
        <f>I165+K165+O165+P165+Q165</f>
        <v>988</v>
      </c>
      <c r="I165" s="37">
        <v>657</v>
      </c>
      <c r="J165" s="9"/>
      <c r="K165" s="9"/>
      <c r="L165" s="9"/>
      <c r="M165" s="9"/>
      <c r="N165" s="33">
        <v>0.25</v>
      </c>
      <c r="O165" s="9">
        <v>164</v>
      </c>
      <c r="P165" s="9">
        <v>95</v>
      </c>
      <c r="Q165" s="9">
        <v>72</v>
      </c>
      <c r="R165" s="9"/>
      <c r="S165" s="42" t="s">
        <v>130</v>
      </c>
    </row>
    <row r="166" spans="2:19" s="38" customFormat="1" ht="12.75">
      <c r="B166" s="115">
        <v>112</v>
      </c>
      <c r="C166" s="115">
        <v>110</v>
      </c>
      <c r="D166" s="20" t="s">
        <v>125</v>
      </c>
      <c r="E166" s="20" t="s">
        <v>29</v>
      </c>
      <c r="F166" s="25" t="s">
        <v>30</v>
      </c>
      <c r="G166" s="26">
        <v>1</v>
      </c>
      <c r="H166" s="23"/>
      <c r="I166" s="37"/>
      <c r="J166" s="9"/>
      <c r="K166" s="9"/>
      <c r="L166" s="9"/>
      <c r="M166" s="9"/>
      <c r="N166" s="33"/>
      <c r="O166" s="9"/>
      <c r="P166" s="9"/>
      <c r="Q166" s="9"/>
      <c r="R166" s="9"/>
      <c r="S166" s="29"/>
    </row>
    <row r="167" spans="2:19" s="38" customFormat="1" ht="12.75">
      <c r="B167" s="115">
        <v>113</v>
      </c>
      <c r="C167" s="115">
        <v>111</v>
      </c>
      <c r="D167" s="20" t="s">
        <v>125</v>
      </c>
      <c r="E167" s="20" t="s">
        <v>29</v>
      </c>
      <c r="F167" s="25" t="s">
        <v>30</v>
      </c>
      <c r="G167" s="26">
        <v>1</v>
      </c>
      <c r="H167" s="23">
        <f>I167+K167+O167+P167+Q167</f>
        <v>957</v>
      </c>
      <c r="I167" s="27">
        <v>681</v>
      </c>
      <c r="J167" s="9"/>
      <c r="K167" s="9"/>
      <c r="L167" s="9"/>
      <c r="M167" s="9"/>
      <c r="N167" s="35">
        <v>0.15</v>
      </c>
      <c r="O167" s="26">
        <v>102</v>
      </c>
      <c r="P167" s="9">
        <v>99</v>
      </c>
      <c r="Q167" s="9">
        <v>75</v>
      </c>
      <c r="R167" s="9"/>
      <c r="S167" s="29"/>
    </row>
    <row r="168" spans="2:19" s="38" customFormat="1" ht="12.75">
      <c r="B168" s="115">
        <v>114</v>
      </c>
      <c r="C168" s="115">
        <v>112</v>
      </c>
      <c r="D168" s="20" t="s">
        <v>125</v>
      </c>
      <c r="E168" s="20" t="s">
        <v>29</v>
      </c>
      <c r="F168" s="25" t="s">
        <v>30</v>
      </c>
      <c r="G168" s="26">
        <v>1</v>
      </c>
      <c r="H168" s="23"/>
      <c r="I168" s="37"/>
      <c r="J168" s="9"/>
      <c r="K168" s="9"/>
      <c r="L168" s="9"/>
      <c r="M168" s="9"/>
      <c r="N168" s="33"/>
      <c r="O168" s="9"/>
      <c r="P168" s="9"/>
      <c r="Q168" s="9"/>
      <c r="R168" s="9"/>
      <c r="S168" s="29"/>
    </row>
    <row r="169" spans="2:19" s="24" customFormat="1" ht="12.75">
      <c r="B169" s="115">
        <v>115</v>
      </c>
      <c r="C169" s="115">
        <v>113</v>
      </c>
      <c r="D169" s="20" t="s">
        <v>141</v>
      </c>
      <c r="E169" s="20" t="s">
        <v>29</v>
      </c>
      <c r="F169" s="25" t="s">
        <v>30</v>
      </c>
      <c r="G169" s="26">
        <v>1</v>
      </c>
      <c r="H169" s="23"/>
      <c r="I169" s="27"/>
      <c r="J169" s="9"/>
      <c r="K169" s="9"/>
      <c r="L169" s="9"/>
      <c r="M169" s="9"/>
      <c r="N169" s="35"/>
      <c r="O169" s="26"/>
      <c r="P169" s="9"/>
      <c r="Q169" s="9"/>
      <c r="R169" s="9"/>
      <c r="S169" s="29"/>
    </row>
    <row r="170" spans="2:19" s="38" customFormat="1" ht="25.5">
      <c r="B170" s="115">
        <v>116</v>
      </c>
      <c r="C170" s="115">
        <v>114</v>
      </c>
      <c r="D170" s="20" t="s">
        <v>132</v>
      </c>
      <c r="E170" s="20" t="s">
        <v>133</v>
      </c>
      <c r="F170" s="25" t="s">
        <v>30</v>
      </c>
      <c r="G170" s="26">
        <v>1</v>
      </c>
      <c r="H170" s="23"/>
      <c r="I170" s="27"/>
      <c r="J170" s="9"/>
      <c r="K170" s="9"/>
      <c r="L170" s="9"/>
      <c r="M170" s="9"/>
      <c r="N170" s="35"/>
      <c r="O170" s="26"/>
      <c r="P170" s="9"/>
      <c r="Q170" s="9"/>
      <c r="R170" s="9"/>
      <c r="S170" s="42" t="s">
        <v>130</v>
      </c>
    </row>
    <row r="171" spans="2:19" s="34" customFormat="1" ht="25.5">
      <c r="B171" s="115">
        <v>117</v>
      </c>
      <c r="C171" s="115">
        <v>115</v>
      </c>
      <c r="D171" s="20" t="s">
        <v>132</v>
      </c>
      <c r="E171" s="20" t="s">
        <v>133</v>
      </c>
      <c r="F171" s="25" t="s">
        <v>30</v>
      </c>
      <c r="G171" s="26">
        <v>1</v>
      </c>
      <c r="H171" s="23">
        <f>I171+K171+O171+P171+Q171</f>
        <v>857</v>
      </c>
      <c r="I171" s="37">
        <v>657</v>
      </c>
      <c r="J171" s="9"/>
      <c r="K171" s="9"/>
      <c r="L171" s="9"/>
      <c r="M171" s="9"/>
      <c r="N171" s="33">
        <v>0.05</v>
      </c>
      <c r="O171" s="9">
        <v>33</v>
      </c>
      <c r="P171" s="9">
        <v>95</v>
      </c>
      <c r="Q171" s="9">
        <v>72</v>
      </c>
      <c r="R171" s="9"/>
      <c r="S171" s="42" t="s">
        <v>130</v>
      </c>
    </row>
    <row r="172" spans="2:19" s="34" customFormat="1" ht="25.5">
      <c r="B172" s="115">
        <v>118</v>
      </c>
      <c r="C172" s="115">
        <v>116</v>
      </c>
      <c r="D172" s="20" t="s">
        <v>132</v>
      </c>
      <c r="E172" s="20" t="s">
        <v>133</v>
      </c>
      <c r="F172" s="25" t="s">
        <v>30</v>
      </c>
      <c r="G172" s="26">
        <v>1</v>
      </c>
      <c r="H172" s="23">
        <f>I172+K172+O172+P172+Q172</f>
        <v>955</v>
      </c>
      <c r="I172" s="37">
        <v>657</v>
      </c>
      <c r="J172" s="9"/>
      <c r="K172" s="9"/>
      <c r="L172" s="9"/>
      <c r="M172" s="9"/>
      <c r="N172" s="33">
        <v>0.2</v>
      </c>
      <c r="O172" s="9">
        <v>131</v>
      </c>
      <c r="P172" s="9">
        <v>95</v>
      </c>
      <c r="Q172" s="9">
        <v>72</v>
      </c>
      <c r="R172" s="9"/>
      <c r="S172" s="42" t="s">
        <v>130</v>
      </c>
    </row>
    <row r="173" spans="2:19" s="34" customFormat="1" ht="25.5">
      <c r="B173" s="115">
        <v>119</v>
      </c>
      <c r="C173" s="115">
        <v>117</v>
      </c>
      <c r="D173" s="20" t="s">
        <v>138</v>
      </c>
      <c r="E173" s="20" t="s">
        <v>131</v>
      </c>
      <c r="F173" s="25" t="s">
        <v>30</v>
      </c>
      <c r="G173" s="26">
        <v>1</v>
      </c>
      <c r="H173" s="23"/>
      <c r="I173" s="37"/>
      <c r="J173" s="9"/>
      <c r="K173" s="9"/>
      <c r="L173" s="9"/>
      <c r="M173" s="9"/>
      <c r="N173" s="33"/>
      <c r="O173" s="9"/>
      <c r="P173" s="9"/>
      <c r="Q173" s="9"/>
      <c r="R173" s="9"/>
      <c r="S173" s="46" t="s">
        <v>129</v>
      </c>
    </row>
    <row r="174" spans="2:19" s="34" customFormat="1" ht="12.75">
      <c r="B174" s="115"/>
      <c r="C174" s="115"/>
      <c r="D174" s="9" t="s">
        <v>161</v>
      </c>
      <c r="E174" s="9"/>
      <c r="F174" s="9"/>
      <c r="G174" s="3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29"/>
    </row>
    <row r="175" spans="2:19" s="34" customFormat="1" ht="12.75">
      <c r="B175" s="107"/>
      <c r="C175" s="107"/>
      <c r="D175" s="52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2:19" s="34" customFormat="1" ht="12.75">
      <c r="B176" s="117"/>
      <c r="C176" s="117"/>
      <c r="D176" s="48" t="s">
        <v>118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2:19" s="34" customFormat="1" ht="12.75">
      <c r="B177" s="115">
        <v>120</v>
      </c>
      <c r="C177" s="115">
        <v>118</v>
      </c>
      <c r="D177" s="20" t="s">
        <v>96</v>
      </c>
      <c r="E177" s="20" t="s">
        <v>96</v>
      </c>
      <c r="F177" s="25" t="s">
        <v>30</v>
      </c>
      <c r="G177" s="26">
        <v>1</v>
      </c>
      <c r="H177" s="39">
        <f>I177+K177+O177+P177+Q177</f>
        <v>937</v>
      </c>
      <c r="I177" s="27">
        <v>619</v>
      </c>
      <c r="J177" s="9"/>
      <c r="K177" s="9"/>
      <c r="L177" s="9"/>
      <c r="M177" s="9"/>
      <c r="N177" s="35">
        <v>0.25</v>
      </c>
      <c r="O177" s="26">
        <v>155</v>
      </c>
      <c r="P177" s="9">
        <v>95</v>
      </c>
      <c r="Q177" s="9">
        <v>68</v>
      </c>
      <c r="R177" s="9"/>
      <c r="S177" s="29"/>
    </row>
    <row r="178" spans="2:19" s="24" customFormat="1" ht="12.75">
      <c r="B178" s="115">
        <v>121</v>
      </c>
      <c r="C178" s="115">
        <v>119</v>
      </c>
      <c r="D178" s="20" t="s">
        <v>96</v>
      </c>
      <c r="E178" s="20" t="s">
        <v>96</v>
      </c>
      <c r="F178" s="25" t="s">
        <v>30</v>
      </c>
      <c r="G178" s="26">
        <v>1</v>
      </c>
      <c r="H178" s="39">
        <f>I178+K178+O178+P178+Q178</f>
        <v>937</v>
      </c>
      <c r="I178" s="27">
        <v>619</v>
      </c>
      <c r="J178" s="9"/>
      <c r="K178" s="9"/>
      <c r="L178" s="9"/>
      <c r="M178" s="9"/>
      <c r="N178" s="35">
        <v>0.25</v>
      </c>
      <c r="O178" s="26">
        <v>155</v>
      </c>
      <c r="P178" s="9">
        <v>95</v>
      </c>
      <c r="Q178" s="9">
        <v>68</v>
      </c>
      <c r="R178" s="9"/>
      <c r="S178" s="29"/>
    </row>
    <row r="179" spans="2:19" s="24" customFormat="1" ht="13.5" customHeight="1">
      <c r="B179" s="115">
        <v>122</v>
      </c>
      <c r="C179" s="115">
        <v>120</v>
      </c>
      <c r="D179" s="20" t="s">
        <v>106</v>
      </c>
      <c r="E179" s="20" t="s">
        <v>106</v>
      </c>
      <c r="F179" s="25" t="s">
        <v>30</v>
      </c>
      <c r="G179" s="26">
        <v>1</v>
      </c>
      <c r="H179" s="39">
        <v>875</v>
      </c>
      <c r="I179" s="27">
        <v>619</v>
      </c>
      <c r="J179" s="9"/>
      <c r="K179" s="9"/>
      <c r="L179" s="9"/>
      <c r="M179" s="9"/>
      <c r="N179" s="35">
        <v>0.15</v>
      </c>
      <c r="O179" s="26">
        <v>93</v>
      </c>
      <c r="P179" s="9">
        <v>95</v>
      </c>
      <c r="Q179" s="9">
        <v>68</v>
      </c>
      <c r="R179" s="9"/>
      <c r="S179" s="20"/>
    </row>
    <row r="180" spans="2:19" s="24" customFormat="1" ht="12.75">
      <c r="B180" s="115">
        <v>123</v>
      </c>
      <c r="C180" s="115">
        <v>121</v>
      </c>
      <c r="D180" s="20" t="s">
        <v>96</v>
      </c>
      <c r="E180" s="20" t="s">
        <v>96</v>
      </c>
      <c r="F180" s="25" t="s">
        <v>30</v>
      </c>
      <c r="G180" s="26">
        <v>1</v>
      </c>
      <c r="H180" s="39">
        <f>I180+K180+O180+P180+Q180</f>
        <v>875</v>
      </c>
      <c r="I180" s="27">
        <v>619</v>
      </c>
      <c r="J180" s="9"/>
      <c r="K180" s="9"/>
      <c r="L180" s="9"/>
      <c r="M180" s="9"/>
      <c r="N180" s="35">
        <v>0.15</v>
      </c>
      <c r="O180" s="26">
        <v>93</v>
      </c>
      <c r="P180" s="9">
        <v>95</v>
      </c>
      <c r="Q180" s="9">
        <v>68</v>
      </c>
      <c r="R180" s="9"/>
      <c r="S180" s="20"/>
    </row>
    <row r="181" spans="2:19" s="34" customFormat="1" ht="12.75">
      <c r="B181" s="115">
        <v>124</v>
      </c>
      <c r="C181" s="115">
        <v>122</v>
      </c>
      <c r="D181" s="20" t="s">
        <v>96</v>
      </c>
      <c r="E181" s="20" t="s">
        <v>96</v>
      </c>
      <c r="F181" s="25" t="s">
        <v>30</v>
      </c>
      <c r="G181" s="26">
        <v>1</v>
      </c>
      <c r="H181" s="23">
        <f>I181+K181+O181+P181+Q181</f>
        <v>875</v>
      </c>
      <c r="I181" s="9">
        <v>619</v>
      </c>
      <c r="J181" s="9"/>
      <c r="K181" s="9"/>
      <c r="L181" s="9"/>
      <c r="M181" s="9"/>
      <c r="N181" s="33">
        <v>0.15</v>
      </c>
      <c r="O181" s="9">
        <v>93</v>
      </c>
      <c r="P181" s="9">
        <v>95</v>
      </c>
      <c r="Q181" s="9">
        <v>68</v>
      </c>
      <c r="R181" s="9"/>
      <c r="S181" s="20"/>
    </row>
    <row r="182" spans="2:19" s="24" customFormat="1" ht="12.75">
      <c r="B182" s="115">
        <v>125</v>
      </c>
      <c r="C182" s="91">
        <v>123</v>
      </c>
      <c r="D182" s="20" t="s">
        <v>96</v>
      </c>
      <c r="E182" s="20" t="s">
        <v>96</v>
      </c>
      <c r="F182" s="25" t="s">
        <v>30</v>
      </c>
      <c r="G182" s="26">
        <v>1</v>
      </c>
      <c r="H182" s="23">
        <f>I182+K182+O182+P182+Q182</f>
        <v>875</v>
      </c>
      <c r="I182" s="9">
        <v>619</v>
      </c>
      <c r="J182" s="9"/>
      <c r="K182" s="9"/>
      <c r="L182" s="9"/>
      <c r="M182" s="9"/>
      <c r="N182" s="33">
        <v>0.15</v>
      </c>
      <c r="O182" s="9">
        <v>93</v>
      </c>
      <c r="P182" s="9">
        <v>95</v>
      </c>
      <c r="Q182" s="9">
        <v>68</v>
      </c>
      <c r="R182" s="9"/>
      <c r="S182" s="20" t="s">
        <v>23</v>
      </c>
    </row>
    <row r="183" spans="2:19" s="34" customFormat="1" ht="12.75">
      <c r="B183" s="115">
        <v>126</v>
      </c>
      <c r="C183" s="115">
        <v>124</v>
      </c>
      <c r="D183" s="20" t="s">
        <v>96</v>
      </c>
      <c r="E183" s="20" t="s">
        <v>96</v>
      </c>
      <c r="F183" s="25" t="s">
        <v>30</v>
      </c>
      <c r="G183" s="26">
        <v>1</v>
      </c>
      <c r="H183" s="39">
        <f>I183+K183+O183+P183+Q183</f>
        <v>1029</v>
      </c>
      <c r="I183" s="9">
        <v>704</v>
      </c>
      <c r="J183" s="9"/>
      <c r="K183" s="9"/>
      <c r="L183" s="9"/>
      <c r="M183" s="9"/>
      <c r="N183" s="33">
        <v>0.2</v>
      </c>
      <c r="O183" s="9">
        <v>141</v>
      </c>
      <c r="P183" s="9">
        <v>107</v>
      </c>
      <c r="Q183" s="9">
        <v>77</v>
      </c>
      <c r="R183" s="9"/>
      <c r="S183" s="20"/>
    </row>
    <row r="184" spans="2:19" s="34" customFormat="1" ht="12.75">
      <c r="B184" s="115">
        <v>127</v>
      </c>
      <c r="C184" s="115">
        <v>125</v>
      </c>
      <c r="D184" s="20" t="s">
        <v>97</v>
      </c>
      <c r="E184" s="20" t="s">
        <v>97</v>
      </c>
      <c r="F184" s="25" t="s">
        <v>30</v>
      </c>
      <c r="G184" s="26">
        <v>1</v>
      </c>
      <c r="H184" s="39">
        <f>I184+K184+O184+P184+Q184</f>
        <v>1029</v>
      </c>
      <c r="I184" s="9">
        <v>704</v>
      </c>
      <c r="J184" s="9"/>
      <c r="K184" s="9"/>
      <c r="L184" s="9"/>
      <c r="M184" s="9"/>
      <c r="N184" s="33">
        <v>0.2</v>
      </c>
      <c r="O184" s="9">
        <v>141</v>
      </c>
      <c r="P184" s="9">
        <v>107</v>
      </c>
      <c r="Q184" s="9">
        <v>77</v>
      </c>
      <c r="R184" s="9"/>
      <c r="S184" s="20"/>
    </row>
    <row r="185" spans="2:19" s="34" customFormat="1" ht="12.75">
      <c r="B185" s="115"/>
      <c r="C185" s="115"/>
      <c r="D185" s="20" t="s">
        <v>72</v>
      </c>
      <c r="E185" s="9"/>
      <c r="F185" s="9"/>
      <c r="G185" s="32"/>
      <c r="H185" s="9">
        <f>SUM(H177:H184)</f>
        <v>7432</v>
      </c>
      <c r="I185" s="23">
        <f>SUM(I177:I184)</f>
        <v>5122</v>
      </c>
      <c r="J185" s="9"/>
      <c r="K185" s="9"/>
      <c r="L185" s="9"/>
      <c r="M185" s="9"/>
      <c r="N185" s="9"/>
      <c r="O185" s="26">
        <f>SUM(O177:O184)</f>
        <v>964</v>
      </c>
      <c r="P185" s="9">
        <f>SUM(P177:P184)</f>
        <v>784</v>
      </c>
      <c r="Q185" s="9">
        <f>SUM(Q177:Q184)</f>
        <v>562</v>
      </c>
      <c r="R185" s="9"/>
      <c r="S185" s="29"/>
    </row>
    <row r="186" spans="2:19" s="34" customFormat="1" ht="12.75">
      <c r="B186" s="117"/>
      <c r="C186" s="117"/>
      <c r="D186" s="19"/>
      <c r="E186" s="52"/>
      <c r="F186" s="52"/>
      <c r="G186" s="52"/>
      <c r="H186" s="52"/>
      <c r="I186" s="53"/>
      <c r="J186" s="52"/>
      <c r="K186" s="52"/>
      <c r="L186" s="52"/>
      <c r="M186" s="52"/>
      <c r="N186" s="52"/>
      <c r="O186" s="77"/>
      <c r="P186" s="52"/>
      <c r="Q186" s="52"/>
      <c r="R186" s="52"/>
      <c r="S186" s="55"/>
    </row>
    <row r="187" spans="2:19" s="34" customFormat="1" ht="15.75" customHeight="1">
      <c r="B187" s="117"/>
      <c r="C187" s="117"/>
      <c r="D187" s="175" t="s">
        <v>235</v>
      </c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</row>
    <row r="188" spans="2:19" s="34" customFormat="1" ht="12.75" customHeight="1">
      <c r="B188" s="117"/>
      <c r="C188" s="117"/>
      <c r="D188" s="78" t="s">
        <v>69</v>
      </c>
      <c r="E188" s="79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2:19" s="24" customFormat="1" ht="13.5" customHeight="1">
      <c r="B189" s="115">
        <v>128</v>
      </c>
      <c r="C189" s="115">
        <v>126</v>
      </c>
      <c r="D189" s="20" t="s">
        <v>119</v>
      </c>
      <c r="E189" s="9" t="s">
        <v>15</v>
      </c>
      <c r="F189" s="9" t="s">
        <v>16</v>
      </c>
      <c r="G189" s="9">
        <v>1</v>
      </c>
      <c r="H189" s="23">
        <f>I189+K189+O189+P189+Q189</f>
        <v>2486</v>
      </c>
      <c r="I189" s="9">
        <v>1775</v>
      </c>
      <c r="J189" s="9"/>
      <c r="K189" s="9"/>
      <c r="L189" s="9"/>
      <c r="M189" s="9"/>
      <c r="N189" s="33">
        <v>0.15</v>
      </c>
      <c r="O189" s="20">
        <v>266</v>
      </c>
      <c r="P189" s="9">
        <v>250</v>
      </c>
      <c r="Q189" s="9">
        <v>195</v>
      </c>
      <c r="R189" s="9"/>
      <c r="S189" s="29"/>
    </row>
    <row r="190" spans="2:19" s="24" customFormat="1" ht="12.75">
      <c r="B190" s="115">
        <v>129</v>
      </c>
      <c r="C190" s="115">
        <v>127</v>
      </c>
      <c r="D190" s="9" t="s">
        <v>87</v>
      </c>
      <c r="E190" s="20" t="s">
        <v>15</v>
      </c>
      <c r="F190" s="9" t="s">
        <v>16</v>
      </c>
      <c r="G190" s="9">
        <v>1</v>
      </c>
      <c r="H190" s="23"/>
      <c r="I190" s="9"/>
      <c r="J190" s="9"/>
      <c r="K190" s="9"/>
      <c r="L190" s="9"/>
      <c r="M190" s="9"/>
      <c r="N190" s="33"/>
      <c r="O190" s="9"/>
      <c r="P190" s="9"/>
      <c r="Q190" s="9"/>
      <c r="R190" s="9"/>
      <c r="S190" s="29" t="s">
        <v>1</v>
      </c>
    </row>
    <row r="191" spans="2:19" s="34" customFormat="1" ht="12.75">
      <c r="B191" s="115"/>
      <c r="C191" s="115"/>
      <c r="D191" s="20" t="s">
        <v>75</v>
      </c>
      <c r="E191" s="20"/>
      <c r="F191" s="9"/>
      <c r="G191" s="9"/>
      <c r="H191" s="9">
        <f>SUM(H189:H189)</f>
        <v>2486</v>
      </c>
      <c r="I191" s="9">
        <f>SUM(I189:I189)</f>
        <v>1775</v>
      </c>
      <c r="J191" s="9"/>
      <c r="K191" s="9"/>
      <c r="L191" s="9"/>
      <c r="M191" s="9"/>
      <c r="N191" s="9"/>
      <c r="O191" s="9">
        <f>SUM(O189:O189)</f>
        <v>266</v>
      </c>
      <c r="P191" s="9">
        <f>SUM(P189:P189)</f>
        <v>250</v>
      </c>
      <c r="Q191" s="9">
        <f>SUM(Q189:Q189)</f>
        <v>195</v>
      </c>
      <c r="R191" s="9"/>
      <c r="S191" s="29"/>
    </row>
    <row r="192" spans="2:19" s="34" customFormat="1" ht="12.75">
      <c r="B192" s="117"/>
      <c r="C192" s="107"/>
      <c r="D192" s="19"/>
      <c r="E192" s="19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5"/>
    </row>
    <row r="193" spans="2:19" s="34" customFormat="1" ht="12.75">
      <c r="B193" s="117"/>
      <c r="C193" s="117"/>
      <c r="D193" s="173" t="s">
        <v>27</v>
      </c>
      <c r="E193" s="173"/>
      <c r="F193" s="173"/>
      <c r="G193" s="173"/>
      <c r="H193" s="173"/>
      <c r="I193" s="173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2:19" s="38" customFormat="1" ht="12.75">
      <c r="B194" s="115">
        <v>130</v>
      </c>
      <c r="C194" s="115">
        <v>128</v>
      </c>
      <c r="D194" s="20" t="s">
        <v>100</v>
      </c>
      <c r="E194" s="9" t="s">
        <v>20</v>
      </c>
      <c r="F194" s="9" t="s">
        <v>21</v>
      </c>
      <c r="G194" s="9">
        <v>1</v>
      </c>
      <c r="H194" s="23">
        <f>I194+K194+O194+P194+Q194</f>
        <v>1983</v>
      </c>
      <c r="I194" s="9">
        <v>1368</v>
      </c>
      <c r="J194" s="9"/>
      <c r="K194" s="9"/>
      <c r="L194" s="9"/>
      <c r="M194" s="9"/>
      <c r="N194" s="33">
        <v>0.25</v>
      </c>
      <c r="O194" s="9">
        <v>342</v>
      </c>
      <c r="P194" s="9">
        <v>123</v>
      </c>
      <c r="Q194" s="9">
        <v>150</v>
      </c>
      <c r="R194" s="9"/>
      <c r="S194" s="29"/>
    </row>
    <row r="195" spans="2:19" s="38" customFormat="1" ht="12.75">
      <c r="B195" s="115">
        <v>131</v>
      </c>
      <c r="C195" s="115">
        <v>129</v>
      </c>
      <c r="D195" s="20" t="s">
        <v>100</v>
      </c>
      <c r="E195" s="9" t="s">
        <v>20</v>
      </c>
      <c r="F195" s="9" t="s">
        <v>21</v>
      </c>
      <c r="G195" s="9">
        <v>1</v>
      </c>
      <c r="H195" s="23">
        <f>I195+K195+O195+P195+Q195</f>
        <v>1983</v>
      </c>
      <c r="I195" s="9">
        <v>1368</v>
      </c>
      <c r="J195" s="9"/>
      <c r="K195" s="9"/>
      <c r="L195" s="9"/>
      <c r="M195" s="9"/>
      <c r="N195" s="33">
        <v>0.25</v>
      </c>
      <c r="O195" s="9">
        <v>342</v>
      </c>
      <c r="P195" s="9">
        <v>123</v>
      </c>
      <c r="Q195" s="9">
        <v>150</v>
      </c>
      <c r="R195" s="9"/>
      <c r="S195" s="29"/>
    </row>
    <row r="196" spans="2:19" s="24" customFormat="1" ht="12.75">
      <c r="B196" s="115">
        <v>132</v>
      </c>
      <c r="C196" s="115">
        <v>130</v>
      </c>
      <c r="D196" s="122" t="s">
        <v>93</v>
      </c>
      <c r="E196" s="16" t="s">
        <v>20</v>
      </c>
      <c r="F196" s="16" t="s">
        <v>21</v>
      </c>
      <c r="G196" s="16">
        <v>1</v>
      </c>
      <c r="H196" s="123"/>
      <c r="I196" s="123"/>
      <c r="J196" s="124"/>
      <c r="K196" s="16"/>
      <c r="L196" s="16"/>
      <c r="M196" s="16"/>
      <c r="N196" s="125"/>
      <c r="O196" s="122"/>
      <c r="P196" s="16"/>
      <c r="Q196" s="16"/>
      <c r="R196" s="16"/>
      <c r="S196" s="126"/>
    </row>
    <row r="197" spans="2:19" s="24" customFormat="1" ht="12.75">
      <c r="B197" s="115">
        <v>133</v>
      </c>
      <c r="C197" s="115">
        <v>131</v>
      </c>
      <c r="D197" s="20" t="s">
        <v>100</v>
      </c>
      <c r="E197" s="9" t="s">
        <v>20</v>
      </c>
      <c r="F197" s="9" t="s">
        <v>21</v>
      </c>
      <c r="G197" s="9">
        <v>1</v>
      </c>
      <c r="H197" s="23">
        <f>I197+K197+O197+P197+Q197</f>
        <v>1983</v>
      </c>
      <c r="I197" s="9">
        <v>1368</v>
      </c>
      <c r="J197" s="9"/>
      <c r="K197" s="9"/>
      <c r="L197" s="9"/>
      <c r="M197" s="9"/>
      <c r="N197" s="33">
        <v>0.25</v>
      </c>
      <c r="O197" s="9">
        <v>342</v>
      </c>
      <c r="P197" s="9">
        <v>123</v>
      </c>
      <c r="Q197" s="9">
        <v>150</v>
      </c>
      <c r="R197" s="9"/>
      <c r="S197" s="29"/>
    </row>
    <row r="198" spans="2:19" s="24" customFormat="1" ht="12.75">
      <c r="B198" s="115">
        <v>134</v>
      </c>
      <c r="C198" s="115">
        <v>132</v>
      </c>
      <c r="D198" s="20" t="s">
        <v>100</v>
      </c>
      <c r="E198" s="9" t="s">
        <v>20</v>
      </c>
      <c r="F198" s="9" t="s">
        <v>21</v>
      </c>
      <c r="G198" s="9">
        <v>1</v>
      </c>
      <c r="H198" s="23"/>
      <c r="I198" s="9"/>
      <c r="J198" s="9"/>
      <c r="K198" s="9"/>
      <c r="L198" s="9"/>
      <c r="M198" s="9"/>
      <c r="N198" s="33"/>
      <c r="O198" s="9"/>
      <c r="P198" s="9"/>
      <c r="Q198" s="9"/>
      <c r="R198" s="9"/>
      <c r="S198" s="29"/>
    </row>
    <row r="199" spans="2:19" s="34" customFormat="1" ht="12.75">
      <c r="B199" s="115">
        <v>135</v>
      </c>
      <c r="C199" s="115">
        <v>133</v>
      </c>
      <c r="D199" s="20" t="s">
        <v>221</v>
      </c>
      <c r="E199" s="9" t="s">
        <v>20</v>
      </c>
      <c r="F199" s="9" t="s">
        <v>21</v>
      </c>
      <c r="G199" s="9">
        <v>1</v>
      </c>
      <c r="H199" s="2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29"/>
    </row>
    <row r="200" spans="2:19" s="38" customFormat="1" ht="12.75">
      <c r="B200" s="115"/>
      <c r="C200" s="115"/>
      <c r="D200" s="20" t="s">
        <v>74</v>
      </c>
      <c r="E200" s="9"/>
      <c r="F200" s="9"/>
      <c r="G200" s="9"/>
      <c r="H200" s="9">
        <f>SUM(H195:H195)</f>
        <v>1983</v>
      </c>
      <c r="I200" s="9">
        <f>SUM(I195:I195)</f>
        <v>1368</v>
      </c>
      <c r="J200" s="9"/>
      <c r="K200" s="9"/>
      <c r="L200" s="9"/>
      <c r="M200" s="9"/>
      <c r="N200" s="9"/>
      <c r="O200" s="9">
        <f>SUM(O195:O195)</f>
        <v>342</v>
      </c>
      <c r="P200" s="9">
        <f>SUM(P195:P195)</f>
        <v>123</v>
      </c>
      <c r="Q200" s="9">
        <f>SUM(Q195:Q195)</f>
        <v>150</v>
      </c>
      <c r="R200" s="9"/>
      <c r="S200" s="29"/>
    </row>
    <row r="201" spans="2:19" s="34" customFormat="1" ht="18" customHeight="1">
      <c r="B201" s="117"/>
      <c r="C201" s="11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2:19" s="34" customFormat="1" ht="12.75">
      <c r="B202" s="117"/>
      <c r="C202" s="117"/>
      <c r="D202" s="48" t="s">
        <v>28</v>
      </c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2:19" s="34" customFormat="1" ht="12.75">
      <c r="B203" s="117"/>
      <c r="C203" s="117"/>
      <c r="D203" s="48" t="s">
        <v>67</v>
      </c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2:19" s="34" customFormat="1" ht="12.75">
      <c r="B204" s="115">
        <v>136</v>
      </c>
      <c r="C204" s="115">
        <v>134</v>
      </c>
      <c r="D204" s="20" t="s">
        <v>125</v>
      </c>
      <c r="E204" s="20" t="s">
        <v>125</v>
      </c>
      <c r="F204" s="25" t="s">
        <v>30</v>
      </c>
      <c r="G204" s="26">
        <v>1</v>
      </c>
      <c r="H204" s="23">
        <f>I204+K204+O204+P204+Q204</f>
        <v>957</v>
      </c>
      <c r="I204" s="27">
        <v>681</v>
      </c>
      <c r="J204" s="9"/>
      <c r="K204" s="9"/>
      <c r="L204" s="9"/>
      <c r="M204" s="9"/>
      <c r="N204" s="35">
        <v>0.15</v>
      </c>
      <c r="O204" s="26">
        <v>102</v>
      </c>
      <c r="P204" s="9">
        <v>99</v>
      </c>
      <c r="Q204" s="9">
        <v>75</v>
      </c>
      <c r="R204" s="9"/>
      <c r="S204" s="29"/>
    </row>
    <row r="205" spans="2:19" s="34" customFormat="1" ht="12.75">
      <c r="B205" s="115">
        <v>137</v>
      </c>
      <c r="C205" s="115">
        <v>135</v>
      </c>
      <c r="D205" s="20" t="s">
        <v>125</v>
      </c>
      <c r="E205" s="20" t="s">
        <v>125</v>
      </c>
      <c r="F205" s="25" t="s">
        <v>30</v>
      </c>
      <c r="G205" s="26">
        <v>1</v>
      </c>
      <c r="H205" s="23">
        <f>I205+K205+O205+P205+Q205</f>
        <v>957</v>
      </c>
      <c r="I205" s="27">
        <v>681</v>
      </c>
      <c r="J205" s="9"/>
      <c r="K205" s="9"/>
      <c r="L205" s="9"/>
      <c r="M205" s="9"/>
      <c r="N205" s="35">
        <v>0.15</v>
      </c>
      <c r="O205" s="26">
        <v>102</v>
      </c>
      <c r="P205" s="9">
        <v>99</v>
      </c>
      <c r="Q205" s="9">
        <v>75</v>
      </c>
      <c r="R205" s="9"/>
      <c r="S205" s="29"/>
    </row>
    <row r="206" spans="2:19" s="34" customFormat="1" ht="12.75">
      <c r="B206" s="115">
        <v>138</v>
      </c>
      <c r="C206" s="115">
        <v>136</v>
      </c>
      <c r="D206" s="20" t="s">
        <v>126</v>
      </c>
      <c r="E206" s="20" t="s">
        <v>126</v>
      </c>
      <c r="F206" s="25" t="s">
        <v>30</v>
      </c>
      <c r="G206" s="26">
        <v>1</v>
      </c>
      <c r="H206" s="23">
        <f>I206+K206+O206+P206+Q206</f>
        <v>923</v>
      </c>
      <c r="I206" s="37">
        <v>681</v>
      </c>
      <c r="J206" s="9"/>
      <c r="K206" s="9"/>
      <c r="L206" s="9"/>
      <c r="M206" s="9"/>
      <c r="N206" s="33">
        <v>0.1</v>
      </c>
      <c r="O206" s="9">
        <v>68</v>
      </c>
      <c r="P206" s="9">
        <v>99</v>
      </c>
      <c r="Q206" s="9">
        <v>75</v>
      </c>
      <c r="R206" s="9"/>
      <c r="S206" s="29"/>
    </row>
    <row r="207" spans="2:19" s="34" customFormat="1" ht="12.75">
      <c r="B207" s="115">
        <v>139</v>
      </c>
      <c r="C207" s="115">
        <v>137</v>
      </c>
      <c r="D207" s="20" t="s">
        <v>125</v>
      </c>
      <c r="E207" s="20" t="s">
        <v>125</v>
      </c>
      <c r="F207" s="25" t="s">
        <v>30</v>
      </c>
      <c r="G207" s="26">
        <v>1</v>
      </c>
      <c r="H207" s="23">
        <f>I207+K207+O207+P207+Q207</f>
        <v>957</v>
      </c>
      <c r="I207" s="37">
        <v>681</v>
      </c>
      <c r="J207" s="9"/>
      <c r="K207" s="9"/>
      <c r="L207" s="9"/>
      <c r="M207" s="9"/>
      <c r="N207" s="33">
        <v>0.15</v>
      </c>
      <c r="O207" s="9">
        <v>102</v>
      </c>
      <c r="P207" s="9">
        <v>99</v>
      </c>
      <c r="Q207" s="9">
        <v>75</v>
      </c>
      <c r="R207" s="9"/>
      <c r="S207" s="29"/>
    </row>
    <row r="208" spans="2:19" s="24" customFormat="1" ht="41.25" customHeight="1">
      <c r="B208" s="115">
        <v>140</v>
      </c>
      <c r="C208" s="115">
        <v>138</v>
      </c>
      <c r="D208" s="20" t="s">
        <v>132</v>
      </c>
      <c r="E208" s="20" t="s">
        <v>134</v>
      </c>
      <c r="F208" s="25" t="s">
        <v>30</v>
      </c>
      <c r="G208" s="26">
        <v>1</v>
      </c>
      <c r="H208" s="23"/>
      <c r="I208" s="27"/>
      <c r="J208" s="9"/>
      <c r="K208" s="9"/>
      <c r="L208" s="9"/>
      <c r="M208" s="9"/>
      <c r="N208" s="35"/>
      <c r="O208" s="26"/>
      <c r="P208" s="9"/>
      <c r="Q208" s="9"/>
      <c r="R208" s="9"/>
      <c r="S208" s="20" t="s">
        <v>129</v>
      </c>
    </row>
    <row r="209" spans="2:19" s="34" customFormat="1" ht="12.75">
      <c r="B209" s="115"/>
      <c r="C209" s="115"/>
      <c r="D209" s="20" t="s">
        <v>73</v>
      </c>
      <c r="E209" s="20"/>
      <c r="F209" s="25"/>
      <c r="G209" s="26"/>
      <c r="H209" s="80">
        <f>SUM(H206:H207)</f>
        <v>1880</v>
      </c>
      <c r="I209" s="37">
        <f>SUM(I206:I207)</f>
        <v>1362</v>
      </c>
      <c r="J209" s="9"/>
      <c r="K209" s="9"/>
      <c r="L209" s="9"/>
      <c r="M209" s="9"/>
      <c r="N209" s="9"/>
      <c r="O209" s="9">
        <f>SUM(O206:O207)</f>
        <v>170</v>
      </c>
      <c r="P209" s="9">
        <f>SUM(P206:P207)</f>
        <v>198</v>
      </c>
      <c r="Q209" s="9">
        <f>SUM(Q206:Q207)</f>
        <v>150</v>
      </c>
      <c r="R209" s="9"/>
      <c r="S209" s="29"/>
    </row>
    <row r="210" spans="2:19" s="34" customFormat="1" ht="12.75">
      <c r="B210" s="117"/>
      <c r="C210" s="117"/>
      <c r="D210" s="52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2:19" s="34" customFormat="1" ht="12.75">
      <c r="B211" s="117"/>
      <c r="C211" s="117"/>
      <c r="D211" s="48" t="s">
        <v>79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2:19" s="34" customFormat="1" ht="12.75">
      <c r="B212" s="115">
        <v>141</v>
      </c>
      <c r="C212" s="115">
        <v>139</v>
      </c>
      <c r="D212" s="20" t="s">
        <v>97</v>
      </c>
      <c r="E212" s="20" t="s">
        <v>97</v>
      </c>
      <c r="F212" s="25" t="s">
        <v>30</v>
      </c>
      <c r="G212" s="26">
        <v>1</v>
      </c>
      <c r="H212" s="23">
        <f>I212+K212+O212+P212+Q212</f>
        <v>875</v>
      </c>
      <c r="I212" s="9">
        <v>619</v>
      </c>
      <c r="J212" s="9"/>
      <c r="K212" s="9"/>
      <c r="L212" s="9"/>
      <c r="M212" s="9"/>
      <c r="N212" s="33">
        <v>0.15</v>
      </c>
      <c r="O212" s="9">
        <v>93</v>
      </c>
      <c r="P212" s="9">
        <v>95</v>
      </c>
      <c r="Q212" s="9">
        <v>68</v>
      </c>
      <c r="R212" s="9"/>
      <c r="S212" s="29" t="s">
        <v>23</v>
      </c>
    </row>
    <row r="213" spans="2:19" s="34" customFormat="1" ht="12.75">
      <c r="B213" s="115">
        <v>142</v>
      </c>
      <c r="C213" s="115">
        <v>140</v>
      </c>
      <c r="D213" s="20" t="s">
        <v>97</v>
      </c>
      <c r="E213" s="20" t="s">
        <v>97</v>
      </c>
      <c r="F213" s="25" t="s">
        <v>30</v>
      </c>
      <c r="G213" s="26">
        <v>1</v>
      </c>
      <c r="H213" s="23">
        <f>I213+K213+O213+P213+Q213</f>
        <v>937</v>
      </c>
      <c r="I213" s="9">
        <v>619</v>
      </c>
      <c r="J213" s="9"/>
      <c r="K213" s="9"/>
      <c r="L213" s="9"/>
      <c r="M213" s="9"/>
      <c r="N213" s="33">
        <v>0.25</v>
      </c>
      <c r="O213" s="9">
        <v>155</v>
      </c>
      <c r="P213" s="9">
        <v>95</v>
      </c>
      <c r="Q213" s="9">
        <v>68</v>
      </c>
      <c r="R213" s="9"/>
      <c r="S213" s="29"/>
    </row>
    <row r="214" spans="2:19" s="34" customFormat="1" ht="12.75">
      <c r="B214" s="115">
        <v>143</v>
      </c>
      <c r="C214" s="115">
        <v>141</v>
      </c>
      <c r="D214" s="20" t="s">
        <v>96</v>
      </c>
      <c r="E214" s="20" t="s">
        <v>96</v>
      </c>
      <c r="F214" s="25" t="s">
        <v>30</v>
      </c>
      <c r="G214" s="26">
        <v>1</v>
      </c>
      <c r="H214" s="23"/>
      <c r="I214" s="9"/>
      <c r="J214" s="9"/>
      <c r="K214" s="9"/>
      <c r="L214" s="9"/>
      <c r="M214" s="9"/>
      <c r="N214" s="33"/>
      <c r="O214" s="9"/>
      <c r="P214" s="9"/>
      <c r="Q214" s="9"/>
      <c r="R214" s="9"/>
      <c r="S214" s="29" t="s">
        <v>23</v>
      </c>
    </row>
    <row r="215" spans="2:19" s="34" customFormat="1" ht="12.75">
      <c r="B215" s="115"/>
      <c r="C215" s="115"/>
      <c r="D215" s="20" t="s">
        <v>71</v>
      </c>
      <c r="E215" s="82"/>
      <c r="F215" s="83"/>
      <c r="G215" s="84"/>
      <c r="H215" s="74">
        <f>SUM(H212:H213)</f>
        <v>1812</v>
      </c>
      <c r="I215" s="74">
        <f>SUM(I212:I213)</f>
        <v>1238</v>
      </c>
      <c r="J215" s="74"/>
      <c r="K215" s="74"/>
      <c r="L215" s="74"/>
      <c r="M215" s="74"/>
      <c r="N215" s="74"/>
      <c r="O215" s="74">
        <f>SUM(O212:O213)</f>
        <v>248</v>
      </c>
      <c r="P215" s="74">
        <f>SUM(P212:P213)</f>
        <v>190</v>
      </c>
      <c r="Q215" s="74">
        <f>SUM(Q212:Q213)</f>
        <v>136</v>
      </c>
      <c r="R215" s="74"/>
      <c r="S215" s="76"/>
    </row>
    <row r="216" spans="2:19" s="34" customFormat="1" ht="12.75">
      <c r="B216" s="117"/>
      <c r="C216" s="117"/>
      <c r="D216" s="19"/>
      <c r="E216" s="85"/>
      <c r="F216" s="86"/>
      <c r="G216" s="87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9"/>
    </row>
    <row r="217" spans="2:19" s="34" customFormat="1" ht="25.5" customHeight="1">
      <c r="B217" s="117"/>
      <c r="C217" s="117"/>
      <c r="D217" s="186" t="s">
        <v>168</v>
      </c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</row>
    <row r="218" spans="2:19" s="34" customFormat="1" ht="25.5">
      <c r="B218" s="115">
        <v>144</v>
      </c>
      <c r="C218" s="115">
        <v>142</v>
      </c>
      <c r="D218" s="20" t="s">
        <v>232</v>
      </c>
      <c r="E218" s="44" t="s">
        <v>155</v>
      </c>
      <c r="F218" s="9" t="s">
        <v>36</v>
      </c>
      <c r="G218" s="9"/>
      <c r="H218" s="2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29"/>
    </row>
    <row r="219" spans="2:19" s="34" customFormat="1" ht="12.75">
      <c r="B219" s="115"/>
      <c r="C219" s="115"/>
      <c r="D219" s="9" t="s">
        <v>76</v>
      </c>
      <c r="E219" s="20"/>
      <c r="F219" s="9"/>
      <c r="G219" s="9"/>
      <c r="H219" s="23"/>
      <c r="I219" s="9"/>
      <c r="J219" s="9"/>
      <c r="K219" s="9"/>
      <c r="L219" s="9"/>
      <c r="M219" s="9"/>
      <c r="N219" s="33"/>
      <c r="O219" s="9"/>
      <c r="P219" s="9"/>
      <c r="Q219" s="9"/>
      <c r="R219" s="9"/>
      <c r="S219" s="29"/>
    </row>
    <row r="220" spans="2:19" s="34" customFormat="1" ht="12.75">
      <c r="B220" s="117"/>
      <c r="C220" s="117"/>
      <c r="D220" s="52"/>
      <c r="E220" s="19"/>
      <c r="F220" s="52"/>
      <c r="G220" s="52"/>
      <c r="H220" s="53"/>
      <c r="I220" s="52"/>
      <c r="J220" s="52"/>
      <c r="K220" s="52"/>
      <c r="L220" s="52"/>
      <c r="M220" s="52"/>
      <c r="N220" s="54"/>
      <c r="O220" s="52"/>
      <c r="P220" s="52"/>
      <c r="Q220" s="52"/>
      <c r="R220" s="52"/>
      <c r="S220" s="55"/>
    </row>
    <row r="221" spans="2:19" s="34" customFormat="1" ht="14.25">
      <c r="B221" s="117"/>
      <c r="C221" s="117"/>
      <c r="D221" s="90" t="s">
        <v>77</v>
      </c>
      <c r="E221" s="85"/>
      <c r="F221" s="86"/>
      <c r="G221" s="86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9"/>
    </row>
    <row r="222" spans="2:19" s="34" customFormat="1" ht="12.75">
      <c r="B222" s="117"/>
      <c r="C222" s="117"/>
      <c r="D222" s="173" t="s">
        <v>27</v>
      </c>
      <c r="E222" s="173"/>
      <c r="F222" s="173"/>
      <c r="G222" s="173"/>
      <c r="H222" s="173"/>
      <c r="I222" s="173"/>
      <c r="J222" s="88"/>
      <c r="K222" s="88"/>
      <c r="L222" s="88"/>
      <c r="M222" s="88"/>
      <c r="N222" s="88"/>
      <c r="O222" s="88"/>
      <c r="P222" s="88"/>
      <c r="Q222" s="88"/>
      <c r="R222" s="88"/>
      <c r="S222" s="89"/>
    </row>
    <row r="223" spans="2:19" s="38" customFormat="1" ht="12.75">
      <c r="B223" s="115">
        <v>145</v>
      </c>
      <c r="C223" s="115">
        <v>143</v>
      </c>
      <c r="D223" s="20" t="s">
        <v>95</v>
      </c>
      <c r="E223" s="9" t="s">
        <v>20</v>
      </c>
      <c r="F223" s="9" t="s">
        <v>21</v>
      </c>
      <c r="G223" s="9">
        <v>1</v>
      </c>
      <c r="H223" s="23">
        <f>I223+K223+O223+P223+Q223</f>
        <v>1983</v>
      </c>
      <c r="I223" s="9">
        <v>1368</v>
      </c>
      <c r="J223" s="9"/>
      <c r="K223" s="9"/>
      <c r="L223" s="9"/>
      <c r="M223" s="9"/>
      <c r="N223" s="33">
        <v>0.25</v>
      </c>
      <c r="O223" s="9">
        <v>342</v>
      </c>
      <c r="P223" s="9">
        <v>123</v>
      </c>
      <c r="Q223" s="9">
        <v>150</v>
      </c>
      <c r="R223" s="9"/>
      <c r="S223" s="29" t="s">
        <v>23</v>
      </c>
    </row>
    <row r="224" spans="2:19" s="38" customFormat="1" ht="12.75">
      <c r="B224" s="115">
        <v>146</v>
      </c>
      <c r="C224" s="115">
        <v>144</v>
      </c>
      <c r="D224" s="20" t="s">
        <v>95</v>
      </c>
      <c r="E224" s="9" t="s">
        <v>20</v>
      </c>
      <c r="F224" s="9" t="s">
        <v>21</v>
      </c>
      <c r="G224" s="9">
        <v>1</v>
      </c>
      <c r="H224" s="23">
        <f>I224+K224+O224+P224+Q224</f>
        <v>1846</v>
      </c>
      <c r="I224" s="9">
        <v>1368</v>
      </c>
      <c r="J224" s="9"/>
      <c r="K224" s="9"/>
      <c r="L224" s="9"/>
      <c r="M224" s="9"/>
      <c r="N224" s="33">
        <v>0.15</v>
      </c>
      <c r="O224" s="9">
        <v>205</v>
      </c>
      <c r="P224" s="9">
        <v>123</v>
      </c>
      <c r="Q224" s="9">
        <v>150</v>
      </c>
      <c r="R224" s="9"/>
      <c r="S224" s="29" t="s">
        <v>23</v>
      </c>
    </row>
    <row r="225" spans="2:19" s="38" customFormat="1" ht="12.75">
      <c r="B225" s="115">
        <v>147</v>
      </c>
      <c r="C225" s="115">
        <v>145</v>
      </c>
      <c r="D225" s="20" t="s">
        <v>188</v>
      </c>
      <c r="E225" s="9" t="s">
        <v>20</v>
      </c>
      <c r="F225" s="9" t="s">
        <v>21</v>
      </c>
      <c r="G225" s="9">
        <v>1</v>
      </c>
      <c r="H225" s="23">
        <f>I225+K225+O225+P225+Q225</f>
        <v>1983</v>
      </c>
      <c r="I225" s="9">
        <v>1368</v>
      </c>
      <c r="J225" s="9"/>
      <c r="K225" s="9"/>
      <c r="L225" s="9"/>
      <c r="M225" s="9"/>
      <c r="N225" s="33">
        <v>0.25</v>
      </c>
      <c r="O225" s="9">
        <v>342</v>
      </c>
      <c r="P225" s="9">
        <v>123</v>
      </c>
      <c r="Q225" s="9">
        <v>150</v>
      </c>
      <c r="R225" s="9"/>
      <c r="S225" s="29" t="s">
        <v>23</v>
      </c>
    </row>
    <row r="226" spans="2:19" s="24" customFormat="1" ht="12.75">
      <c r="B226" s="115">
        <v>148</v>
      </c>
      <c r="C226" s="115">
        <v>146</v>
      </c>
      <c r="D226" s="122" t="s">
        <v>189</v>
      </c>
      <c r="E226" s="16" t="s">
        <v>20</v>
      </c>
      <c r="F226" s="16" t="s">
        <v>21</v>
      </c>
      <c r="G226" s="16">
        <v>1</v>
      </c>
      <c r="H226" s="123"/>
      <c r="I226" s="123"/>
      <c r="J226" s="124"/>
      <c r="K226" s="16"/>
      <c r="L226" s="16"/>
      <c r="M226" s="16"/>
      <c r="N226" s="125"/>
      <c r="O226" s="122"/>
      <c r="P226" s="16"/>
      <c r="Q226" s="16"/>
      <c r="R226" s="16"/>
      <c r="S226" s="29" t="s">
        <v>23</v>
      </c>
    </row>
    <row r="227" spans="2:19" s="34" customFormat="1" ht="12.75">
      <c r="B227" s="115">
        <v>149</v>
      </c>
      <c r="C227" s="115">
        <v>147</v>
      </c>
      <c r="D227" s="20" t="s">
        <v>150</v>
      </c>
      <c r="E227" s="9" t="s">
        <v>20</v>
      </c>
      <c r="F227" s="9" t="s">
        <v>21</v>
      </c>
      <c r="G227" s="9">
        <v>1</v>
      </c>
      <c r="H227" s="2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29" t="s">
        <v>23</v>
      </c>
    </row>
    <row r="228" spans="2:19" s="34" customFormat="1" ht="12" customHeight="1">
      <c r="B228" s="115"/>
      <c r="C228" s="115"/>
      <c r="D228" s="9" t="s">
        <v>73</v>
      </c>
      <c r="E228" s="9"/>
      <c r="F228" s="9"/>
      <c r="G228" s="9"/>
      <c r="H228" s="2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29"/>
    </row>
    <row r="229" spans="2:19" s="34" customFormat="1" ht="14.25">
      <c r="B229" s="117"/>
      <c r="C229" s="117"/>
      <c r="D229" s="121"/>
      <c r="E229" s="85"/>
      <c r="F229" s="86"/>
      <c r="G229" s="86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9"/>
    </row>
    <row r="230" spans="2:19" s="34" customFormat="1" ht="12.75">
      <c r="B230" s="117"/>
      <c r="C230" s="117"/>
      <c r="D230" s="48" t="s">
        <v>28</v>
      </c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2:19" s="34" customFormat="1" ht="12.75">
      <c r="B231" s="117"/>
      <c r="C231" s="117"/>
      <c r="D231" s="48" t="s">
        <v>67</v>
      </c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2:19" s="34" customFormat="1" ht="12.75">
      <c r="B232" s="115">
        <v>150</v>
      </c>
      <c r="C232" s="115">
        <v>148</v>
      </c>
      <c r="D232" s="20" t="s">
        <v>201</v>
      </c>
      <c r="E232" s="20" t="s">
        <v>125</v>
      </c>
      <c r="F232" s="25" t="s">
        <v>30</v>
      </c>
      <c r="G232" s="26">
        <v>1</v>
      </c>
      <c r="H232" s="23">
        <f>I232+K232+O232+P232+Q232</f>
        <v>957</v>
      </c>
      <c r="I232" s="27">
        <v>681</v>
      </c>
      <c r="J232" s="9"/>
      <c r="K232" s="9"/>
      <c r="L232" s="9"/>
      <c r="M232" s="9"/>
      <c r="N232" s="35">
        <v>0.15</v>
      </c>
      <c r="O232" s="26">
        <v>102</v>
      </c>
      <c r="P232" s="9">
        <v>99</v>
      </c>
      <c r="Q232" s="9">
        <v>75</v>
      </c>
      <c r="R232" s="9"/>
      <c r="S232" s="29" t="s">
        <v>23</v>
      </c>
    </row>
    <row r="233" spans="2:19" s="34" customFormat="1" ht="12.75">
      <c r="B233" s="115">
        <v>151</v>
      </c>
      <c r="C233" s="115">
        <v>149</v>
      </c>
      <c r="D233" s="20" t="s">
        <v>201</v>
      </c>
      <c r="E233" s="20" t="s">
        <v>125</v>
      </c>
      <c r="F233" s="25" t="s">
        <v>30</v>
      </c>
      <c r="G233" s="26">
        <v>1</v>
      </c>
      <c r="H233" s="23">
        <f>I233+K233+O233+P233+Q233</f>
        <v>957</v>
      </c>
      <c r="I233" s="27">
        <v>681</v>
      </c>
      <c r="J233" s="9"/>
      <c r="K233" s="9"/>
      <c r="L233" s="9"/>
      <c r="M233" s="9"/>
      <c r="N233" s="35">
        <v>0.15</v>
      </c>
      <c r="O233" s="26">
        <v>102</v>
      </c>
      <c r="P233" s="9">
        <v>99</v>
      </c>
      <c r="Q233" s="9">
        <v>75</v>
      </c>
      <c r="R233" s="9"/>
      <c r="S233" s="29" t="s">
        <v>23</v>
      </c>
    </row>
    <row r="234" spans="2:19" s="34" customFormat="1" ht="12.75">
      <c r="B234" s="115">
        <v>152</v>
      </c>
      <c r="C234" s="115">
        <v>150</v>
      </c>
      <c r="D234" s="20" t="s">
        <v>201</v>
      </c>
      <c r="E234" s="20" t="s">
        <v>126</v>
      </c>
      <c r="F234" s="25" t="s">
        <v>30</v>
      </c>
      <c r="G234" s="26">
        <v>1</v>
      </c>
      <c r="H234" s="23">
        <f>I234+K234+O234+P234+Q234</f>
        <v>923</v>
      </c>
      <c r="I234" s="37">
        <v>681</v>
      </c>
      <c r="J234" s="9"/>
      <c r="K234" s="9"/>
      <c r="L234" s="9"/>
      <c r="M234" s="9"/>
      <c r="N234" s="33">
        <v>0.1</v>
      </c>
      <c r="O234" s="9">
        <v>68</v>
      </c>
      <c r="P234" s="9">
        <v>99</v>
      </c>
      <c r="Q234" s="9">
        <v>75</v>
      </c>
      <c r="R234" s="9"/>
      <c r="S234" s="29" t="s">
        <v>23</v>
      </c>
    </row>
    <row r="235" spans="2:19" s="34" customFormat="1" ht="12.75">
      <c r="B235" s="115">
        <v>153</v>
      </c>
      <c r="C235" s="115">
        <v>151</v>
      </c>
      <c r="D235" s="20" t="s">
        <v>201</v>
      </c>
      <c r="E235" s="20" t="s">
        <v>125</v>
      </c>
      <c r="F235" s="25" t="s">
        <v>30</v>
      </c>
      <c r="G235" s="26">
        <v>1</v>
      </c>
      <c r="H235" s="23">
        <f>I235+K235+O235+P235+Q235</f>
        <v>957</v>
      </c>
      <c r="I235" s="37">
        <v>681</v>
      </c>
      <c r="J235" s="9"/>
      <c r="K235" s="9"/>
      <c r="L235" s="9"/>
      <c r="M235" s="9"/>
      <c r="N235" s="33">
        <v>0.15</v>
      </c>
      <c r="O235" s="9">
        <v>102</v>
      </c>
      <c r="P235" s="9">
        <v>99</v>
      </c>
      <c r="Q235" s="9">
        <v>75</v>
      </c>
      <c r="R235" s="9"/>
      <c r="S235" s="29" t="s">
        <v>23</v>
      </c>
    </row>
    <row r="236" spans="2:19" s="34" customFormat="1" ht="12.75">
      <c r="B236" s="115">
        <v>154</v>
      </c>
      <c r="C236" s="115">
        <v>152</v>
      </c>
      <c r="D236" s="20" t="s">
        <v>201</v>
      </c>
      <c r="E236" s="20" t="s">
        <v>125</v>
      </c>
      <c r="F236" s="25" t="s">
        <v>30</v>
      </c>
      <c r="G236" s="26">
        <v>1</v>
      </c>
      <c r="H236" s="23">
        <f>I236+K236+O236+P236+Q236</f>
        <v>957</v>
      </c>
      <c r="I236" s="37">
        <v>681</v>
      </c>
      <c r="J236" s="9"/>
      <c r="K236" s="9"/>
      <c r="L236" s="9"/>
      <c r="M236" s="9"/>
      <c r="N236" s="33">
        <v>0.15</v>
      </c>
      <c r="O236" s="9">
        <v>102</v>
      </c>
      <c r="P236" s="9">
        <v>99</v>
      </c>
      <c r="Q236" s="9">
        <v>75</v>
      </c>
      <c r="R236" s="9"/>
      <c r="S236" s="29" t="s">
        <v>23</v>
      </c>
    </row>
    <row r="237" spans="2:19" s="24" customFormat="1" ht="41.25" customHeight="1">
      <c r="B237" s="115">
        <v>155</v>
      </c>
      <c r="C237" s="115">
        <v>153</v>
      </c>
      <c r="D237" s="20" t="s">
        <v>132</v>
      </c>
      <c r="E237" s="20" t="s">
        <v>134</v>
      </c>
      <c r="F237" s="25" t="s">
        <v>30</v>
      </c>
      <c r="G237" s="26">
        <v>1</v>
      </c>
      <c r="H237" s="23"/>
      <c r="I237" s="27"/>
      <c r="J237" s="9"/>
      <c r="K237" s="9"/>
      <c r="L237" s="9"/>
      <c r="M237" s="9"/>
      <c r="N237" s="35"/>
      <c r="O237" s="26"/>
      <c r="P237" s="9"/>
      <c r="Q237" s="9"/>
      <c r="R237" s="9"/>
      <c r="S237" s="20" t="s">
        <v>190</v>
      </c>
    </row>
    <row r="238" spans="2:19" s="24" customFormat="1" ht="41.25" customHeight="1">
      <c r="B238" s="115">
        <v>156</v>
      </c>
      <c r="C238" s="115">
        <v>154</v>
      </c>
      <c r="D238" s="20" t="s">
        <v>132</v>
      </c>
      <c r="E238" s="20" t="s">
        <v>134</v>
      </c>
      <c r="F238" s="25" t="s">
        <v>30</v>
      </c>
      <c r="G238" s="26">
        <v>1</v>
      </c>
      <c r="H238" s="23"/>
      <c r="I238" s="27"/>
      <c r="J238" s="9"/>
      <c r="K238" s="9"/>
      <c r="L238" s="9"/>
      <c r="M238" s="9"/>
      <c r="N238" s="35"/>
      <c r="O238" s="26"/>
      <c r="P238" s="9"/>
      <c r="Q238" s="9"/>
      <c r="R238" s="9"/>
      <c r="S238" s="20" t="s">
        <v>190</v>
      </c>
    </row>
    <row r="239" spans="2:19" s="24" customFormat="1" ht="41.25" customHeight="1">
      <c r="B239" s="115">
        <v>157</v>
      </c>
      <c r="C239" s="115">
        <v>155</v>
      </c>
      <c r="D239" s="20" t="s">
        <v>132</v>
      </c>
      <c r="E239" s="20" t="s">
        <v>134</v>
      </c>
      <c r="F239" s="25" t="s">
        <v>30</v>
      </c>
      <c r="G239" s="26">
        <v>1</v>
      </c>
      <c r="H239" s="23"/>
      <c r="I239" s="27"/>
      <c r="J239" s="9"/>
      <c r="K239" s="9"/>
      <c r="L239" s="9"/>
      <c r="M239" s="9"/>
      <c r="N239" s="35"/>
      <c r="O239" s="26"/>
      <c r="P239" s="9"/>
      <c r="Q239" s="9"/>
      <c r="R239" s="9"/>
      <c r="S239" s="20" t="s">
        <v>190</v>
      </c>
    </row>
    <row r="240" spans="2:19" s="34" customFormat="1" ht="12.75">
      <c r="B240" s="115"/>
      <c r="C240" s="115"/>
      <c r="D240" s="20" t="s">
        <v>72</v>
      </c>
      <c r="E240" s="20"/>
      <c r="F240" s="25"/>
      <c r="G240" s="26"/>
      <c r="H240" s="80">
        <f>SUM(H234:H236)</f>
        <v>2837</v>
      </c>
      <c r="I240" s="37">
        <f>SUM(I234:I236)</f>
        <v>2043</v>
      </c>
      <c r="J240" s="9"/>
      <c r="K240" s="9"/>
      <c r="L240" s="9"/>
      <c r="M240" s="9"/>
      <c r="N240" s="9"/>
      <c r="O240" s="9">
        <f>SUM(O234:O236)</f>
        <v>272</v>
      </c>
      <c r="P240" s="9">
        <f>SUM(P234:P236)</f>
        <v>297</v>
      </c>
      <c r="Q240" s="9">
        <f>SUM(Q234:Q236)</f>
        <v>225</v>
      </c>
      <c r="R240" s="9"/>
      <c r="S240" s="29"/>
    </row>
    <row r="241" spans="2:19" s="34" customFormat="1" ht="12.75">
      <c r="B241" s="117"/>
      <c r="C241" s="117"/>
      <c r="D241" s="19"/>
      <c r="E241" s="19"/>
      <c r="F241" s="58"/>
      <c r="G241" s="77"/>
      <c r="H241" s="119"/>
      <c r="I241" s="120"/>
      <c r="J241" s="52"/>
      <c r="K241" s="52"/>
      <c r="L241" s="52"/>
      <c r="M241" s="52"/>
      <c r="N241" s="52"/>
      <c r="O241" s="52"/>
      <c r="P241" s="52"/>
      <c r="Q241" s="52"/>
      <c r="R241" s="52"/>
      <c r="S241" s="55"/>
    </row>
    <row r="242" spans="2:19" s="34" customFormat="1" ht="12.75">
      <c r="B242" s="117"/>
      <c r="C242" s="117"/>
      <c r="D242" s="79" t="s">
        <v>186</v>
      </c>
      <c r="E242" s="19"/>
      <c r="F242" s="58"/>
      <c r="G242" s="77"/>
      <c r="H242" s="53"/>
      <c r="I242" s="52"/>
      <c r="J242" s="52"/>
      <c r="K242" s="52"/>
      <c r="L242" s="52"/>
      <c r="M242" s="52"/>
      <c r="N242" s="54"/>
      <c r="O242" s="52"/>
      <c r="P242" s="52"/>
      <c r="Q242" s="52"/>
      <c r="R242" s="52"/>
      <c r="S242" s="55"/>
    </row>
    <row r="243" spans="2:19" s="34" customFormat="1" ht="12.75">
      <c r="B243" s="117"/>
      <c r="C243" s="117"/>
      <c r="D243" s="79" t="s">
        <v>191</v>
      </c>
      <c r="E243" s="19"/>
      <c r="F243" s="58"/>
      <c r="G243" s="77"/>
      <c r="H243" s="53"/>
      <c r="I243" s="52"/>
      <c r="J243" s="52"/>
      <c r="K243" s="52"/>
      <c r="L243" s="52"/>
      <c r="M243" s="52"/>
      <c r="N243" s="54"/>
      <c r="O243" s="52"/>
      <c r="P243" s="52"/>
      <c r="Q243" s="52"/>
      <c r="R243" s="52"/>
      <c r="S243" s="55"/>
    </row>
    <row r="244" spans="2:19" s="34" customFormat="1" ht="12.75">
      <c r="B244" s="117"/>
      <c r="C244" s="117"/>
      <c r="D244" s="118" t="s">
        <v>194</v>
      </c>
      <c r="E244" s="118"/>
      <c r="F244" s="118"/>
      <c r="G244" s="118"/>
      <c r="H244" s="118"/>
      <c r="I244" s="118"/>
      <c r="J244" s="88"/>
      <c r="K244" s="88"/>
      <c r="L244" s="88"/>
      <c r="M244" s="88"/>
      <c r="N244" s="88"/>
      <c r="O244" s="88"/>
      <c r="P244" s="88"/>
      <c r="Q244" s="88"/>
      <c r="R244" s="88"/>
      <c r="S244" s="89"/>
    </row>
    <row r="245" spans="2:19" s="38" customFormat="1" ht="12.75">
      <c r="B245" s="115">
        <v>158</v>
      </c>
      <c r="C245" s="115">
        <v>156</v>
      </c>
      <c r="D245" s="20" t="s">
        <v>95</v>
      </c>
      <c r="E245" s="9" t="s">
        <v>20</v>
      </c>
      <c r="F245" s="9" t="s">
        <v>21</v>
      </c>
      <c r="G245" s="9">
        <v>1</v>
      </c>
      <c r="H245" s="23">
        <f>I245+K245+O245+P245+Q245</f>
        <v>1983</v>
      </c>
      <c r="I245" s="9">
        <v>1368</v>
      </c>
      <c r="J245" s="9"/>
      <c r="K245" s="9"/>
      <c r="L245" s="9"/>
      <c r="M245" s="9"/>
      <c r="N245" s="33">
        <v>0.25</v>
      </c>
      <c r="O245" s="9">
        <v>342</v>
      </c>
      <c r="P245" s="9">
        <v>123</v>
      </c>
      <c r="Q245" s="9">
        <v>150</v>
      </c>
      <c r="R245" s="9"/>
      <c r="S245" s="29" t="s">
        <v>233</v>
      </c>
    </row>
    <row r="246" spans="2:19" s="38" customFormat="1" ht="12.75">
      <c r="B246" s="115">
        <v>159</v>
      </c>
      <c r="C246" s="115">
        <v>157</v>
      </c>
      <c r="D246" s="20" t="s">
        <v>188</v>
      </c>
      <c r="E246" s="9" t="s">
        <v>20</v>
      </c>
      <c r="F246" s="9" t="s">
        <v>21</v>
      </c>
      <c r="G246" s="9">
        <v>1</v>
      </c>
      <c r="H246" s="23">
        <f>I246+K246+O246+P246+Q246</f>
        <v>1846</v>
      </c>
      <c r="I246" s="9">
        <v>1368</v>
      </c>
      <c r="J246" s="9"/>
      <c r="K246" s="9"/>
      <c r="L246" s="9"/>
      <c r="M246" s="9"/>
      <c r="N246" s="33">
        <v>0.15</v>
      </c>
      <c r="O246" s="9">
        <v>205</v>
      </c>
      <c r="P246" s="9">
        <v>123</v>
      </c>
      <c r="Q246" s="9">
        <v>150</v>
      </c>
      <c r="R246" s="9"/>
      <c r="S246" s="29" t="s">
        <v>23</v>
      </c>
    </row>
    <row r="247" spans="2:19" s="38" customFormat="1" ht="12.75">
      <c r="B247" s="115"/>
      <c r="C247" s="115"/>
      <c r="D247" s="20" t="s">
        <v>75</v>
      </c>
      <c r="E247" s="9"/>
      <c r="F247" s="9"/>
      <c r="G247" s="9"/>
      <c r="H247" s="23"/>
      <c r="I247" s="9"/>
      <c r="J247" s="9"/>
      <c r="K247" s="9"/>
      <c r="L247" s="9"/>
      <c r="M247" s="9"/>
      <c r="N247" s="33"/>
      <c r="O247" s="9"/>
      <c r="P247" s="9"/>
      <c r="Q247" s="9"/>
      <c r="R247" s="9"/>
      <c r="S247" s="29"/>
    </row>
    <row r="248" spans="2:19" s="34" customFormat="1" ht="12.75">
      <c r="B248" s="117"/>
      <c r="C248" s="117"/>
      <c r="D248" s="19"/>
      <c r="E248" s="85"/>
      <c r="F248" s="86"/>
      <c r="G248" s="86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9"/>
    </row>
    <row r="249" spans="2:19" s="34" customFormat="1" ht="12.75">
      <c r="B249" s="117"/>
      <c r="C249" s="117"/>
      <c r="D249" s="79" t="s">
        <v>192</v>
      </c>
      <c r="E249" s="85"/>
      <c r="F249" s="86"/>
      <c r="G249" s="86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9"/>
    </row>
    <row r="250" spans="2:19" s="34" customFormat="1" ht="15" customHeight="1">
      <c r="B250" s="117"/>
      <c r="C250" s="117"/>
      <c r="D250" s="187" t="s">
        <v>209</v>
      </c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</row>
    <row r="251" spans="2:19" s="34" customFormat="1" ht="12.75">
      <c r="B251" s="117"/>
      <c r="C251" s="117"/>
      <c r="D251" s="19"/>
      <c r="E251" s="85"/>
      <c r="F251" s="86"/>
      <c r="G251" s="86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9"/>
    </row>
    <row r="252" spans="2:19" s="34" customFormat="1" ht="12.75">
      <c r="B252" s="117"/>
      <c r="C252" s="117"/>
      <c r="D252" s="81" t="s">
        <v>158</v>
      </c>
      <c r="E252" s="52"/>
      <c r="F252" s="52"/>
      <c r="G252" s="52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2:19" s="34" customFormat="1" ht="25.5">
      <c r="B253" s="115">
        <v>160</v>
      </c>
      <c r="C253" s="156">
        <v>158</v>
      </c>
      <c r="D253" s="43" t="s">
        <v>117</v>
      </c>
      <c r="E253" s="25" t="s">
        <v>33</v>
      </c>
      <c r="F253" s="25" t="s">
        <v>16</v>
      </c>
      <c r="G253" s="26">
        <v>1</v>
      </c>
      <c r="H253" s="39">
        <f>I253+K253+O253+P253+Q253</f>
        <v>2366</v>
      </c>
      <c r="I253" s="9">
        <v>1773</v>
      </c>
      <c r="J253" s="9"/>
      <c r="K253" s="9"/>
      <c r="L253" s="9"/>
      <c r="M253" s="9"/>
      <c r="N253" s="33">
        <v>0.15</v>
      </c>
      <c r="O253" s="9">
        <v>266</v>
      </c>
      <c r="P253" s="9">
        <v>132</v>
      </c>
      <c r="Q253" s="9">
        <v>195</v>
      </c>
      <c r="R253" s="9"/>
      <c r="S253" s="29"/>
    </row>
    <row r="254" spans="2:19" s="34" customFormat="1" ht="25.5">
      <c r="B254" s="115">
        <v>161</v>
      </c>
      <c r="C254" s="156">
        <v>159</v>
      </c>
      <c r="D254" s="43" t="s">
        <v>117</v>
      </c>
      <c r="E254" s="25" t="s">
        <v>33</v>
      </c>
      <c r="F254" s="25" t="s">
        <v>16</v>
      </c>
      <c r="G254" s="26">
        <v>1</v>
      </c>
      <c r="H254" s="39">
        <f>I254+K254+O254+P254+Q254</f>
        <v>2140</v>
      </c>
      <c r="I254" s="9">
        <v>1659</v>
      </c>
      <c r="J254" s="9"/>
      <c r="K254" s="9"/>
      <c r="L254" s="9"/>
      <c r="M254" s="9"/>
      <c r="N254" s="33">
        <v>0.1</v>
      </c>
      <c r="O254" s="9">
        <v>166</v>
      </c>
      <c r="P254" s="9">
        <v>132</v>
      </c>
      <c r="Q254" s="9">
        <v>183</v>
      </c>
      <c r="R254" s="9"/>
      <c r="S254" s="29"/>
    </row>
    <row r="255" spans="2:19" s="34" customFormat="1" ht="12.75">
      <c r="B255" s="115">
        <v>162</v>
      </c>
      <c r="C255" s="156">
        <v>160</v>
      </c>
      <c r="D255" s="43" t="s">
        <v>109</v>
      </c>
      <c r="E255" s="25" t="s">
        <v>47</v>
      </c>
      <c r="F255" s="25" t="s">
        <v>16</v>
      </c>
      <c r="G255" s="26">
        <v>1</v>
      </c>
      <c r="H255" s="39">
        <f>I255+K255+O255+P255+Q255</f>
        <v>1944</v>
      </c>
      <c r="I255" s="9">
        <v>1441</v>
      </c>
      <c r="J255" s="9"/>
      <c r="K255" s="9"/>
      <c r="L255" s="9"/>
      <c r="M255" s="9"/>
      <c r="N255" s="33">
        <v>0.15</v>
      </c>
      <c r="O255" s="9">
        <v>216</v>
      </c>
      <c r="P255" s="9">
        <v>128</v>
      </c>
      <c r="Q255" s="9">
        <v>159</v>
      </c>
      <c r="R255" s="9"/>
      <c r="S255" s="29"/>
    </row>
    <row r="256" spans="2:19" s="34" customFormat="1" ht="12.75">
      <c r="B256" s="115"/>
      <c r="C256" s="156"/>
      <c r="D256" s="20" t="s">
        <v>71</v>
      </c>
      <c r="E256" s="20"/>
      <c r="F256" s="20"/>
      <c r="G256" s="20"/>
      <c r="H256" s="9">
        <f>SUM(H253:H255)</f>
        <v>6450</v>
      </c>
      <c r="I256" s="9">
        <f>SUM(I253:I255)</f>
        <v>4873</v>
      </c>
      <c r="J256" s="9"/>
      <c r="K256" s="9"/>
      <c r="L256" s="9"/>
      <c r="M256" s="9"/>
      <c r="N256" s="9"/>
      <c r="O256" s="9">
        <f>SUM(O253:O255)</f>
        <v>648</v>
      </c>
      <c r="P256" s="9">
        <f>SUM(P253:P255)</f>
        <v>392</v>
      </c>
      <c r="Q256" s="9">
        <f>SUM(Q253:Q255)</f>
        <v>537</v>
      </c>
      <c r="R256" s="9"/>
      <c r="S256" s="29"/>
    </row>
    <row r="257" spans="2:19" s="34" customFormat="1" ht="12.75">
      <c r="B257" s="115"/>
      <c r="C257" s="117"/>
      <c r="D257" s="19"/>
      <c r="E257" s="19"/>
      <c r="F257" s="19"/>
      <c r="G257" s="19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5"/>
    </row>
    <row r="258" spans="2:19" s="34" customFormat="1" ht="12.75">
      <c r="B258" s="115"/>
      <c r="C258" s="117"/>
      <c r="D258" s="45" t="s">
        <v>173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2:19" s="34" customFormat="1" ht="12.75">
      <c r="B259" s="115">
        <v>163</v>
      </c>
      <c r="C259" s="156">
        <v>161</v>
      </c>
      <c r="D259" s="20" t="s">
        <v>110</v>
      </c>
      <c r="E259" s="20" t="s">
        <v>35</v>
      </c>
      <c r="F259" s="25" t="s">
        <v>36</v>
      </c>
      <c r="G259" s="26" t="s">
        <v>34</v>
      </c>
      <c r="H259" s="39">
        <f>I259+K259+O259+P259+Q259</f>
        <v>1523</v>
      </c>
      <c r="I259" s="9">
        <v>1039</v>
      </c>
      <c r="J259" s="9"/>
      <c r="K259" s="9"/>
      <c r="L259" s="9"/>
      <c r="M259" s="9"/>
      <c r="N259" s="33">
        <v>0.25</v>
      </c>
      <c r="O259" s="9">
        <v>260</v>
      </c>
      <c r="P259" s="9">
        <v>110</v>
      </c>
      <c r="Q259" s="9">
        <v>114</v>
      </c>
      <c r="R259" s="9"/>
      <c r="S259" s="29"/>
    </row>
    <row r="260" spans="2:19" s="34" customFormat="1" ht="12.75">
      <c r="B260" s="115">
        <v>164</v>
      </c>
      <c r="C260" s="156">
        <v>162</v>
      </c>
      <c r="D260" s="20" t="s">
        <v>111</v>
      </c>
      <c r="E260" s="20" t="s">
        <v>37</v>
      </c>
      <c r="F260" s="25" t="s">
        <v>36</v>
      </c>
      <c r="G260" s="26">
        <v>1</v>
      </c>
      <c r="H260" s="39">
        <f>I260+K260+O260+P260+Q260</f>
        <v>1493</v>
      </c>
      <c r="I260" s="9">
        <v>1039</v>
      </c>
      <c r="J260" s="9"/>
      <c r="K260" s="9"/>
      <c r="L260" s="9"/>
      <c r="M260" s="9"/>
      <c r="N260" s="33">
        <v>0.2</v>
      </c>
      <c r="O260" s="9">
        <v>208</v>
      </c>
      <c r="P260" s="9">
        <v>132</v>
      </c>
      <c r="Q260" s="9">
        <v>114</v>
      </c>
      <c r="R260" s="9"/>
      <c r="S260" s="29"/>
    </row>
    <row r="261" spans="2:19" s="34" customFormat="1" ht="12.75">
      <c r="B261" s="115"/>
      <c r="C261" s="156"/>
      <c r="D261" s="20" t="s">
        <v>75</v>
      </c>
      <c r="E261" s="20"/>
      <c r="F261" s="20"/>
      <c r="G261" s="20"/>
      <c r="H261" s="23">
        <f>I261+K261+O261+P261+Q261</f>
        <v>3016</v>
      </c>
      <c r="I261" s="9">
        <f>SUM(I259:I260)</f>
        <v>2078</v>
      </c>
      <c r="J261" s="9"/>
      <c r="K261" s="9"/>
      <c r="L261" s="9"/>
      <c r="M261" s="9"/>
      <c r="N261" s="9"/>
      <c r="O261" s="9">
        <f>SUM(O259:O260)</f>
        <v>468</v>
      </c>
      <c r="P261" s="9">
        <f>SUM(P259:P260)</f>
        <v>242</v>
      </c>
      <c r="Q261" s="9">
        <f>SUM(Q259:Q260)</f>
        <v>228</v>
      </c>
      <c r="R261" s="9"/>
      <c r="S261" s="29"/>
    </row>
    <row r="262" spans="2:19" s="34" customFormat="1" ht="12.75">
      <c r="B262" s="117"/>
      <c r="C262" s="117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2:19" s="34" customFormat="1" ht="13.5" customHeight="1">
      <c r="B263" s="117"/>
      <c r="C263" s="117"/>
      <c r="D263" s="45" t="s">
        <v>156</v>
      </c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2:19" s="34" customFormat="1" ht="26.25" customHeight="1">
      <c r="B264" s="115">
        <v>165</v>
      </c>
      <c r="C264" s="115">
        <v>163</v>
      </c>
      <c r="D264" s="43" t="s">
        <v>179</v>
      </c>
      <c r="E264" s="20" t="s">
        <v>171</v>
      </c>
      <c r="F264" s="25" t="s">
        <v>16</v>
      </c>
      <c r="G264" s="26">
        <v>1</v>
      </c>
      <c r="H264" s="23">
        <f>I264+K264+O264+P264+Q264</f>
        <v>1458</v>
      </c>
      <c r="I264" s="9">
        <v>1046</v>
      </c>
      <c r="J264" s="9"/>
      <c r="K264" s="9"/>
      <c r="L264" s="9"/>
      <c r="M264" s="9"/>
      <c r="N264" s="33">
        <v>0.15</v>
      </c>
      <c r="O264" s="9">
        <v>157</v>
      </c>
      <c r="P264" s="9">
        <v>140</v>
      </c>
      <c r="Q264" s="9">
        <v>115</v>
      </c>
      <c r="R264" s="9"/>
      <c r="S264" s="29" t="s">
        <v>207</v>
      </c>
    </row>
    <row r="265" spans="2:19" s="34" customFormat="1" ht="12.75">
      <c r="B265" s="115">
        <v>166</v>
      </c>
      <c r="C265" s="115">
        <v>164</v>
      </c>
      <c r="D265" s="20" t="s">
        <v>112</v>
      </c>
      <c r="E265" s="20" t="s">
        <v>197</v>
      </c>
      <c r="F265" s="25" t="s">
        <v>16</v>
      </c>
      <c r="G265" s="26" t="s">
        <v>34</v>
      </c>
      <c r="H265" s="23">
        <f>I265+K265+O265+P265+Q265</f>
        <v>2525</v>
      </c>
      <c r="I265" s="9">
        <v>1813</v>
      </c>
      <c r="J265" s="9"/>
      <c r="K265" s="9"/>
      <c r="L265" s="9"/>
      <c r="M265" s="9"/>
      <c r="N265" s="33">
        <v>0.2</v>
      </c>
      <c r="O265" s="9">
        <v>363</v>
      </c>
      <c r="P265" s="9">
        <v>149</v>
      </c>
      <c r="Q265" s="9">
        <v>200</v>
      </c>
      <c r="R265" s="9"/>
      <c r="S265" s="29"/>
    </row>
    <row r="266" spans="2:19" s="34" customFormat="1" ht="12.75">
      <c r="B266" s="115">
        <v>167</v>
      </c>
      <c r="C266" s="115">
        <v>165</v>
      </c>
      <c r="D266" s="20" t="s">
        <v>112</v>
      </c>
      <c r="E266" s="20" t="s">
        <v>198</v>
      </c>
      <c r="F266" s="25" t="s">
        <v>16</v>
      </c>
      <c r="G266" s="26" t="s">
        <v>34</v>
      </c>
      <c r="H266" s="23"/>
      <c r="I266" s="9"/>
      <c r="J266" s="9"/>
      <c r="K266" s="9"/>
      <c r="L266" s="9"/>
      <c r="M266" s="9"/>
      <c r="N266" s="33"/>
      <c r="O266" s="9"/>
      <c r="P266" s="9"/>
      <c r="Q266" s="9"/>
      <c r="R266" s="9"/>
      <c r="S266" s="29" t="s">
        <v>233</v>
      </c>
    </row>
    <row r="267" spans="2:19" s="34" customFormat="1" ht="16.5" customHeight="1">
      <c r="B267" s="115">
        <v>168</v>
      </c>
      <c r="C267" s="115">
        <v>166</v>
      </c>
      <c r="D267" s="20" t="s">
        <v>199</v>
      </c>
      <c r="E267" s="20" t="s">
        <v>200</v>
      </c>
      <c r="F267" s="25" t="s">
        <v>16</v>
      </c>
      <c r="G267" s="26" t="s">
        <v>34</v>
      </c>
      <c r="H267" s="23"/>
      <c r="I267" s="9"/>
      <c r="J267" s="9"/>
      <c r="K267" s="9"/>
      <c r="L267" s="9"/>
      <c r="M267" s="9"/>
      <c r="N267" s="33"/>
      <c r="O267" s="9"/>
      <c r="P267" s="9"/>
      <c r="Q267" s="9"/>
      <c r="R267" s="9"/>
      <c r="S267" s="29" t="s">
        <v>23</v>
      </c>
    </row>
    <row r="268" spans="2:19" s="34" customFormat="1" ht="12.75">
      <c r="B268" s="115">
        <v>169</v>
      </c>
      <c r="C268" s="115">
        <v>167</v>
      </c>
      <c r="D268" s="20" t="s">
        <v>193</v>
      </c>
      <c r="E268" s="20" t="s">
        <v>197</v>
      </c>
      <c r="F268" s="25" t="s">
        <v>16</v>
      </c>
      <c r="G268" s="26" t="s">
        <v>34</v>
      </c>
      <c r="H268" s="23"/>
      <c r="I268" s="9"/>
      <c r="J268" s="9"/>
      <c r="K268" s="9"/>
      <c r="L268" s="9"/>
      <c r="M268" s="9"/>
      <c r="N268" s="33"/>
      <c r="O268" s="9"/>
      <c r="P268" s="9"/>
      <c r="Q268" s="9"/>
      <c r="R268" s="9"/>
      <c r="S268" s="29" t="s">
        <v>233</v>
      </c>
    </row>
    <row r="269" spans="2:19" s="34" customFormat="1" ht="14.25" customHeight="1">
      <c r="B269" s="115">
        <v>170</v>
      </c>
      <c r="C269" s="115">
        <v>168</v>
      </c>
      <c r="D269" s="20" t="s">
        <v>135</v>
      </c>
      <c r="E269" s="20" t="s">
        <v>38</v>
      </c>
      <c r="F269" s="25" t="s">
        <v>21</v>
      </c>
      <c r="G269" s="26" t="s">
        <v>34</v>
      </c>
      <c r="H269" s="23">
        <f>I269+K269+O269+P269+Q269</f>
        <v>1846</v>
      </c>
      <c r="I269" s="9">
        <v>1368</v>
      </c>
      <c r="J269" s="9"/>
      <c r="K269" s="9"/>
      <c r="L269" s="9"/>
      <c r="M269" s="9"/>
      <c r="N269" s="33">
        <v>0.15</v>
      </c>
      <c r="O269" s="9">
        <v>205</v>
      </c>
      <c r="P269" s="9">
        <v>123</v>
      </c>
      <c r="Q269" s="9">
        <v>150</v>
      </c>
      <c r="R269" s="9"/>
      <c r="S269" s="29"/>
    </row>
    <row r="270" spans="2:19" s="34" customFormat="1" ht="14.25" customHeight="1">
      <c r="B270" s="115">
        <v>171</v>
      </c>
      <c r="C270" s="115">
        <v>169</v>
      </c>
      <c r="D270" s="20" t="s">
        <v>135</v>
      </c>
      <c r="E270" s="20" t="s">
        <v>38</v>
      </c>
      <c r="F270" s="25" t="s">
        <v>21</v>
      </c>
      <c r="G270" s="26" t="s">
        <v>34</v>
      </c>
      <c r="H270" s="23"/>
      <c r="I270" s="9"/>
      <c r="J270" s="9"/>
      <c r="K270" s="9"/>
      <c r="L270" s="9"/>
      <c r="M270" s="9"/>
      <c r="N270" s="33"/>
      <c r="O270" s="9"/>
      <c r="P270" s="9"/>
      <c r="Q270" s="9"/>
      <c r="R270" s="9"/>
      <c r="S270" s="29"/>
    </row>
    <row r="271" spans="2:19" s="34" customFormat="1" ht="14.25" customHeight="1">
      <c r="B271" s="115">
        <v>172</v>
      </c>
      <c r="C271" s="115">
        <v>170</v>
      </c>
      <c r="D271" s="20" t="s">
        <v>135</v>
      </c>
      <c r="E271" s="20" t="s">
        <v>38</v>
      </c>
      <c r="F271" s="25" t="s">
        <v>21</v>
      </c>
      <c r="G271" s="26" t="s">
        <v>34</v>
      </c>
      <c r="H271" s="23"/>
      <c r="I271" s="9"/>
      <c r="J271" s="9"/>
      <c r="K271" s="9"/>
      <c r="L271" s="9"/>
      <c r="M271" s="9"/>
      <c r="N271" s="33"/>
      <c r="O271" s="9"/>
      <c r="P271" s="9"/>
      <c r="Q271" s="9"/>
      <c r="R271" s="9"/>
      <c r="S271" s="29" t="s">
        <v>23</v>
      </c>
    </row>
    <row r="272" spans="2:19" s="34" customFormat="1" ht="14.25" customHeight="1">
      <c r="B272" s="115">
        <v>173</v>
      </c>
      <c r="C272" s="115">
        <v>171</v>
      </c>
      <c r="D272" s="20" t="s">
        <v>135</v>
      </c>
      <c r="E272" s="20" t="s">
        <v>38</v>
      </c>
      <c r="F272" s="25" t="s">
        <v>21</v>
      </c>
      <c r="G272" s="26" t="s">
        <v>34</v>
      </c>
      <c r="H272" s="23"/>
      <c r="I272" s="9"/>
      <c r="J272" s="9"/>
      <c r="K272" s="9"/>
      <c r="L272" s="9"/>
      <c r="M272" s="9"/>
      <c r="N272" s="33"/>
      <c r="O272" s="9"/>
      <c r="P272" s="9"/>
      <c r="Q272" s="9"/>
      <c r="R272" s="9"/>
      <c r="S272" s="29" t="s">
        <v>23</v>
      </c>
    </row>
    <row r="273" spans="2:19" s="34" customFormat="1" ht="14.25" customHeight="1">
      <c r="B273" s="115">
        <v>174</v>
      </c>
      <c r="C273" s="115">
        <v>172</v>
      </c>
      <c r="D273" s="20" t="s">
        <v>196</v>
      </c>
      <c r="E273" s="20" t="s">
        <v>38</v>
      </c>
      <c r="F273" s="25" t="s">
        <v>21</v>
      </c>
      <c r="G273" s="26" t="s">
        <v>34</v>
      </c>
      <c r="H273" s="23"/>
      <c r="I273" s="9"/>
      <c r="J273" s="9"/>
      <c r="K273" s="9"/>
      <c r="L273" s="9"/>
      <c r="M273" s="9"/>
      <c r="N273" s="33"/>
      <c r="O273" s="9"/>
      <c r="P273" s="9"/>
      <c r="Q273" s="9"/>
      <c r="R273" s="9"/>
      <c r="S273" s="29" t="s">
        <v>23</v>
      </c>
    </row>
    <row r="274" spans="2:19" s="131" customFormat="1" ht="14.25" customHeight="1">
      <c r="B274" s="115">
        <v>175</v>
      </c>
      <c r="C274" s="115">
        <v>173</v>
      </c>
      <c r="D274" s="20" t="s">
        <v>96</v>
      </c>
      <c r="E274" s="20" t="s">
        <v>97</v>
      </c>
      <c r="F274" s="25" t="s">
        <v>30</v>
      </c>
      <c r="G274" s="26" t="s">
        <v>34</v>
      </c>
      <c r="H274" s="132"/>
      <c r="I274" s="133"/>
      <c r="J274" s="133"/>
      <c r="K274" s="133"/>
      <c r="L274" s="133"/>
      <c r="M274" s="133"/>
      <c r="N274" s="134"/>
      <c r="O274" s="133"/>
      <c r="P274" s="133"/>
      <c r="Q274" s="133"/>
      <c r="R274" s="133"/>
      <c r="S274" s="135"/>
    </row>
    <row r="275" spans="2:19" s="34" customFormat="1" ht="12.75">
      <c r="B275" s="115"/>
      <c r="C275" s="115"/>
      <c r="D275" s="20" t="s">
        <v>195</v>
      </c>
      <c r="E275" s="20"/>
      <c r="F275" s="25"/>
      <c r="G275" s="26"/>
      <c r="H275" s="23">
        <f>I275+K275+O275+P275+Q275</f>
        <v>4371</v>
      </c>
      <c r="I275" s="9">
        <f>SUM(I265:I269)</f>
        <v>3181</v>
      </c>
      <c r="J275" s="9"/>
      <c r="K275" s="9"/>
      <c r="L275" s="9"/>
      <c r="M275" s="9"/>
      <c r="N275" s="9"/>
      <c r="O275" s="9">
        <f>SUM(O265:O269)</f>
        <v>568</v>
      </c>
      <c r="P275" s="9">
        <f>SUM(P265:P269)</f>
        <v>272</v>
      </c>
      <c r="Q275" s="9">
        <f>SUM(Q265:Q269)</f>
        <v>350</v>
      </c>
      <c r="R275" s="9"/>
      <c r="S275" s="29"/>
    </row>
    <row r="276" spans="2:19" s="34" customFormat="1" ht="12.75">
      <c r="B276" s="117"/>
      <c r="C276" s="117"/>
      <c r="D276" s="19"/>
      <c r="E276" s="19"/>
      <c r="F276" s="58"/>
      <c r="G276" s="77"/>
      <c r="H276" s="53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5"/>
    </row>
    <row r="277" spans="2:19" s="34" customFormat="1" ht="12.75">
      <c r="B277" s="117"/>
      <c r="C277" s="117"/>
      <c r="D277" s="45" t="s">
        <v>39</v>
      </c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2:19" s="34" customFormat="1" ht="12.75">
      <c r="B278" s="115">
        <v>176</v>
      </c>
      <c r="C278" s="115">
        <v>174</v>
      </c>
      <c r="D278" s="20" t="s">
        <v>159</v>
      </c>
      <c r="E278" s="44" t="s">
        <v>172</v>
      </c>
      <c r="F278" s="9" t="s">
        <v>16</v>
      </c>
      <c r="G278" s="9">
        <v>1</v>
      </c>
      <c r="H278" s="2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29"/>
    </row>
    <row r="279" spans="2:19" s="34" customFormat="1" ht="13.5" customHeight="1">
      <c r="B279" s="115">
        <v>177</v>
      </c>
      <c r="C279" s="115">
        <v>175</v>
      </c>
      <c r="D279" s="20" t="s">
        <v>184</v>
      </c>
      <c r="E279" s="20" t="s">
        <v>40</v>
      </c>
      <c r="F279" s="25" t="s">
        <v>21</v>
      </c>
      <c r="G279" s="26" t="s">
        <v>34</v>
      </c>
      <c r="H279" s="23">
        <f>I279+K279+O279+P279+Q279</f>
        <v>1846</v>
      </c>
      <c r="I279" s="9">
        <v>1368</v>
      </c>
      <c r="J279" s="9"/>
      <c r="K279" s="9"/>
      <c r="L279" s="9"/>
      <c r="M279" s="9"/>
      <c r="N279" s="33">
        <v>0.15</v>
      </c>
      <c r="O279" s="9">
        <v>205</v>
      </c>
      <c r="P279" s="9">
        <v>123</v>
      </c>
      <c r="Q279" s="9">
        <v>150</v>
      </c>
      <c r="R279" s="9"/>
      <c r="S279" s="29"/>
    </row>
    <row r="280" spans="2:19" s="34" customFormat="1" ht="12.75">
      <c r="B280" s="115">
        <v>178</v>
      </c>
      <c r="C280" s="115">
        <v>176</v>
      </c>
      <c r="D280" s="20" t="s">
        <v>139</v>
      </c>
      <c r="E280" s="20" t="s">
        <v>40</v>
      </c>
      <c r="F280" s="25" t="s">
        <v>21</v>
      </c>
      <c r="G280" s="26">
        <v>1</v>
      </c>
      <c r="H280" s="23">
        <f>I280+K280+O280+P280+Q280</f>
        <v>1712</v>
      </c>
      <c r="I280" s="9">
        <v>1220</v>
      </c>
      <c r="J280" s="9"/>
      <c r="K280" s="9"/>
      <c r="L280" s="9"/>
      <c r="M280" s="9"/>
      <c r="N280" s="33">
        <v>0.2</v>
      </c>
      <c r="O280" s="9">
        <v>244</v>
      </c>
      <c r="P280" s="9">
        <v>114</v>
      </c>
      <c r="Q280" s="9">
        <v>134</v>
      </c>
      <c r="R280" s="9"/>
      <c r="S280" s="29"/>
    </row>
    <row r="281" spans="2:19" s="34" customFormat="1" ht="12.75">
      <c r="B281" s="115">
        <v>179</v>
      </c>
      <c r="C281" s="115">
        <v>177</v>
      </c>
      <c r="D281" s="20" t="s">
        <v>184</v>
      </c>
      <c r="E281" s="20" t="s">
        <v>40</v>
      </c>
      <c r="F281" s="25" t="s">
        <v>21</v>
      </c>
      <c r="G281" s="26">
        <v>1</v>
      </c>
      <c r="H281" s="23"/>
      <c r="I281" s="9"/>
      <c r="J281" s="9"/>
      <c r="K281" s="9"/>
      <c r="L281" s="9"/>
      <c r="M281" s="9"/>
      <c r="N281" s="33"/>
      <c r="O281" s="9"/>
      <c r="P281" s="9"/>
      <c r="Q281" s="9"/>
      <c r="R281" s="9"/>
      <c r="S281" s="29" t="s">
        <v>23</v>
      </c>
    </row>
    <row r="282" spans="2:19" s="34" customFormat="1" ht="12.75">
      <c r="B282" s="115">
        <v>180</v>
      </c>
      <c r="C282" s="115">
        <v>178</v>
      </c>
      <c r="D282" s="20" t="s">
        <v>97</v>
      </c>
      <c r="E282" s="20" t="s">
        <v>97</v>
      </c>
      <c r="F282" s="25" t="s">
        <v>30</v>
      </c>
      <c r="G282" s="26">
        <v>1</v>
      </c>
      <c r="H282" s="23"/>
      <c r="I282" s="9"/>
      <c r="J282" s="9"/>
      <c r="K282" s="9"/>
      <c r="L282" s="9"/>
      <c r="M282" s="9"/>
      <c r="N282" s="33"/>
      <c r="O282" s="9"/>
      <c r="P282" s="9"/>
      <c r="Q282" s="9"/>
      <c r="R282" s="9"/>
      <c r="S282" s="29" t="s">
        <v>23</v>
      </c>
    </row>
    <row r="283" spans="2:19" s="34" customFormat="1" ht="12.75">
      <c r="B283" s="115"/>
      <c r="C283" s="115"/>
      <c r="D283" s="43" t="s">
        <v>73</v>
      </c>
      <c r="E283" s="25"/>
      <c r="F283" s="25"/>
      <c r="G283" s="26"/>
      <c r="H283" s="23">
        <f>I283+K283+O283+P283+Q283</f>
        <v>3558</v>
      </c>
      <c r="I283" s="9">
        <f>SUM(I279:I280)</f>
        <v>2588</v>
      </c>
      <c r="J283" s="9"/>
      <c r="K283" s="9"/>
      <c r="L283" s="9"/>
      <c r="M283" s="9"/>
      <c r="N283" s="9"/>
      <c r="O283" s="9">
        <f>SUM(O279:O280)</f>
        <v>449</v>
      </c>
      <c r="P283" s="9">
        <f>SUM(P279:P280)</f>
        <v>237</v>
      </c>
      <c r="Q283" s="9">
        <f>SUM(Q279:Q280)</f>
        <v>284</v>
      </c>
      <c r="R283" s="9"/>
      <c r="S283" s="29"/>
    </row>
    <row r="284" spans="2:19" s="34" customFormat="1" ht="12.75">
      <c r="B284" s="117"/>
      <c r="C284" s="117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2:19" s="34" customFormat="1" ht="12.75">
      <c r="B285" s="117"/>
      <c r="C285" s="117"/>
      <c r="D285" s="45" t="s">
        <v>43</v>
      </c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2:19" s="34" customFormat="1" ht="12.75">
      <c r="B286" s="115">
        <v>181</v>
      </c>
      <c r="C286" s="156">
        <v>179</v>
      </c>
      <c r="D286" s="59" t="s">
        <v>136</v>
      </c>
      <c r="E286" s="20" t="s">
        <v>163</v>
      </c>
      <c r="F286" s="25" t="s">
        <v>16</v>
      </c>
      <c r="G286" s="26" t="s">
        <v>34</v>
      </c>
      <c r="H286" s="39">
        <f>I286+K286+O286+P286+Q286</f>
        <v>2452</v>
      </c>
      <c r="I286" s="9">
        <v>1441</v>
      </c>
      <c r="J286" s="33">
        <v>0.18</v>
      </c>
      <c r="K286" s="9">
        <v>259</v>
      </c>
      <c r="L286" s="9"/>
      <c r="M286" s="9"/>
      <c r="N286" s="33">
        <v>0.25</v>
      </c>
      <c r="O286" s="9">
        <v>425</v>
      </c>
      <c r="P286" s="9">
        <v>140</v>
      </c>
      <c r="Q286" s="9">
        <v>187</v>
      </c>
      <c r="R286" s="9"/>
      <c r="S286" s="91"/>
    </row>
    <row r="287" spans="2:19" s="34" customFormat="1" ht="25.5">
      <c r="B287" s="115">
        <v>182</v>
      </c>
      <c r="C287" s="156">
        <v>180</v>
      </c>
      <c r="D287" s="59" t="s">
        <v>204</v>
      </c>
      <c r="E287" s="20" t="s">
        <v>37</v>
      </c>
      <c r="F287" s="25" t="s">
        <v>16</v>
      </c>
      <c r="G287" s="26" t="s">
        <v>34</v>
      </c>
      <c r="H287" s="39">
        <f>I287+K287+O287+P287+Q287</f>
        <v>2028</v>
      </c>
      <c r="I287" s="9">
        <v>1441</v>
      </c>
      <c r="J287" s="9"/>
      <c r="K287" s="9"/>
      <c r="L287" s="9"/>
      <c r="M287" s="9"/>
      <c r="N287" s="33">
        <v>0.2</v>
      </c>
      <c r="O287" s="9">
        <v>288</v>
      </c>
      <c r="P287" s="9">
        <v>140</v>
      </c>
      <c r="Q287" s="9">
        <v>159</v>
      </c>
      <c r="R287" s="9"/>
      <c r="S287" s="29"/>
    </row>
    <row r="288" spans="2:19" s="34" customFormat="1" ht="12.75">
      <c r="B288" s="115">
        <v>183</v>
      </c>
      <c r="C288" s="156">
        <v>181</v>
      </c>
      <c r="D288" s="59" t="s">
        <v>113</v>
      </c>
      <c r="E288" s="20" t="s">
        <v>37</v>
      </c>
      <c r="F288" s="25" t="s">
        <v>36</v>
      </c>
      <c r="G288" s="26" t="s">
        <v>34</v>
      </c>
      <c r="H288" s="39">
        <f>I288+K288+O288+P288+Q288</f>
        <v>1294</v>
      </c>
      <c r="I288" s="9">
        <v>890</v>
      </c>
      <c r="J288" s="9"/>
      <c r="K288" s="9"/>
      <c r="L288" s="9"/>
      <c r="M288" s="9"/>
      <c r="N288" s="33">
        <v>0.2</v>
      </c>
      <c r="O288" s="9">
        <v>178</v>
      </c>
      <c r="P288" s="9">
        <v>128</v>
      </c>
      <c r="Q288" s="9">
        <v>98</v>
      </c>
      <c r="R288" s="9"/>
      <c r="S288" s="29"/>
    </row>
    <row r="289" spans="2:19" s="34" customFormat="1" ht="12.75">
      <c r="B289" s="115"/>
      <c r="C289" s="156"/>
      <c r="D289" s="59" t="s">
        <v>71</v>
      </c>
      <c r="E289" s="20"/>
      <c r="F289" s="25"/>
      <c r="G289" s="26" t="s">
        <v>25</v>
      </c>
      <c r="H289" s="23">
        <f>I289+K289+O289+P289+Q289</f>
        <v>5774</v>
      </c>
      <c r="I289" s="9">
        <f>SUM(I286:I288)</f>
        <v>3772</v>
      </c>
      <c r="J289" s="9"/>
      <c r="K289" s="9">
        <f>SUM(K286:K288)</f>
        <v>259</v>
      </c>
      <c r="L289" s="9"/>
      <c r="M289" s="9"/>
      <c r="N289" s="9"/>
      <c r="O289" s="9">
        <f>SUM(O286:O288)</f>
        <v>891</v>
      </c>
      <c r="P289" s="9">
        <f>SUM(P286:P288)</f>
        <v>408</v>
      </c>
      <c r="Q289" s="9">
        <f>SUM(Q286:Q288)</f>
        <v>444</v>
      </c>
      <c r="R289" s="9"/>
      <c r="S289" s="29"/>
    </row>
    <row r="290" spans="2:19" s="34" customFormat="1" ht="12.75">
      <c r="B290" s="107"/>
      <c r="C290" s="117"/>
      <c r="D290" s="19"/>
      <c r="E290" s="19"/>
      <c r="F290" s="58"/>
      <c r="G290" s="58"/>
      <c r="H290" s="53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5"/>
    </row>
    <row r="291" spans="2:19" s="34" customFormat="1" ht="12.75">
      <c r="B291" s="107"/>
      <c r="C291" s="117"/>
      <c r="D291" s="45" t="s">
        <v>174</v>
      </c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2:19" s="34" customFormat="1" ht="12.75">
      <c r="B292" s="115">
        <v>184</v>
      </c>
      <c r="C292" s="156">
        <v>182</v>
      </c>
      <c r="D292" s="20" t="s">
        <v>167</v>
      </c>
      <c r="E292" s="20" t="s">
        <v>46</v>
      </c>
      <c r="F292" s="25" t="s">
        <v>16</v>
      </c>
      <c r="G292" s="26" t="s">
        <v>34</v>
      </c>
      <c r="H292" s="23">
        <f>I292+K292+O292+P292+Q292</f>
        <v>1956</v>
      </c>
      <c r="I292" s="9">
        <v>1441</v>
      </c>
      <c r="J292" s="9"/>
      <c r="K292" s="9"/>
      <c r="L292" s="9"/>
      <c r="M292" s="9"/>
      <c r="N292" s="33">
        <v>0.15</v>
      </c>
      <c r="O292" s="9">
        <v>216</v>
      </c>
      <c r="P292" s="9">
        <v>140</v>
      </c>
      <c r="Q292" s="9">
        <v>159</v>
      </c>
      <c r="R292" s="9"/>
      <c r="S292" s="29"/>
    </row>
    <row r="293" spans="2:19" s="34" customFormat="1" ht="12.75">
      <c r="B293" s="115"/>
      <c r="C293" s="156"/>
      <c r="D293" s="20" t="s">
        <v>76</v>
      </c>
      <c r="E293" s="20"/>
      <c r="F293" s="25"/>
      <c r="G293" s="20"/>
      <c r="H293" s="23">
        <f>I293+K293+O293+P293+Q293</f>
        <v>1956</v>
      </c>
      <c r="I293" s="9">
        <f>SUM(I292)</f>
        <v>1441</v>
      </c>
      <c r="J293" s="9"/>
      <c r="K293" s="9"/>
      <c r="L293" s="9"/>
      <c r="M293" s="9"/>
      <c r="N293" s="9"/>
      <c r="O293" s="9">
        <f>SUM(O292)</f>
        <v>216</v>
      </c>
      <c r="P293" s="9">
        <f>SUM(P292)</f>
        <v>140</v>
      </c>
      <c r="Q293" s="9">
        <f>SUM(Q292)</f>
        <v>159</v>
      </c>
      <c r="R293" s="9"/>
      <c r="S293" s="29"/>
    </row>
    <row r="294" spans="2:19" s="34" customFormat="1" ht="12.75">
      <c r="B294" s="117"/>
      <c r="C294" s="117"/>
      <c r="D294" s="19"/>
      <c r="E294" s="19"/>
      <c r="F294" s="58"/>
      <c r="G294" s="19"/>
      <c r="H294" s="53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5"/>
    </row>
    <row r="295" spans="2:19" s="34" customFormat="1" ht="12.75">
      <c r="B295" s="117"/>
      <c r="C295" s="117"/>
      <c r="D295" s="19"/>
      <c r="E295" s="19"/>
      <c r="F295" s="58"/>
      <c r="G295" s="19"/>
      <c r="H295" s="53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5"/>
    </row>
    <row r="296" spans="2:19" s="34" customFormat="1" ht="15" customHeight="1">
      <c r="B296" s="117"/>
      <c r="C296" s="117"/>
      <c r="D296" s="161" t="s">
        <v>213</v>
      </c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</row>
    <row r="297" spans="2:19" s="34" customFormat="1" ht="12.75">
      <c r="B297" s="115">
        <v>185</v>
      </c>
      <c r="C297" s="115">
        <v>183</v>
      </c>
      <c r="D297" s="60" t="s">
        <v>87</v>
      </c>
      <c r="E297" s="61" t="s">
        <v>84</v>
      </c>
      <c r="F297" s="61" t="s">
        <v>16</v>
      </c>
      <c r="G297" s="32">
        <v>1</v>
      </c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1" t="s">
        <v>23</v>
      </c>
    </row>
    <row r="298" spans="2:19" s="34" customFormat="1" ht="12.75">
      <c r="B298" s="115">
        <v>186</v>
      </c>
      <c r="C298" s="115">
        <v>184</v>
      </c>
      <c r="D298" s="20" t="s">
        <v>135</v>
      </c>
      <c r="E298" s="20" t="s">
        <v>26</v>
      </c>
      <c r="F298" s="20" t="s">
        <v>22</v>
      </c>
      <c r="G298" s="20">
        <v>1</v>
      </c>
      <c r="H298" s="39">
        <f>I298+K298+O298+P298+Q298</f>
        <v>1915</v>
      </c>
      <c r="I298" s="39">
        <v>1368</v>
      </c>
      <c r="J298" s="63"/>
      <c r="K298" s="15"/>
      <c r="L298" s="15"/>
      <c r="M298" s="15"/>
      <c r="N298" s="64">
        <v>0.2</v>
      </c>
      <c r="O298" s="65">
        <v>274</v>
      </c>
      <c r="P298" s="15">
        <v>123</v>
      </c>
      <c r="Q298" s="15">
        <v>150</v>
      </c>
      <c r="R298" s="15"/>
      <c r="S298" s="66"/>
    </row>
    <row r="299" spans="2:19" s="34" customFormat="1" ht="12.75">
      <c r="B299" s="115">
        <v>187</v>
      </c>
      <c r="C299" s="115">
        <v>185</v>
      </c>
      <c r="D299" s="20" t="s">
        <v>135</v>
      </c>
      <c r="E299" s="9" t="s">
        <v>26</v>
      </c>
      <c r="F299" s="9" t="s">
        <v>21</v>
      </c>
      <c r="G299" s="9">
        <v>1</v>
      </c>
      <c r="H299" s="39">
        <f>I299+K299+O299+P299+Q299</f>
        <v>1778</v>
      </c>
      <c r="I299" s="66">
        <v>1368</v>
      </c>
      <c r="J299" s="15"/>
      <c r="K299" s="15"/>
      <c r="L299" s="15"/>
      <c r="M299" s="15"/>
      <c r="N299" s="67">
        <v>0.1</v>
      </c>
      <c r="O299" s="15">
        <v>137</v>
      </c>
      <c r="P299" s="15">
        <v>123</v>
      </c>
      <c r="Q299" s="15">
        <v>150</v>
      </c>
      <c r="R299" s="15"/>
      <c r="S299" s="66"/>
    </row>
    <row r="300" spans="2:19" s="34" customFormat="1" ht="25.5">
      <c r="B300" s="115">
        <v>188</v>
      </c>
      <c r="C300" s="115">
        <v>186</v>
      </c>
      <c r="D300" s="20" t="s">
        <v>87</v>
      </c>
      <c r="E300" s="68" t="s">
        <v>153</v>
      </c>
      <c r="F300" s="9" t="s">
        <v>16</v>
      </c>
      <c r="G300" s="9">
        <v>1</v>
      </c>
      <c r="H300" s="39"/>
      <c r="I300" s="66"/>
      <c r="J300" s="15"/>
      <c r="K300" s="15"/>
      <c r="L300" s="15"/>
      <c r="M300" s="15"/>
      <c r="N300" s="67"/>
      <c r="O300" s="15"/>
      <c r="P300" s="15"/>
      <c r="Q300" s="15"/>
      <c r="R300" s="15"/>
      <c r="S300" s="66" t="s">
        <v>23</v>
      </c>
    </row>
    <row r="301" spans="2:19" s="34" customFormat="1" ht="12.75">
      <c r="B301" s="115">
        <v>189</v>
      </c>
      <c r="C301" s="115">
        <v>187</v>
      </c>
      <c r="D301" s="20" t="s">
        <v>202</v>
      </c>
      <c r="E301" s="68" t="s">
        <v>84</v>
      </c>
      <c r="F301" s="9" t="s">
        <v>16</v>
      </c>
      <c r="G301" s="9">
        <v>1</v>
      </c>
      <c r="H301" s="39"/>
      <c r="I301" s="66"/>
      <c r="J301" s="15"/>
      <c r="K301" s="15"/>
      <c r="L301" s="15"/>
      <c r="M301" s="15"/>
      <c r="N301" s="67"/>
      <c r="O301" s="15"/>
      <c r="P301" s="15"/>
      <c r="Q301" s="15"/>
      <c r="R301" s="15"/>
      <c r="S301" s="66"/>
    </row>
    <row r="302" spans="2:19" s="34" customFormat="1" ht="25.5">
      <c r="B302" s="115">
        <v>190</v>
      </c>
      <c r="C302" s="115">
        <v>188</v>
      </c>
      <c r="D302" s="20" t="s">
        <v>202</v>
      </c>
      <c r="E302" s="68" t="s">
        <v>214</v>
      </c>
      <c r="F302" s="9" t="s">
        <v>16</v>
      </c>
      <c r="G302" s="9">
        <v>1</v>
      </c>
      <c r="H302" s="39"/>
      <c r="I302" s="66"/>
      <c r="J302" s="15"/>
      <c r="K302" s="15"/>
      <c r="L302" s="15"/>
      <c r="M302" s="15"/>
      <c r="N302" s="67"/>
      <c r="O302" s="15"/>
      <c r="P302" s="15"/>
      <c r="Q302" s="15"/>
      <c r="R302" s="15"/>
      <c r="S302" s="66"/>
    </row>
    <row r="303" spans="2:19" s="34" customFormat="1" ht="12.75">
      <c r="B303" s="115"/>
      <c r="C303" s="115"/>
      <c r="D303" s="20" t="s">
        <v>74</v>
      </c>
      <c r="E303" s="20"/>
      <c r="F303" s="20"/>
      <c r="G303" s="20"/>
      <c r="H303" s="9">
        <f>SUM(H298:H299)</f>
        <v>3693</v>
      </c>
      <c r="I303" s="9">
        <f>SUM(I298:I299)</f>
        <v>2736</v>
      </c>
      <c r="J303" s="9"/>
      <c r="K303" s="9"/>
      <c r="L303" s="9"/>
      <c r="M303" s="9"/>
      <c r="N303" s="9"/>
      <c r="O303" s="9">
        <f>SUM(O298:O299)</f>
        <v>411</v>
      </c>
      <c r="P303" s="9">
        <f>SUM(P298:P299)</f>
        <v>246</v>
      </c>
      <c r="Q303" s="9">
        <f>SUM(Q298:Q299)</f>
        <v>300</v>
      </c>
      <c r="R303" s="9"/>
      <c r="S303" s="29"/>
    </row>
    <row r="304" spans="2:19" s="34" customFormat="1" ht="12.75">
      <c r="B304" s="117"/>
      <c r="C304" s="117"/>
      <c r="D304" s="19"/>
      <c r="E304" s="19"/>
      <c r="F304" s="19"/>
      <c r="G304" s="19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5"/>
    </row>
    <row r="305" spans="2:19" s="34" customFormat="1" ht="15" customHeight="1">
      <c r="B305" s="117"/>
      <c r="C305" s="117"/>
      <c r="D305" s="161" t="s">
        <v>149</v>
      </c>
      <c r="E305" s="161"/>
      <c r="F305" s="19"/>
      <c r="G305" s="19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5"/>
    </row>
    <row r="306" spans="2:19" s="34" customFormat="1" ht="25.5">
      <c r="B306" s="115">
        <v>191</v>
      </c>
      <c r="C306" s="115">
        <v>189</v>
      </c>
      <c r="D306" s="20" t="s">
        <v>180</v>
      </c>
      <c r="E306" s="44" t="s">
        <v>166</v>
      </c>
      <c r="F306" s="9" t="s">
        <v>36</v>
      </c>
      <c r="G306" s="9">
        <v>1</v>
      </c>
      <c r="H306" s="2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29" t="s">
        <v>23</v>
      </c>
    </row>
    <row r="307" spans="2:19" s="34" customFormat="1" ht="12.75">
      <c r="B307" s="115"/>
      <c r="C307" s="115"/>
      <c r="D307" s="20" t="s">
        <v>76</v>
      </c>
      <c r="E307" s="20"/>
      <c r="F307" s="20"/>
      <c r="G307" s="20"/>
      <c r="H307" s="9">
        <f>SUM(H304:H305)</f>
        <v>0</v>
      </c>
      <c r="I307" s="9">
        <f>SUM(I304:I305)</f>
        <v>0</v>
      </c>
      <c r="J307" s="9"/>
      <c r="K307" s="9"/>
      <c r="L307" s="9"/>
      <c r="M307" s="9"/>
      <c r="N307" s="9"/>
      <c r="O307" s="9">
        <f>SUM(O304:O305)</f>
        <v>0</v>
      </c>
      <c r="P307" s="9">
        <f>SUM(P304:P305)</f>
        <v>0</v>
      </c>
      <c r="Q307" s="9">
        <f>SUM(Q304:Q305)</f>
        <v>0</v>
      </c>
      <c r="R307" s="9"/>
      <c r="S307" s="29"/>
    </row>
    <row r="308" spans="2:19" s="34" customFormat="1" ht="12.75">
      <c r="B308" s="117"/>
      <c r="C308" s="117"/>
      <c r="D308" s="92"/>
      <c r="E308" s="93"/>
      <c r="F308" s="94"/>
      <c r="G308" s="94"/>
      <c r="H308" s="95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6"/>
    </row>
    <row r="309" spans="2:19" s="34" customFormat="1" ht="15" customHeight="1">
      <c r="B309" s="117"/>
      <c r="C309" s="117"/>
      <c r="D309" s="174" t="s">
        <v>231</v>
      </c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</row>
    <row r="310" spans="2:19" s="40" customFormat="1" ht="12.75">
      <c r="B310" s="115">
        <v>192</v>
      </c>
      <c r="C310" s="115">
        <v>190</v>
      </c>
      <c r="D310" s="20" t="s">
        <v>136</v>
      </c>
      <c r="E310" s="20"/>
      <c r="F310" s="31" t="s">
        <v>16</v>
      </c>
      <c r="G310" s="32">
        <v>1</v>
      </c>
      <c r="H310" s="23"/>
      <c r="I310" s="9"/>
      <c r="J310" s="9"/>
      <c r="K310" s="9"/>
      <c r="L310" s="9"/>
      <c r="M310" s="9"/>
      <c r="N310" s="33"/>
      <c r="O310" s="20"/>
      <c r="P310" s="9"/>
      <c r="Q310" s="9"/>
      <c r="R310" s="9"/>
      <c r="S310" s="9" t="s">
        <v>23</v>
      </c>
    </row>
    <row r="311" spans="2:19" s="40" customFormat="1" ht="12.75">
      <c r="B311" s="115">
        <v>193</v>
      </c>
      <c r="C311" s="115">
        <v>191</v>
      </c>
      <c r="D311" s="20" t="s">
        <v>217</v>
      </c>
      <c r="E311" s="20"/>
      <c r="F311" s="31" t="s">
        <v>16</v>
      </c>
      <c r="G311" s="32">
        <v>1</v>
      </c>
      <c r="H311" s="23"/>
      <c r="I311" s="9"/>
      <c r="J311" s="9"/>
      <c r="K311" s="9"/>
      <c r="L311" s="9"/>
      <c r="M311" s="9"/>
      <c r="N311" s="33"/>
      <c r="O311" s="20"/>
      <c r="P311" s="9"/>
      <c r="Q311" s="9"/>
      <c r="R311" s="9"/>
      <c r="S311" s="9" t="s">
        <v>23</v>
      </c>
    </row>
    <row r="312" spans="2:19" s="40" customFormat="1" ht="12.75">
      <c r="B312" s="115">
        <v>194</v>
      </c>
      <c r="C312" s="115">
        <v>192</v>
      </c>
      <c r="D312" s="20" t="s">
        <v>219</v>
      </c>
      <c r="E312" s="20" t="s">
        <v>46</v>
      </c>
      <c r="F312" s="25" t="s">
        <v>16</v>
      </c>
      <c r="G312" s="26">
        <v>1</v>
      </c>
      <c r="H312" s="2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29" t="s">
        <v>23</v>
      </c>
    </row>
    <row r="313" spans="2:19" s="40" customFormat="1" ht="12.75">
      <c r="B313" s="115">
        <v>195</v>
      </c>
      <c r="C313" s="115">
        <v>193</v>
      </c>
      <c r="D313" s="20" t="s">
        <v>226</v>
      </c>
      <c r="E313" s="20"/>
      <c r="F313" s="25" t="s">
        <v>16</v>
      </c>
      <c r="G313" s="26">
        <v>1</v>
      </c>
      <c r="H313" s="2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29"/>
    </row>
    <row r="314" spans="2:19" s="34" customFormat="1" ht="12.75">
      <c r="B314" s="115"/>
      <c r="C314" s="115"/>
      <c r="D314" s="20" t="s">
        <v>227</v>
      </c>
      <c r="E314" s="20"/>
      <c r="F314" s="25"/>
      <c r="G314" s="26"/>
      <c r="H314" s="2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29"/>
    </row>
    <row r="315" spans="2:19" s="34" customFormat="1" ht="12.75">
      <c r="B315" s="117"/>
      <c r="C315" s="117"/>
      <c r="D315" s="19"/>
      <c r="E315" s="19"/>
      <c r="F315" s="58"/>
      <c r="G315" s="58"/>
      <c r="H315" s="53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5"/>
    </row>
    <row r="316" spans="2:19" s="34" customFormat="1" ht="12.75">
      <c r="B316" s="117"/>
      <c r="C316" s="117"/>
      <c r="D316" s="45" t="s">
        <v>44</v>
      </c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</row>
    <row r="317" spans="2:19" s="34" customFormat="1" ht="12.75">
      <c r="B317" s="115">
        <v>196</v>
      </c>
      <c r="C317" s="115">
        <v>194</v>
      </c>
      <c r="D317" s="20" t="s">
        <v>137</v>
      </c>
      <c r="E317" s="20" t="s">
        <v>45</v>
      </c>
      <c r="F317" s="25" t="s">
        <v>16</v>
      </c>
      <c r="G317" s="9">
        <v>1</v>
      </c>
      <c r="H317" s="39">
        <f>I317+K317+O317+P317+Q317</f>
        <v>2367</v>
      </c>
      <c r="I317" s="9">
        <v>1441</v>
      </c>
      <c r="J317" s="33">
        <v>0.18</v>
      </c>
      <c r="K317" s="9">
        <v>259</v>
      </c>
      <c r="L317" s="9"/>
      <c r="M317" s="9"/>
      <c r="N317" s="33">
        <v>0.2</v>
      </c>
      <c r="O317" s="9">
        <v>340</v>
      </c>
      <c r="P317" s="9">
        <v>140</v>
      </c>
      <c r="Q317" s="9">
        <v>187</v>
      </c>
      <c r="R317" s="9"/>
      <c r="S317" s="20" t="s">
        <v>81</v>
      </c>
    </row>
    <row r="318" spans="2:19" s="24" customFormat="1" ht="12.75">
      <c r="B318" s="115">
        <v>197</v>
      </c>
      <c r="C318" s="115">
        <v>195</v>
      </c>
      <c r="D318" s="20" t="s">
        <v>222</v>
      </c>
      <c r="E318" s="20" t="s">
        <v>45</v>
      </c>
      <c r="F318" s="25" t="s">
        <v>16</v>
      </c>
      <c r="G318" s="9">
        <v>1</v>
      </c>
      <c r="H318" s="39">
        <f>I318+K318+O318+P318+Q318</f>
        <v>1250</v>
      </c>
      <c r="I318" s="9">
        <v>890</v>
      </c>
      <c r="J318" s="9"/>
      <c r="K318" s="9"/>
      <c r="L318" s="9"/>
      <c r="M318" s="9"/>
      <c r="N318" s="33">
        <v>0.15</v>
      </c>
      <c r="O318" s="9">
        <v>134</v>
      </c>
      <c r="P318" s="9">
        <v>128</v>
      </c>
      <c r="Q318" s="9">
        <v>98</v>
      </c>
      <c r="R318" s="9"/>
      <c r="S318" s="29"/>
    </row>
    <row r="319" spans="2:19" s="34" customFormat="1" ht="12.75">
      <c r="B319" s="115">
        <v>198</v>
      </c>
      <c r="C319" s="115">
        <v>196</v>
      </c>
      <c r="D319" s="20" t="s">
        <v>245</v>
      </c>
      <c r="E319" s="20" t="s">
        <v>37</v>
      </c>
      <c r="F319" s="25" t="s">
        <v>36</v>
      </c>
      <c r="G319" s="9">
        <v>1</v>
      </c>
      <c r="H319" s="39">
        <f>I319+K319+O319+P319+Q319</f>
        <v>1339</v>
      </c>
      <c r="I319" s="9">
        <v>890</v>
      </c>
      <c r="J319" s="9"/>
      <c r="K319" s="9"/>
      <c r="L319" s="9"/>
      <c r="M319" s="9"/>
      <c r="N319" s="33">
        <v>0.25</v>
      </c>
      <c r="O319" s="9">
        <v>223</v>
      </c>
      <c r="P319" s="9">
        <v>128</v>
      </c>
      <c r="Q319" s="9">
        <v>98</v>
      </c>
      <c r="R319" s="9"/>
      <c r="S319" s="29" t="s">
        <v>23</v>
      </c>
    </row>
    <row r="320" spans="2:19" s="34" customFormat="1" ht="12.75">
      <c r="B320" s="115"/>
      <c r="C320" s="115"/>
      <c r="D320" s="20" t="s">
        <v>71</v>
      </c>
      <c r="E320" s="20"/>
      <c r="F320" s="25"/>
      <c r="G320" s="9"/>
      <c r="H320" s="23">
        <f>I320+K320+O320+P320+Q320</f>
        <v>4956</v>
      </c>
      <c r="I320" s="9">
        <f>SUM(I317:I319)</f>
        <v>3221</v>
      </c>
      <c r="J320" s="9"/>
      <c r="K320" s="9">
        <f>SUM(K317:K319)</f>
        <v>259</v>
      </c>
      <c r="L320" s="9"/>
      <c r="M320" s="9"/>
      <c r="N320" s="9"/>
      <c r="O320" s="9">
        <f>SUM(O317:O319)</f>
        <v>697</v>
      </c>
      <c r="P320" s="9">
        <f>SUM(P317:P319)</f>
        <v>396</v>
      </c>
      <c r="Q320" s="9">
        <f>SUM(Q317:Q319)</f>
        <v>383</v>
      </c>
      <c r="R320" s="9"/>
      <c r="S320" s="29"/>
    </row>
    <row r="321" spans="2:19" s="34" customFormat="1" ht="12.75">
      <c r="B321" s="117"/>
      <c r="C321" s="117"/>
      <c r="D321" s="19"/>
      <c r="E321" s="19"/>
      <c r="F321" s="58"/>
      <c r="G321" s="52"/>
      <c r="H321" s="53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5"/>
    </row>
    <row r="322" spans="2:19" s="34" customFormat="1" ht="12.75">
      <c r="B322" s="117"/>
      <c r="C322" s="117"/>
      <c r="D322" s="47" t="s">
        <v>157</v>
      </c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</row>
    <row r="323" spans="2:19" s="24" customFormat="1" ht="24" customHeight="1">
      <c r="B323" s="115">
        <v>199</v>
      </c>
      <c r="C323" s="115">
        <v>197</v>
      </c>
      <c r="D323" s="43" t="s">
        <v>215</v>
      </c>
      <c r="E323" s="43" t="s">
        <v>37</v>
      </c>
      <c r="F323" s="25" t="s">
        <v>16</v>
      </c>
      <c r="G323" s="26">
        <v>1</v>
      </c>
      <c r="H323" s="9">
        <v>2100</v>
      </c>
      <c r="I323" s="9">
        <v>1441</v>
      </c>
      <c r="J323" s="9"/>
      <c r="K323" s="9"/>
      <c r="L323" s="9"/>
      <c r="M323" s="9"/>
      <c r="N323" s="33">
        <v>0.25</v>
      </c>
      <c r="O323" s="9">
        <v>360</v>
      </c>
      <c r="P323" s="9">
        <v>140</v>
      </c>
      <c r="Q323" s="9">
        <v>159</v>
      </c>
      <c r="R323" s="9"/>
      <c r="S323" s="43"/>
    </row>
    <row r="324" spans="2:19" s="24" customFormat="1" ht="24" customHeight="1">
      <c r="B324" s="115">
        <v>200</v>
      </c>
      <c r="C324" s="115">
        <v>198</v>
      </c>
      <c r="D324" s="43" t="s">
        <v>208</v>
      </c>
      <c r="E324" s="43" t="s">
        <v>37</v>
      </c>
      <c r="F324" s="25" t="s">
        <v>16</v>
      </c>
      <c r="G324" s="26">
        <v>1</v>
      </c>
      <c r="H324" s="9"/>
      <c r="I324" s="9"/>
      <c r="J324" s="9"/>
      <c r="K324" s="9"/>
      <c r="L324" s="9"/>
      <c r="M324" s="9"/>
      <c r="N324" s="33"/>
      <c r="O324" s="9"/>
      <c r="P324" s="9"/>
      <c r="Q324" s="9"/>
      <c r="R324" s="9"/>
      <c r="S324" s="43" t="s">
        <v>23</v>
      </c>
    </row>
    <row r="325" spans="2:19" s="24" customFormat="1" ht="12.75">
      <c r="B325" s="115">
        <v>201</v>
      </c>
      <c r="C325" s="115">
        <v>199</v>
      </c>
      <c r="D325" s="20" t="s">
        <v>229</v>
      </c>
      <c r="E325" s="20" t="s">
        <v>17</v>
      </c>
      <c r="F325" s="25" t="s">
        <v>16</v>
      </c>
      <c r="G325" s="26">
        <v>1</v>
      </c>
      <c r="H325" s="2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9"/>
    </row>
    <row r="326" spans="2:19" s="34" customFormat="1" ht="12.75">
      <c r="B326" s="115"/>
      <c r="C326" s="115"/>
      <c r="D326" s="43" t="s">
        <v>71</v>
      </c>
      <c r="E326" s="43"/>
      <c r="F326" s="25"/>
      <c r="G326" s="25"/>
      <c r="H326" s="9">
        <v>2100</v>
      </c>
      <c r="I326" s="9">
        <v>1441</v>
      </c>
      <c r="J326" s="9"/>
      <c r="K326" s="9"/>
      <c r="L326" s="9"/>
      <c r="M326" s="9"/>
      <c r="N326" s="33"/>
      <c r="O326" s="9">
        <v>360</v>
      </c>
      <c r="P326" s="9">
        <v>140</v>
      </c>
      <c r="Q326" s="9">
        <v>159</v>
      </c>
      <c r="R326" s="9"/>
      <c r="S326" s="29"/>
    </row>
    <row r="327" spans="2:19" s="34" customFormat="1" ht="12.75">
      <c r="B327" s="117"/>
      <c r="C327" s="117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1:20" s="34" customFormat="1" ht="12.75">
      <c r="A328" s="172" t="s">
        <v>247</v>
      </c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</row>
    <row r="329" spans="2:19" s="34" customFormat="1" ht="12.75">
      <c r="B329" s="115">
        <v>202</v>
      </c>
      <c r="C329" s="115">
        <v>200</v>
      </c>
      <c r="D329" s="158" t="s">
        <v>240</v>
      </c>
      <c r="E329" s="43" t="s">
        <v>140</v>
      </c>
      <c r="F329" s="25" t="s">
        <v>36</v>
      </c>
      <c r="G329" s="26">
        <v>1</v>
      </c>
      <c r="H329" s="9">
        <v>1132</v>
      </c>
      <c r="I329" s="9">
        <v>745</v>
      </c>
      <c r="J329" s="9"/>
      <c r="K329" s="9"/>
      <c r="L329" s="9"/>
      <c r="M329" s="9"/>
      <c r="N329" s="33">
        <v>0.25</v>
      </c>
      <c r="O329" s="9">
        <v>186</v>
      </c>
      <c r="P329" s="9">
        <v>119</v>
      </c>
      <c r="Q329" s="9">
        <v>82</v>
      </c>
      <c r="R329" s="9"/>
      <c r="S329" s="29" t="s">
        <v>23</v>
      </c>
    </row>
    <row r="330" spans="2:19" s="34" customFormat="1" ht="12.75">
      <c r="B330" s="115"/>
      <c r="C330" s="115"/>
      <c r="D330" s="16" t="s">
        <v>76</v>
      </c>
      <c r="E330" s="9"/>
      <c r="F330" s="9"/>
      <c r="G330" s="9"/>
      <c r="H330" s="9">
        <v>1132</v>
      </c>
      <c r="I330" s="9">
        <v>745</v>
      </c>
      <c r="J330" s="9"/>
      <c r="K330" s="9"/>
      <c r="L330" s="9"/>
      <c r="M330" s="9"/>
      <c r="N330" s="9"/>
      <c r="O330" s="9">
        <v>186</v>
      </c>
      <c r="P330" s="9">
        <v>119</v>
      </c>
      <c r="Q330" s="9">
        <v>82</v>
      </c>
      <c r="R330" s="9"/>
      <c r="S330" s="29"/>
    </row>
    <row r="331" spans="2:19" s="34" customFormat="1" ht="13.5" customHeight="1">
      <c r="B331" s="117"/>
      <c r="C331" s="117"/>
      <c r="D331" s="97"/>
      <c r="E331" s="97"/>
      <c r="F331" s="98"/>
      <c r="G331" s="98"/>
      <c r="H331" s="99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5"/>
    </row>
    <row r="332" spans="2:19" s="34" customFormat="1" ht="12.75">
      <c r="B332" s="117"/>
      <c r="C332" s="117"/>
      <c r="D332" s="45" t="s">
        <v>154</v>
      </c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2:19" s="34" customFormat="1" ht="12.75">
      <c r="B333" s="115">
        <v>203</v>
      </c>
      <c r="C333" s="115">
        <v>201</v>
      </c>
      <c r="D333" s="43" t="s">
        <v>216</v>
      </c>
      <c r="E333" s="43" t="s">
        <v>241</v>
      </c>
      <c r="F333" s="25" t="s">
        <v>16</v>
      </c>
      <c r="G333" s="26">
        <v>1</v>
      </c>
      <c r="H333" s="39">
        <f>I333+K333+O333+P333+Q333</f>
        <v>2491</v>
      </c>
      <c r="I333" s="9">
        <v>1441</v>
      </c>
      <c r="J333" s="33">
        <v>0.2</v>
      </c>
      <c r="K333" s="9">
        <v>288</v>
      </c>
      <c r="L333" s="9"/>
      <c r="M333" s="9"/>
      <c r="N333" s="33">
        <v>0.25</v>
      </c>
      <c r="O333" s="9">
        <v>432</v>
      </c>
      <c r="P333" s="9">
        <v>140</v>
      </c>
      <c r="Q333" s="9">
        <v>190</v>
      </c>
      <c r="R333" s="9"/>
      <c r="S333" s="29"/>
    </row>
    <row r="334" spans="2:19" s="34" customFormat="1" ht="12.75">
      <c r="B334" s="115">
        <v>204</v>
      </c>
      <c r="C334" s="115">
        <v>202</v>
      </c>
      <c r="D334" s="20" t="s">
        <v>113</v>
      </c>
      <c r="E334" s="43" t="s">
        <v>37</v>
      </c>
      <c r="F334" s="25" t="s">
        <v>36</v>
      </c>
      <c r="G334" s="26">
        <v>1</v>
      </c>
      <c r="H334" s="39">
        <f>I334+K334+O334+P334+Q334</f>
        <v>1440</v>
      </c>
      <c r="I334" s="9">
        <v>1039</v>
      </c>
      <c r="J334" s="9"/>
      <c r="K334" s="9"/>
      <c r="L334" s="9"/>
      <c r="M334" s="9"/>
      <c r="N334" s="33">
        <v>0.15</v>
      </c>
      <c r="O334" s="9">
        <v>156</v>
      </c>
      <c r="P334" s="9">
        <v>131</v>
      </c>
      <c r="Q334" s="9">
        <v>114</v>
      </c>
      <c r="R334" s="9"/>
      <c r="S334" s="29"/>
    </row>
    <row r="335" spans="2:19" s="34" customFormat="1" ht="12.75">
      <c r="B335" s="115"/>
      <c r="C335" s="115"/>
      <c r="D335" s="65" t="s">
        <v>75</v>
      </c>
      <c r="E335" s="65"/>
      <c r="F335" s="100"/>
      <c r="G335" s="101"/>
      <c r="H335" s="39">
        <f>I335+K335+O335+P335+Q335</f>
        <v>3931</v>
      </c>
      <c r="I335" s="9">
        <f>SUM(I333:I334)</f>
        <v>2480</v>
      </c>
      <c r="J335" s="9"/>
      <c r="K335" s="9">
        <f>SUM(K333:K334)</f>
        <v>288</v>
      </c>
      <c r="L335" s="9"/>
      <c r="M335" s="9"/>
      <c r="N335" s="9"/>
      <c r="O335" s="9">
        <f>SUM(O333:O334)</f>
        <v>588</v>
      </c>
      <c r="P335" s="9">
        <f>SUM(P333:P334)</f>
        <v>271</v>
      </c>
      <c r="Q335" s="9">
        <f>SUM(Q333:Q334)</f>
        <v>304</v>
      </c>
      <c r="R335" s="9"/>
      <c r="S335" s="29"/>
    </row>
    <row r="336" spans="2:19" s="34" customFormat="1" ht="12.75">
      <c r="B336" s="117"/>
      <c r="C336" s="117"/>
      <c r="D336" s="97"/>
      <c r="E336" s="97"/>
      <c r="F336" s="98"/>
      <c r="G336" s="102"/>
      <c r="H336" s="99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5"/>
    </row>
    <row r="337" spans="2:19" s="34" customFormat="1" ht="12.75">
      <c r="B337" s="117"/>
      <c r="C337" s="117"/>
      <c r="D337" s="47" t="s">
        <v>165</v>
      </c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2:19" s="34" customFormat="1" ht="19.5" customHeight="1">
      <c r="B338" s="115">
        <v>205</v>
      </c>
      <c r="C338" s="115">
        <v>203</v>
      </c>
      <c r="D338" s="43" t="s">
        <v>181</v>
      </c>
      <c r="E338" s="43" t="s">
        <v>46</v>
      </c>
      <c r="F338" s="25" t="s">
        <v>16</v>
      </c>
      <c r="G338" s="26">
        <v>1</v>
      </c>
      <c r="H338" s="9">
        <v>2100</v>
      </c>
      <c r="I338" s="9">
        <v>1441</v>
      </c>
      <c r="J338" s="9"/>
      <c r="K338" s="9"/>
      <c r="L338" s="9"/>
      <c r="M338" s="9"/>
      <c r="N338" s="33">
        <v>0.25</v>
      </c>
      <c r="O338" s="9">
        <v>360</v>
      </c>
      <c r="P338" s="9">
        <v>140</v>
      </c>
      <c r="Q338" s="9">
        <v>159</v>
      </c>
      <c r="R338" s="9"/>
      <c r="S338" s="43"/>
    </row>
    <row r="339" spans="2:19" s="34" customFormat="1" ht="14.25" customHeight="1">
      <c r="B339" s="115"/>
      <c r="C339" s="115"/>
      <c r="D339" s="43" t="s">
        <v>76</v>
      </c>
      <c r="E339" s="43"/>
      <c r="F339" s="25"/>
      <c r="G339" s="25"/>
      <c r="H339" s="9">
        <v>2100</v>
      </c>
      <c r="I339" s="9">
        <v>1441</v>
      </c>
      <c r="J339" s="9"/>
      <c r="K339" s="9"/>
      <c r="L339" s="9"/>
      <c r="M339" s="9"/>
      <c r="N339" s="33"/>
      <c r="O339" s="9">
        <v>360</v>
      </c>
      <c r="P339" s="9">
        <v>140</v>
      </c>
      <c r="Q339" s="9">
        <v>159</v>
      </c>
      <c r="R339" s="9"/>
      <c r="S339" s="29"/>
    </row>
    <row r="340" spans="2:19" s="34" customFormat="1" ht="12.75">
      <c r="B340" s="117"/>
      <c r="C340" s="117"/>
      <c r="D340" s="97"/>
      <c r="E340" s="97"/>
      <c r="F340" s="98"/>
      <c r="G340" s="102"/>
      <c r="H340" s="99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5"/>
    </row>
    <row r="341" spans="2:19" s="34" customFormat="1" ht="12.75">
      <c r="B341" s="117"/>
      <c r="C341" s="117"/>
      <c r="D341" s="45" t="s">
        <v>41</v>
      </c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2:19" s="34" customFormat="1" ht="12.75">
      <c r="B342" s="115">
        <v>206</v>
      </c>
      <c r="C342" s="115">
        <v>204</v>
      </c>
      <c r="D342" s="20" t="s">
        <v>114</v>
      </c>
      <c r="E342" s="20" t="s">
        <v>42</v>
      </c>
      <c r="F342" s="25" t="s">
        <v>30</v>
      </c>
      <c r="G342" s="26" t="s">
        <v>34</v>
      </c>
      <c r="H342" s="39">
        <f aca="true" t="shared" si="6" ref="H342:H347">I342+K342+O342+P342+Q342</f>
        <v>995</v>
      </c>
      <c r="I342" s="9">
        <v>619</v>
      </c>
      <c r="J342" s="33">
        <v>0.07</v>
      </c>
      <c r="K342" s="9">
        <v>43</v>
      </c>
      <c r="L342" s="9"/>
      <c r="M342" s="9"/>
      <c r="N342" s="33">
        <v>0.25</v>
      </c>
      <c r="O342" s="9">
        <v>165</v>
      </c>
      <c r="P342" s="9">
        <v>95</v>
      </c>
      <c r="Q342" s="9">
        <v>73</v>
      </c>
      <c r="R342" s="9"/>
      <c r="S342" s="29" t="s">
        <v>233</v>
      </c>
    </row>
    <row r="343" spans="2:19" s="34" customFormat="1" ht="13.5" customHeight="1">
      <c r="B343" s="115">
        <v>207</v>
      </c>
      <c r="C343" s="115">
        <v>205</v>
      </c>
      <c r="D343" s="20" t="s">
        <v>114</v>
      </c>
      <c r="E343" s="20" t="s">
        <v>42</v>
      </c>
      <c r="F343" s="25" t="s">
        <v>30</v>
      </c>
      <c r="G343" s="26" t="s">
        <v>34</v>
      </c>
      <c r="H343" s="39">
        <f t="shared" si="6"/>
        <v>937</v>
      </c>
      <c r="I343" s="9">
        <v>619</v>
      </c>
      <c r="J343" s="9"/>
      <c r="K343" s="9"/>
      <c r="L343" s="9"/>
      <c r="M343" s="9"/>
      <c r="N343" s="33">
        <v>0.25</v>
      </c>
      <c r="O343" s="9">
        <v>155</v>
      </c>
      <c r="P343" s="9">
        <v>95</v>
      </c>
      <c r="Q343" s="9">
        <v>68</v>
      </c>
      <c r="R343" s="9"/>
      <c r="S343" s="29"/>
    </row>
    <row r="344" spans="2:19" s="34" customFormat="1" ht="12.75">
      <c r="B344" s="115">
        <v>208</v>
      </c>
      <c r="C344" s="115">
        <v>206</v>
      </c>
      <c r="D344" s="20" t="s">
        <v>114</v>
      </c>
      <c r="E344" s="20" t="s">
        <v>42</v>
      </c>
      <c r="F344" s="25" t="s">
        <v>30</v>
      </c>
      <c r="G344" s="26" t="s">
        <v>34</v>
      </c>
      <c r="H344" s="39">
        <f t="shared" si="6"/>
        <v>937</v>
      </c>
      <c r="I344" s="9">
        <v>619</v>
      </c>
      <c r="J344" s="9"/>
      <c r="K344" s="9"/>
      <c r="L344" s="9"/>
      <c r="M344" s="9"/>
      <c r="N344" s="33">
        <v>0.25</v>
      </c>
      <c r="O344" s="9">
        <v>155</v>
      </c>
      <c r="P344" s="9">
        <v>95</v>
      </c>
      <c r="Q344" s="9">
        <v>68</v>
      </c>
      <c r="R344" s="9"/>
      <c r="S344" s="29" t="s">
        <v>233</v>
      </c>
    </row>
    <row r="345" spans="2:19" s="34" customFormat="1" ht="12.75">
      <c r="B345" s="115">
        <v>209</v>
      </c>
      <c r="C345" s="115">
        <v>207</v>
      </c>
      <c r="D345" s="20" t="s">
        <v>114</v>
      </c>
      <c r="E345" s="20" t="s">
        <v>42</v>
      </c>
      <c r="F345" s="25" t="s">
        <v>30</v>
      </c>
      <c r="G345" s="26" t="s">
        <v>34</v>
      </c>
      <c r="H345" s="39">
        <f t="shared" si="6"/>
        <v>937</v>
      </c>
      <c r="I345" s="9">
        <v>619</v>
      </c>
      <c r="J345" s="9"/>
      <c r="K345" s="9"/>
      <c r="L345" s="9"/>
      <c r="M345" s="9"/>
      <c r="N345" s="33">
        <v>0.25</v>
      </c>
      <c r="O345" s="9">
        <v>155</v>
      </c>
      <c r="P345" s="9">
        <v>95</v>
      </c>
      <c r="Q345" s="9">
        <v>68</v>
      </c>
      <c r="R345" s="9"/>
      <c r="S345" s="29" t="s">
        <v>237</v>
      </c>
    </row>
    <row r="346" spans="2:19" s="34" customFormat="1" ht="12.75">
      <c r="B346" s="115">
        <v>210</v>
      </c>
      <c r="C346" s="115">
        <v>208</v>
      </c>
      <c r="D346" s="20" t="s">
        <v>114</v>
      </c>
      <c r="E346" s="20" t="s">
        <v>42</v>
      </c>
      <c r="F346" s="25" t="s">
        <v>30</v>
      </c>
      <c r="G346" s="26" t="s">
        <v>34</v>
      </c>
      <c r="H346" s="39">
        <f t="shared" si="6"/>
        <v>937</v>
      </c>
      <c r="I346" s="9">
        <v>619</v>
      </c>
      <c r="J346" s="9"/>
      <c r="K346" s="9"/>
      <c r="L346" s="9"/>
      <c r="M346" s="9"/>
      <c r="N346" s="33">
        <v>0.25</v>
      </c>
      <c r="O346" s="9">
        <v>155</v>
      </c>
      <c r="P346" s="9">
        <v>95</v>
      </c>
      <c r="Q346" s="9">
        <v>68</v>
      </c>
      <c r="R346" s="9"/>
      <c r="S346" s="29"/>
    </row>
    <row r="347" spans="2:19" s="34" customFormat="1" ht="12.75">
      <c r="B347" s="115"/>
      <c r="C347" s="115"/>
      <c r="D347" s="20" t="s">
        <v>73</v>
      </c>
      <c r="E347" s="20"/>
      <c r="F347" s="25"/>
      <c r="G347" s="26"/>
      <c r="H347" s="23">
        <f t="shared" si="6"/>
        <v>4743</v>
      </c>
      <c r="I347" s="9">
        <f>SUM(I342:I346)</f>
        <v>3095</v>
      </c>
      <c r="J347" s="9"/>
      <c r="K347" s="9">
        <v>43</v>
      </c>
      <c r="L347" s="9"/>
      <c r="M347" s="9"/>
      <c r="N347" s="9"/>
      <c r="O347" s="9">
        <f>SUM(O342:O346)</f>
        <v>785</v>
      </c>
      <c r="P347" s="9">
        <f>SUM(P342:P346)</f>
        <v>475</v>
      </c>
      <c r="Q347" s="9">
        <f>SUM(Q342:Q346)</f>
        <v>345</v>
      </c>
      <c r="R347" s="9"/>
      <c r="S347" s="29"/>
    </row>
    <row r="348" spans="2:19" s="34" customFormat="1" ht="12.75">
      <c r="B348" s="117"/>
      <c r="C348" s="117"/>
      <c r="D348" s="97"/>
      <c r="E348" s="97"/>
      <c r="F348" s="98"/>
      <c r="G348" s="98"/>
      <c r="H348" s="99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5"/>
    </row>
    <row r="349" spans="2:19" s="34" customFormat="1" ht="12.75">
      <c r="B349" s="117"/>
      <c r="C349" s="117"/>
      <c r="D349" s="21" t="s">
        <v>56</v>
      </c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2:19" s="34" customFormat="1" ht="15.75" customHeight="1">
      <c r="B350" s="115">
        <v>211</v>
      </c>
      <c r="C350" s="115">
        <v>209</v>
      </c>
      <c r="D350" s="20" t="s">
        <v>147</v>
      </c>
      <c r="E350" s="9" t="s">
        <v>57</v>
      </c>
      <c r="F350" s="9"/>
      <c r="G350" s="9">
        <v>1</v>
      </c>
      <c r="H350" s="23">
        <f aca="true" t="shared" si="7" ref="H350:H356">I350+K350+O350+P350+Q350</f>
        <v>1130</v>
      </c>
      <c r="I350" s="9">
        <v>744</v>
      </c>
      <c r="J350" s="33">
        <v>0.05</v>
      </c>
      <c r="K350" s="9">
        <v>37</v>
      </c>
      <c r="L350" s="9"/>
      <c r="M350" s="9"/>
      <c r="N350" s="33">
        <v>0.2</v>
      </c>
      <c r="O350" s="9">
        <v>156</v>
      </c>
      <c r="P350" s="9">
        <v>107</v>
      </c>
      <c r="Q350" s="9">
        <v>86</v>
      </c>
      <c r="R350" s="9"/>
      <c r="S350" s="29" t="s">
        <v>142</v>
      </c>
    </row>
    <row r="351" spans="2:19" s="34" customFormat="1" ht="15.75" customHeight="1">
      <c r="B351" s="115">
        <v>212</v>
      </c>
      <c r="C351" s="115">
        <v>210</v>
      </c>
      <c r="D351" s="20" t="s">
        <v>147</v>
      </c>
      <c r="E351" s="9" t="s">
        <v>57</v>
      </c>
      <c r="F351" s="9"/>
      <c r="G351" s="9">
        <v>1</v>
      </c>
      <c r="H351" s="23">
        <f t="shared" si="7"/>
        <v>1033</v>
      </c>
      <c r="I351" s="9">
        <v>687</v>
      </c>
      <c r="J351" s="9"/>
      <c r="K351" s="9"/>
      <c r="L351" s="9"/>
      <c r="M351" s="9"/>
      <c r="N351" s="33">
        <v>0.25</v>
      </c>
      <c r="O351" s="9">
        <v>172</v>
      </c>
      <c r="P351" s="9">
        <v>98</v>
      </c>
      <c r="Q351" s="9">
        <v>76</v>
      </c>
      <c r="R351" s="9"/>
      <c r="S351" s="29"/>
    </row>
    <row r="352" spans="2:19" s="24" customFormat="1" ht="12.75">
      <c r="B352" s="115">
        <v>213</v>
      </c>
      <c r="C352" s="115">
        <v>211</v>
      </c>
      <c r="D352" s="137" t="s">
        <v>224</v>
      </c>
      <c r="E352" s="9" t="s">
        <v>57</v>
      </c>
      <c r="F352" s="9"/>
      <c r="G352" s="9">
        <v>1</v>
      </c>
      <c r="H352" s="23">
        <f t="shared" si="7"/>
        <v>1119</v>
      </c>
      <c r="I352" s="9">
        <v>744</v>
      </c>
      <c r="J352" s="9"/>
      <c r="K352" s="9"/>
      <c r="L352" s="9"/>
      <c r="M352" s="9"/>
      <c r="N352" s="33">
        <v>0.25</v>
      </c>
      <c r="O352" s="9">
        <v>186</v>
      </c>
      <c r="P352" s="9">
        <v>107</v>
      </c>
      <c r="Q352" s="9">
        <v>82</v>
      </c>
      <c r="R352" s="9"/>
      <c r="S352" s="29"/>
    </row>
    <row r="353" spans="2:19" s="34" customFormat="1" ht="12.75">
      <c r="B353" s="115">
        <v>214</v>
      </c>
      <c r="C353" s="115">
        <v>212</v>
      </c>
      <c r="D353" s="20" t="s">
        <v>121</v>
      </c>
      <c r="E353" s="9" t="s">
        <v>57</v>
      </c>
      <c r="F353" s="9"/>
      <c r="G353" s="9">
        <v>1</v>
      </c>
      <c r="H353" s="23">
        <f t="shared" si="7"/>
        <v>1119</v>
      </c>
      <c r="I353" s="9">
        <v>744</v>
      </c>
      <c r="J353" s="9"/>
      <c r="K353" s="9"/>
      <c r="L353" s="9"/>
      <c r="M353" s="9"/>
      <c r="N353" s="33">
        <v>0.25</v>
      </c>
      <c r="O353" s="9">
        <v>186</v>
      </c>
      <c r="P353" s="9">
        <v>107</v>
      </c>
      <c r="Q353" s="9">
        <v>82</v>
      </c>
      <c r="R353" s="9"/>
      <c r="S353" s="29"/>
    </row>
    <row r="354" spans="2:19" s="34" customFormat="1" ht="12.75">
      <c r="B354" s="115">
        <v>215</v>
      </c>
      <c r="C354" s="115">
        <v>213</v>
      </c>
      <c r="D354" s="20" t="s">
        <v>148</v>
      </c>
      <c r="E354" s="9" t="s">
        <v>57</v>
      </c>
      <c r="F354" s="9"/>
      <c r="G354" s="9">
        <v>1</v>
      </c>
      <c r="H354" s="23">
        <f t="shared" si="7"/>
        <v>1119</v>
      </c>
      <c r="I354" s="9">
        <v>744</v>
      </c>
      <c r="J354" s="9"/>
      <c r="K354" s="9"/>
      <c r="L354" s="9"/>
      <c r="M354" s="9"/>
      <c r="N354" s="33">
        <v>0.25</v>
      </c>
      <c r="O354" s="9">
        <v>186</v>
      </c>
      <c r="P354" s="9">
        <v>107</v>
      </c>
      <c r="Q354" s="9">
        <v>82</v>
      </c>
      <c r="R354" s="9"/>
      <c r="S354" s="9"/>
    </row>
    <row r="355" spans="2:19" s="24" customFormat="1" ht="12.75">
      <c r="B355" s="115">
        <v>216</v>
      </c>
      <c r="C355" s="115">
        <v>214</v>
      </c>
      <c r="D355" s="20" t="s">
        <v>160</v>
      </c>
      <c r="E355" s="49" t="s">
        <v>57</v>
      </c>
      <c r="F355" s="49"/>
      <c r="G355" s="49">
        <v>1</v>
      </c>
      <c r="H355" s="50">
        <f>I355+K355+O355+P355+Q355</f>
        <v>1119</v>
      </c>
      <c r="I355" s="49">
        <v>744</v>
      </c>
      <c r="J355" s="49"/>
      <c r="K355" s="49"/>
      <c r="L355" s="49"/>
      <c r="M355" s="49"/>
      <c r="N355" s="51">
        <v>0.25</v>
      </c>
      <c r="O355" s="49">
        <v>186</v>
      </c>
      <c r="P355" s="49">
        <v>107</v>
      </c>
      <c r="Q355" s="49">
        <v>82</v>
      </c>
      <c r="R355" s="49"/>
      <c r="S355" s="49"/>
    </row>
    <row r="356" spans="2:19" s="34" customFormat="1" ht="12.75">
      <c r="B356" s="115"/>
      <c r="C356" s="115"/>
      <c r="D356" s="9" t="s">
        <v>164</v>
      </c>
      <c r="E356" s="104"/>
      <c r="F356" s="104"/>
      <c r="G356" s="104"/>
      <c r="H356" s="105">
        <f t="shared" si="7"/>
        <v>6639</v>
      </c>
      <c r="I356" s="104">
        <f>SUM(I350:I355)</f>
        <v>4407</v>
      </c>
      <c r="J356" s="104"/>
      <c r="K356" s="104">
        <f>SUM(K350:K355)</f>
        <v>37</v>
      </c>
      <c r="L356" s="104"/>
      <c r="M356" s="104"/>
      <c r="N356" s="104"/>
      <c r="O356" s="104">
        <f>SUM(O350:O355)</f>
        <v>1072</v>
      </c>
      <c r="P356" s="104">
        <f>SUM(P350:P355)</f>
        <v>633</v>
      </c>
      <c r="Q356" s="104">
        <f>SUM(Q350:Q355)</f>
        <v>490</v>
      </c>
      <c r="R356" s="104"/>
      <c r="S356" s="106"/>
    </row>
    <row r="357" spans="2:19" s="34" customFormat="1" ht="12.75">
      <c r="B357" s="117"/>
      <c r="C357" s="117"/>
      <c r="D357" s="19"/>
      <c r="E357" s="52"/>
      <c r="F357" s="52"/>
      <c r="G357" s="52"/>
      <c r="H357" s="53"/>
      <c r="I357" s="52"/>
      <c r="J357" s="52"/>
      <c r="K357" s="52"/>
      <c r="L357" s="52"/>
      <c r="M357" s="52"/>
      <c r="N357" s="54"/>
      <c r="O357" s="52"/>
      <c r="P357" s="52"/>
      <c r="Q357" s="52"/>
      <c r="R357" s="52"/>
      <c r="S357" s="55"/>
    </row>
    <row r="358" spans="2:19" s="34" customFormat="1" ht="12.75">
      <c r="B358" s="117"/>
      <c r="C358" s="117"/>
      <c r="D358" s="45" t="s">
        <v>70</v>
      </c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2:19" s="34" customFormat="1" ht="12.75">
      <c r="B359" s="115">
        <v>217</v>
      </c>
      <c r="C359" s="115">
        <v>215</v>
      </c>
      <c r="D359" s="20" t="s">
        <v>121</v>
      </c>
      <c r="E359" s="20" t="s">
        <v>49</v>
      </c>
      <c r="F359" s="25" t="s">
        <v>30</v>
      </c>
      <c r="G359" s="26" t="s">
        <v>34</v>
      </c>
      <c r="H359" s="39">
        <f aca="true" t="shared" si="8" ref="H359:H366">I359+K359+O359+P359+Q359</f>
        <v>1271</v>
      </c>
      <c r="I359" s="9">
        <v>850</v>
      </c>
      <c r="J359" s="9"/>
      <c r="K359" s="9"/>
      <c r="L359" s="9"/>
      <c r="M359" s="9"/>
      <c r="N359" s="33">
        <v>0.25</v>
      </c>
      <c r="O359" s="9">
        <v>213</v>
      </c>
      <c r="P359" s="9">
        <v>114</v>
      </c>
      <c r="Q359" s="9">
        <v>94</v>
      </c>
      <c r="R359" s="9"/>
      <c r="S359" s="29"/>
    </row>
    <row r="360" spans="2:19" s="34" customFormat="1" ht="25.5">
      <c r="B360" s="115">
        <v>218</v>
      </c>
      <c r="C360" s="115">
        <v>216</v>
      </c>
      <c r="D360" s="20" t="s">
        <v>123</v>
      </c>
      <c r="E360" s="20" t="s">
        <v>210</v>
      </c>
      <c r="F360" s="25" t="s">
        <v>30</v>
      </c>
      <c r="G360" s="26" t="s">
        <v>34</v>
      </c>
      <c r="H360" s="39">
        <f t="shared" si="8"/>
        <v>1271</v>
      </c>
      <c r="I360" s="9">
        <v>850</v>
      </c>
      <c r="J360" s="9"/>
      <c r="K360" s="9"/>
      <c r="L360" s="9"/>
      <c r="M360" s="9"/>
      <c r="N360" s="33">
        <v>0.25</v>
      </c>
      <c r="O360" s="9">
        <v>213</v>
      </c>
      <c r="P360" s="9">
        <v>114</v>
      </c>
      <c r="Q360" s="9">
        <v>94</v>
      </c>
      <c r="R360" s="9"/>
      <c r="S360" s="29" t="s">
        <v>233</v>
      </c>
    </row>
    <row r="361" spans="2:19" s="34" customFormat="1" ht="12.75">
      <c r="B361" s="115">
        <v>219</v>
      </c>
      <c r="C361" s="115">
        <v>217</v>
      </c>
      <c r="D361" s="20" t="s">
        <v>121</v>
      </c>
      <c r="E361" s="20" t="s">
        <v>115</v>
      </c>
      <c r="F361" s="25" t="s">
        <v>30</v>
      </c>
      <c r="G361" s="26" t="s">
        <v>34</v>
      </c>
      <c r="H361" s="39">
        <f>I361+K361+O361+P361+Q361</f>
        <v>1187</v>
      </c>
      <c r="I361" s="9">
        <v>792</v>
      </c>
      <c r="J361" s="9"/>
      <c r="K361" s="9"/>
      <c r="L361" s="9"/>
      <c r="M361" s="9"/>
      <c r="N361" s="33">
        <v>0.25</v>
      </c>
      <c r="O361" s="9">
        <v>198</v>
      </c>
      <c r="P361" s="9">
        <v>110</v>
      </c>
      <c r="Q361" s="9">
        <v>87</v>
      </c>
      <c r="R361" s="9"/>
      <c r="S361" s="20" t="s">
        <v>23</v>
      </c>
    </row>
    <row r="362" spans="2:19" s="24" customFormat="1" ht="12.75">
      <c r="B362" s="115">
        <v>220</v>
      </c>
      <c r="C362" s="115">
        <v>218</v>
      </c>
      <c r="D362" s="20" t="s">
        <v>123</v>
      </c>
      <c r="E362" s="20" t="s">
        <v>115</v>
      </c>
      <c r="F362" s="25" t="s">
        <v>30</v>
      </c>
      <c r="G362" s="26" t="s">
        <v>34</v>
      </c>
      <c r="H362" s="39">
        <f t="shared" si="8"/>
        <v>1187</v>
      </c>
      <c r="I362" s="9">
        <v>792</v>
      </c>
      <c r="J362" s="9"/>
      <c r="K362" s="9"/>
      <c r="L362" s="9"/>
      <c r="M362" s="9"/>
      <c r="N362" s="33">
        <v>0.25</v>
      </c>
      <c r="O362" s="9">
        <v>198</v>
      </c>
      <c r="P362" s="9">
        <v>110</v>
      </c>
      <c r="Q362" s="9">
        <v>87</v>
      </c>
      <c r="R362" s="9"/>
      <c r="S362" s="20"/>
    </row>
    <row r="363" spans="2:19" s="34" customFormat="1" ht="12.75">
      <c r="B363" s="115">
        <v>221</v>
      </c>
      <c r="C363" s="115">
        <v>219</v>
      </c>
      <c r="D363" s="20" t="s">
        <v>121</v>
      </c>
      <c r="E363" s="20" t="s">
        <v>50</v>
      </c>
      <c r="F363" s="25" t="s">
        <v>30</v>
      </c>
      <c r="G363" s="26" t="s">
        <v>34</v>
      </c>
      <c r="H363" s="39">
        <f t="shared" si="8"/>
        <v>1271</v>
      </c>
      <c r="I363" s="9">
        <v>850</v>
      </c>
      <c r="J363" s="9"/>
      <c r="K363" s="9"/>
      <c r="L363" s="9"/>
      <c r="M363" s="9"/>
      <c r="N363" s="33">
        <v>0.25</v>
      </c>
      <c r="O363" s="9">
        <v>213</v>
      </c>
      <c r="P363" s="9">
        <v>114</v>
      </c>
      <c r="Q363" s="9">
        <v>94</v>
      </c>
      <c r="R363" s="9"/>
      <c r="S363" s="29"/>
    </row>
    <row r="364" spans="2:19" s="155" customFormat="1" ht="12.75">
      <c r="B364" s="147">
        <v>222</v>
      </c>
      <c r="C364" s="147">
        <v>220</v>
      </c>
      <c r="D364" s="148" t="s">
        <v>121</v>
      </c>
      <c r="E364" s="148" t="s">
        <v>51</v>
      </c>
      <c r="F364" s="149" t="s">
        <v>30</v>
      </c>
      <c r="G364" s="150" t="s">
        <v>34</v>
      </c>
      <c r="H364" s="151">
        <f t="shared" si="8"/>
        <v>1271</v>
      </c>
      <c r="I364" s="152">
        <v>850</v>
      </c>
      <c r="J364" s="152"/>
      <c r="K364" s="152"/>
      <c r="L364" s="152"/>
      <c r="M364" s="152"/>
      <c r="N364" s="153">
        <v>0.25</v>
      </c>
      <c r="O364" s="152">
        <v>213</v>
      </c>
      <c r="P364" s="152">
        <v>114</v>
      </c>
      <c r="Q364" s="152">
        <v>94</v>
      </c>
      <c r="R364" s="152"/>
      <c r="S364" s="154" t="s">
        <v>23</v>
      </c>
    </row>
    <row r="365" spans="2:19" s="34" customFormat="1" ht="12.75">
      <c r="B365" s="115">
        <v>223</v>
      </c>
      <c r="C365" s="115">
        <v>221</v>
      </c>
      <c r="D365" s="20" t="s">
        <v>121</v>
      </c>
      <c r="E365" s="20" t="s">
        <v>52</v>
      </c>
      <c r="F365" s="25" t="s">
        <v>30</v>
      </c>
      <c r="G365" s="26" t="s">
        <v>34</v>
      </c>
      <c r="H365" s="39">
        <f t="shared" si="8"/>
        <v>1108</v>
      </c>
      <c r="I365" s="9">
        <v>792</v>
      </c>
      <c r="J365" s="9"/>
      <c r="K365" s="9"/>
      <c r="L365" s="9"/>
      <c r="M365" s="9"/>
      <c r="N365" s="33">
        <v>0.15</v>
      </c>
      <c r="O365" s="9">
        <v>119</v>
      </c>
      <c r="P365" s="9">
        <v>110</v>
      </c>
      <c r="Q365" s="9">
        <v>87</v>
      </c>
      <c r="R365" s="9"/>
      <c r="S365" s="29"/>
    </row>
    <row r="366" spans="2:19" s="34" customFormat="1" ht="12.75">
      <c r="B366" s="115">
        <v>224</v>
      </c>
      <c r="C366" s="115">
        <v>222</v>
      </c>
      <c r="D366" s="20" t="s">
        <v>121</v>
      </c>
      <c r="E366" s="20" t="s">
        <v>53</v>
      </c>
      <c r="F366" s="25" t="s">
        <v>30</v>
      </c>
      <c r="G366" s="26" t="s">
        <v>34</v>
      </c>
      <c r="H366" s="39">
        <f t="shared" si="8"/>
        <v>1271</v>
      </c>
      <c r="I366" s="9">
        <v>850</v>
      </c>
      <c r="J366" s="9"/>
      <c r="K366" s="9"/>
      <c r="L366" s="9"/>
      <c r="M366" s="9"/>
      <c r="N366" s="33">
        <v>0.25</v>
      </c>
      <c r="O366" s="9">
        <v>213</v>
      </c>
      <c r="P366" s="9">
        <v>114</v>
      </c>
      <c r="Q366" s="9">
        <v>94</v>
      </c>
      <c r="R366" s="9"/>
      <c r="S366" s="29"/>
    </row>
    <row r="367" spans="2:19" s="34" customFormat="1" ht="12.75">
      <c r="B367" s="115"/>
      <c r="C367" s="115"/>
      <c r="D367" s="20" t="s">
        <v>72</v>
      </c>
      <c r="E367" s="20"/>
      <c r="F367" s="25"/>
      <c r="G367" s="25"/>
      <c r="H367" s="9">
        <f>SUM(H359:H366)</f>
        <v>9837</v>
      </c>
      <c r="I367" s="9">
        <f>SUM(I359:I366)</f>
        <v>6626</v>
      </c>
      <c r="J367" s="9"/>
      <c r="K367" s="9"/>
      <c r="L367" s="9"/>
      <c r="M367" s="9"/>
      <c r="N367" s="9"/>
      <c r="O367" s="9">
        <f>SUM(O359:O366)</f>
        <v>1580</v>
      </c>
      <c r="P367" s="9">
        <f>SUM(P359:P366)</f>
        <v>900</v>
      </c>
      <c r="Q367" s="9">
        <f>SUM(Q359:Q366)</f>
        <v>731</v>
      </c>
      <c r="R367" s="9"/>
      <c r="S367" s="29"/>
    </row>
    <row r="368" spans="2:19" s="34" customFormat="1" ht="12.75">
      <c r="B368" s="117"/>
      <c r="C368" s="117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2:19" s="34" customFormat="1" ht="12.75">
      <c r="B369" s="117"/>
      <c r="C369" s="117"/>
      <c r="D369" s="21" t="s">
        <v>54</v>
      </c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2:19" s="24" customFormat="1" ht="12.75">
      <c r="B370" s="115">
        <v>225</v>
      </c>
      <c r="C370" s="115">
        <v>223</v>
      </c>
      <c r="D370" s="20" t="s">
        <v>122</v>
      </c>
      <c r="E370" s="20" t="s">
        <v>55</v>
      </c>
      <c r="F370" s="25" t="s">
        <v>30</v>
      </c>
      <c r="G370" s="26" t="s">
        <v>34</v>
      </c>
      <c r="H370" s="23">
        <f aca="true" t="shared" si="9" ref="H370:H375">I370+K370+O370+P370+Q370</f>
        <v>1271</v>
      </c>
      <c r="I370" s="9">
        <v>850</v>
      </c>
      <c r="J370" s="9"/>
      <c r="K370" s="9"/>
      <c r="L370" s="9"/>
      <c r="M370" s="9"/>
      <c r="N370" s="33">
        <v>0.25</v>
      </c>
      <c r="O370" s="9">
        <v>213</v>
      </c>
      <c r="P370" s="9">
        <v>114</v>
      </c>
      <c r="Q370" s="9">
        <v>94</v>
      </c>
      <c r="R370" s="9"/>
      <c r="S370" s="29" t="s">
        <v>23</v>
      </c>
    </row>
    <row r="371" spans="2:19" s="24" customFormat="1" ht="12.75">
      <c r="B371" s="115">
        <v>226</v>
      </c>
      <c r="C371" s="115">
        <v>224</v>
      </c>
      <c r="D371" s="20" t="s">
        <v>223</v>
      </c>
      <c r="E371" s="20" t="s">
        <v>55</v>
      </c>
      <c r="F371" s="25" t="s">
        <v>30</v>
      </c>
      <c r="G371" s="26" t="s">
        <v>34</v>
      </c>
      <c r="H371" s="23">
        <f t="shared" si="9"/>
        <v>1251</v>
      </c>
      <c r="I371" s="9">
        <v>850</v>
      </c>
      <c r="J371" s="9"/>
      <c r="K371" s="9"/>
      <c r="L371" s="9"/>
      <c r="M371" s="9"/>
      <c r="N371" s="33">
        <v>0.25</v>
      </c>
      <c r="O371" s="9">
        <v>213</v>
      </c>
      <c r="P371" s="9">
        <v>114</v>
      </c>
      <c r="Q371" s="9">
        <v>74</v>
      </c>
      <c r="R371" s="9"/>
      <c r="S371" s="29"/>
    </row>
    <row r="372" spans="2:19" s="34" customFormat="1" ht="12.75">
      <c r="B372" s="115">
        <v>227</v>
      </c>
      <c r="C372" s="115">
        <v>225</v>
      </c>
      <c r="D372" s="20" t="s">
        <v>121</v>
      </c>
      <c r="E372" s="20" t="s">
        <v>55</v>
      </c>
      <c r="F372" s="25" t="s">
        <v>30</v>
      </c>
      <c r="G372" s="26" t="s">
        <v>34</v>
      </c>
      <c r="H372" s="23">
        <f t="shared" si="9"/>
        <v>1251</v>
      </c>
      <c r="I372" s="9">
        <v>850</v>
      </c>
      <c r="J372" s="9"/>
      <c r="K372" s="9"/>
      <c r="L372" s="9"/>
      <c r="M372" s="9"/>
      <c r="N372" s="33">
        <v>0.25</v>
      </c>
      <c r="O372" s="9">
        <v>213</v>
      </c>
      <c r="P372" s="9">
        <v>114</v>
      </c>
      <c r="Q372" s="9">
        <v>74</v>
      </c>
      <c r="R372" s="9"/>
      <c r="S372" s="29"/>
    </row>
    <row r="373" spans="2:19" s="24" customFormat="1" ht="12.75">
      <c r="B373" s="115">
        <v>228</v>
      </c>
      <c r="C373" s="115">
        <v>226</v>
      </c>
      <c r="D373" s="20" t="s">
        <v>223</v>
      </c>
      <c r="E373" s="20" t="s">
        <v>55</v>
      </c>
      <c r="F373" s="25" t="s">
        <v>30</v>
      </c>
      <c r="G373" s="26" t="s">
        <v>34</v>
      </c>
      <c r="H373" s="23">
        <f t="shared" si="9"/>
        <v>1119</v>
      </c>
      <c r="I373" s="9">
        <v>744</v>
      </c>
      <c r="J373" s="9"/>
      <c r="K373" s="9"/>
      <c r="L373" s="9"/>
      <c r="M373" s="9"/>
      <c r="N373" s="33">
        <v>0.25</v>
      </c>
      <c r="O373" s="9">
        <v>186</v>
      </c>
      <c r="P373" s="9">
        <v>107</v>
      </c>
      <c r="Q373" s="9">
        <v>82</v>
      </c>
      <c r="R373" s="9"/>
      <c r="S373" s="9"/>
    </row>
    <row r="374" spans="2:19" s="34" customFormat="1" ht="12.75">
      <c r="B374" s="115">
        <v>229</v>
      </c>
      <c r="C374" s="115">
        <v>227</v>
      </c>
      <c r="D374" s="20" t="s">
        <v>121</v>
      </c>
      <c r="E374" s="20" t="s">
        <v>55</v>
      </c>
      <c r="F374" s="25" t="s">
        <v>30</v>
      </c>
      <c r="G374" s="26" t="s">
        <v>34</v>
      </c>
      <c r="H374" s="23">
        <f t="shared" si="9"/>
        <v>1271</v>
      </c>
      <c r="I374" s="9">
        <v>850</v>
      </c>
      <c r="J374" s="9"/>
      <c r="K374" s="9"/>
      <c r="L374" s="9"/>
      <c r="M374" s="9"/>
      <c r="N374" s="33">
        <v>0.25</v>
      </c>
      <c r="O374" s="9">
        <v>213</v>
      </c>
      <c r="P374" s="9">
        <v>114</v>
      </c>
      <c r="Q374" s="9">
        <v>94</v>
      </c>
      <c r="R374" s="9"/>
      <c r="S374" s="29"/>
    </row>
    <row r="375" spans="2:19" s="34" customFormat="1" ht="12.75">
      <c r="B375" s="115">
        <v>230</v>
      </c>
      <c r="C375" s="115">
        <v>228</v>
      </c>
      <c r="D375" s="20" t="s">
        <v>121</v>
      </c>
      <c r="E375" s="20" t="s">
        <v>55</v>
      </c>
      <c r="F375" s="25" t="s">
        <v>30</v>
      </c>
      <c r="G375" s="26" t="s">
        <v>34</v>
      </c>
      <c r="H375" s="23">
        <f t="shared" si="9"/>
        <v>1187</v>
      </c>
      <c r="I375" s="9">
        <v>792</v>
      </c>
      <c r="J375" s="9"/>
      <c r="K375" s="9"/>
      <c r="L375" s="9"/>
      <c r="M375" s="9"/>
      <c r="N375" s="33">
        <v>0.25</v>
      </c>
      <c r="O375" s="9">
        <v>198</v>
      </c>
      <c r="P375" s="9">
        <v>110</v>
      </c>
      <c r="Q375" s="9">
        <v>87</v>
      </c>
      <c r="R375" s="9"/>
      <c r="S375" s="29"/>
    </row>
    <row r="376" spans="2:19" s="34" customFormat="1" ht="12.75">
      <c r="B376" s="115"/>
      <c r="C376" s="115"/>
      <c r="D376" s="20" t="s">
        <v>74</v>
      </c>
      <c r="E376" s="9"/>
      <c r="F376" s="9"/>
      <c r="G376" s="9"/>
      <c r="H376" s="9">
        <f>SUM(H370:H375)</f>
        <v>7350</v>
      </c>
      <c r="I376" s="9">
        <f>SUM(I370:I375)</f>
        <v>4936</v>
      </c>
      <c r="J376" s="9"/>
      <c r="K376" s="9"/>
      <c r="L376" s="9"/>
      <c r="M376" s="9"/>
      <c r="N376" s="9"/>
      <c r="O376" s="9">
        <f>SUM(O370:O375)</f>
        <v>1236</v>
      </c>
      <c r="P376" s="9">
        <f>SUM(P370:P375)</f>
        <v>673</v>
      </c>
      <c r="Q376" s="9">
        <f>SUM(Q370:Q375)</f>
        <v>505</v>
      </c>
      <c r="R376" s="9"/>
      <c r="S376" s="29"/>
    </row>
    <row r="377" spans="2:19" s="34" customFormat="1" ht="12.75">
      <c r="B377" s="117"/>
      <c r="C377" s="117"/>
      <c r="D377" s="19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5"/>
    </row>
    <row r="378" spans="2:19" s="34" customFormat="1" ht="12.75">
      <c r="B378" s="117"/>
      <c r="C378" s="117"/>
      <c r="D378" s="45" t="s">
        <v>59</v>
      </c>
      <c r="E378" s="24"/>
      <c r="F378" s="24"/>
      <c r="G378" s="108"/>
      <c r="H378" s="108"/>
      <c r="I378" s="108"/>
      <c r="J378" s="48"/>
      <c r="K378" s="48"/>
      <c r="L378" s="48"/>
      <c r="M378" s="48"/>
      <c r="N378" s="48"/>
      <c r="O378" s="48"/>
      <c r="P378" s="48"/>
      <c r="Q378" s="48"/>
      <c r="R378" s="48"/>
      <c r="S378" s="48"/>
    </row>
    <row r="379" spans="2:19" s="34" customFormat="1" ht="12.75">
      <c r="B379" s="117"/>
      <c r="C379" s="117"/>
      <c r="D379" s="24"/>
      <c r="E379" s="45" t="s">
        <v>60</v>
      </c>
      <c r="F379" s="24"/>
      <c r="G379" s="108"/>
      <c r="H379" s="108"/>
      <c r="I379" s="108"/>
      <c r="J379" s="48"/>
      <c r="K379" s="48"/>
      <c r="L379" s="48"/>
      <c r="M379" s="48"/>
      <c r="N379" s="48"/>
      <c r="O379" s="48"/>
      <c r="P379" s="48"/>
      <c r="Q379" s="48"/>
      <c r="R379" s="48"/>
      <c r="S379" s="48"/>
    </row>
    <row r="380" spans="1:19" s="34" customFormat="1" ht="44.25" customHeight="1">
      <c r="A380" s="196" t="s">
        <v>62</v>
      </c>
      <c r="B380" s="196"/>
      <c r="C380" s="196"/>
      <c r="D380" s="136" t="s">
        <v>63</v>
      </c>
      <c r="E380" s="141" t="s">
        <v>120</v>
      </c>
      <c r="F380" s="182" t="s">
        <v>64</v>
      </c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4"/>
    </row>
    <row r="381" spans="1:19" s="34" customFormat="1" ht="12" customHeight="1">
      <c r="A381" s="197" t="s">
        <v>152</v>
      </c>
      <c r="B381" s="197"/>
      <c r="C381" s="197"/>
      <c r="D381" s="69">
        <v>3</v>
      </c>
      <c r="E381" s="31"/>
      <c r="F381" s="180"/>
      <c r="G381" s="181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70">
        <v>3</v>
      </c>
    </row>
    <row r="382" spans="1:19" s="34" customFormat="1" ht="12.75">
      <c r="A382" s="197" t="s">
        <v>61</v>
      </c>
      <c r="B382" s="197"/>
      <c r="C382" s="197"/>
      <c r="D382" s="69" t="s">
        <v>246</v>
      </c>
      <c r="E382" s="31">
        <v>13</v>
      </c>
      <c r="F382" s="180"/>
      <c r="G382" s="181"/>
      <c r="H382" s="110" t="s">
        <v>65</v>
      </c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69" t="s">
        <v>239</v>
      </c>
    </row>
    <row r="383" spans="1:19" s="34" customFormat="1" ht="36.75" customHeight="1">
      <c r="A383" s="197" t="s">
        <v>178</v>
      </c>
      <c r="B383" s="197"/>
      <c r="C383" s="197"/>
      <c r="D383" s="69" t="s">
        <v>185</v>
      </c>
      <c r="E383" s="31">
        <v>2</v>
      </c>
      <c r="F383" s="189"/>
      <c r="G383" s="190"/>
      <c r="H383" s="110">
        <v>7</v>
      </c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69" t="s">
        <v>238</v>
      </c>
    </row>
    <row r="384" spans="1:19" s="34" customFormat="1" ht="24" customHeight="1">
      <c r="A384" s="197" t="s">
        <v>211</v>
      </c>
      <c r="B384" s="197"/>
      <c r="C384" s="197"/>
      <c r="D384" s="69">
        <v>73</v>
      </c>
      <c r="E384" s="31">
        <v>24</v>
      </c>
      <c r="F384" s="189"/>
      <c r="G384" s="190"/>
      <c r="H384" s="110">
        <v>42</v>
      </c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69">
        <v>49</v>
      </c>
    </row>
    <row r="385" spans="1:19" s="34" customFormat="1" ht="37.5" customHeight="1">
      <c r="A385" s="197" t="s">
        <v>212</v>
      </c>
      <c r="B385" s="197"/>
      <c r="C385" s="197"/>
      <c r="D385" s="69">
        <v>63</v>
      </c>
      <c r="E385" s="31">
        <v>18</v>
      </c>
      <c r="F385" s="189"/>
      <c r="G385" s="190"/>
      <c r="H385" s="110">
        <v>42</v>
      </c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69">
        <v>45</v>
      </c>
    </row>
    <row r="386" spans="1:19" s="34" customFormat="1" ht="26.25" customHeight="1">
      <c r="A386" s="193" t="s">
        <v>230</v>
      </c>
      <c r="B386" s="194"/>
      <c r="C386" s="194"/>
      <c r="D386" s="61" t="s">
        <v>228</v>
      </c>
      <c r="E386" s="31">
        <v>6</v>
      </c>
      <c r="F386" s="189"/>
      <c r="G386" s="190"/>
      <c r="H386" s="110">
        <v>14</v>
      </c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69" t="s">
        <v>243</v>
      </c>
    </row>
    <row r="387" spans="1:19" s="34" customFormat="1" ht="12.75">
      <c r="A387" s="193" t="s">
        <v>47</v>
      </c>
      <c r="B387" s="194"/>
      <c r="C387" s="194"/>
      <c r="D387" s="61">
        <v>1</v>
      </c>
      <c r="E387" s="31"/>
      <c r="F387" s="189"/>
      <c r="G387" s="19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69">
        <v>1</v>
      </c>
    </row>
    <row r="388" spans="1:19" s="34" customFormat="1" ht="12.75" customHeight="1">
      <c r="A388" s="193" t="s">
        <v>48</v>
      </c>
      <c r="B388" s="194"/>
      <c r="C388" s="194"/>
      <c r="D388" s="61">
        <v>33</v>
      </c>
      <c r="E388" s="31">
        <v>6</v>
      </c>
      <c r="F388" s="189"/>
      <c r="G388" s="190"/>
      <c r="H388" s="110">
        <v>27</v>
      </c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69">
        <v>27</v>
      </c>
    </row>
    <row r="389" spans="1:19" s="34" customFormat="1" ht="12.75">
      <c r="A389" s="193" t="s">
        <v>19</v>
      </c>
      <c r="B389" s="194"/>
      <c r="C389" s="194"/>
      <c r="D389" s="109">
        <v>230</v>
      </c>
      <c r="E389" s="62">
        <f>SUM(E382:E388)</f>
        <v>69</v>
      </c>
      <c r="F389" s="189"/>
      <c r="G389" s="190"/>
      <c r="H389" s="111" t="s">
        <v>68</v>
      </c>
      <c r="I389" s="111"/>
      <c r="J389" s="111"/>
      <c r="K389" s="111"/>
      <c r="L389" s="111"/>
      <c r="M389" s="111"/>
      <c r="N389" s="111"/>
      <c r="O389" s="110"/>
      <c r="P389" s="110"/>
      <c r="Q389" s="110"/>
      <c r="R389" s="110"/>
      <c r="S389" s="71" t="s">
        <v>244</v>
      </c>
    </row>
    <row r="390" spans="2:19" s="34" customFormat="1" ht="12.75">
      <c r="B390" s="117"/>
      <c r="C390" s="117"/>
      <c r="D390" s="48"/>
      <c r="E390" s="47"/>
      <c r="F390" s="107"/>
      <c r="G390" s="107"/>
      <c r="H390" s="107"/>
      <c r="I390" s="107"/>
      <c r="J390" s="107"/>
      <c r="K390" s="107"/>
      <c r="L390" s="107"/>
      <c r="M390" s="107"/>
      <c r="N390" s="107"/>
      <c r="O390" s="52"/>
      <c r="P390" s="52"/>
      <c r="Q390" s="48"/>
      <c r="R390" s="48"/>
      <c r="S390" s="48"/>
    </row>
    <row r="391" spans="2:19" s="34" customFormat="1" ht="12.75">
      <c r="B391" s="117"/>
      <c r="C391" s="117"/>
      <c r="D391" s="45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2:19" s="34" customFormat="1" ht="12.75">
      <c r="B392" s="117"/>
      <c r="C392" s="117"/>
      <c r="D392" s="142"/>
      <c r="E392" s="142"/>
      <c r="F392" s="142"/>
      <c r="G392" s="142"/>
      <c r="H392" s="142"/>
      <c r="I392" s="142"/>
      <c r="J392" s="142"/>
      <c r="K392" s="143"/>
      <c r="L392" s="142"/>
      <c r="M392" s="142"/>
      <c r="N392" s="142"/>
      <c r="O392" s="142"/>
      <c r="P392" s="142"/>
      <c r="Q392" s="142"/>
      <c r="R392" s="143"/>
      <c r="S392" s="143"/>
    </row>
    <row r="393" spans="2:19" s="34" customFormat="1" ht="12.75">
      <c r="B393" s="117"/>
      <c r="C393" s="117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3"/>
      <c r="R393" s="143"/>
      <c r="S393" s="143"/>
    </row>
    <row r="394" spans="2:19" s="34" customFormat="1" ht="12.75">
      <c r="B394" s="117"/>
      <c r="C394" s="117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5"/>
    </row>
    <row r="395" spans="2:19" s="34" customFormat="1" ht="12.75">
      <c r="B395" s="117"/>
      <c r="C395" s="117"/>
      <c r="D395" s="144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2"/>
    </row>
    <row r="396" spans="2:19" s="34" customFormat="1" ht="12.75">
      <c r="B396" s="117"/>
      <c r="C396" s="117"/>
      <c r="D396" s="144"/>
      <c r="E396" s="146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6"/>
    </row>
    <row r="397" spans="2:19" s="34" customFormat="1" ht="12.75">
      <c r="B397" s="117"/>
      <c r="C397" s="117"/>
      <c r="D397" s="138"/>
      <c r="E397" s="138"/>
      <c r="F397" s="138"/>
      <c r="G397" s="138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2:19" s="34" customFormat="1" ht="12.75">
      <c r="B398" s="117"/>
      <c r="C398" s="117"/>
      <c r="D398" s="138"/>
      <c r="E398" s="138"/>
      <c r="F398" s="138"/>
      <c r="G398" s="138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</row>
    <row r="399" spans="2:19" s="34" customFormat="1" ht="12.75">
      <c r="B399" s="117"/>
      <c r="C399" s="117"/>
      <c r="D399" s="138"/>
      <c r="E399" s="138"/>
      <c r="F399" s="138"/>
      <c r="G399" s="138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</row>
    <row r="400" spans="2:19" s="34" customFormat="1" ht="12.75">
      <c r="B400" s="117"/>
      <c r="C400" s="117"/>
      <c r="D400" s="138"/>
      <c r="E400" s="138"/>
      <c r="F400" s="138"/>
      <c r="G400" s="138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</row>
    <row r="401" spans="2:17" s="34" customFormat="1" ht="12.75">
      <c r="B401" s="117"/>
      <c r="C401" s="117"/>
      <c r="D401" s="138"/>
      <c r="E401" s="138"/>
      <c r="F401" s="138"/>
      <c r="G401" s="138"/>
      <c r="H401" s="139"/>
      <c r="I401" s="139"/>
      <c r="J401" s="139"/>
      <c r="L401" s="139"/>
      <c r="M401" s="139"/>
      <c r="N401" s="139"/>
      <c r="O401" s="139"/>
      <c r="P401" s="139"/>
      <c r="Q401" s="139"/>
    </row>
    <row r="402" spans="2:16" s="34" customFormat="1" ht="12.75">
      <c r="B402" s="117"/>
      <c r="C402" s="117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</row>
  </sheetData>
  <sheetProtection/>
  <mergeCells count="65">
    <mergeCell ref="F389:G389"/>
    <mergeCell ref="A389:C389"/>
    <mergeCell ref="A380:C380"/>
    <mergeCell ref="A381:C381"/>
    <mergeCell ref="A382:C382"/>
    <mergeCell ref="A383:C383"/>
    <mergeCell ref="A384:C384"/>
    <mergeCell ref="A385:C385"/>
    <mergeCell ref="F381:G381"/>
    <mergeCell ref="F386:G386"/>
    <mergeCell ref="A388:C388"/>
    <mergeCell ref="C13:C14"/>
    <mergeCell ref="D78:S78"/>
    <mergeCell ref="J13:K13"/>
    <mergeCell ref="Q13:Q14"/>
    <mergeCell ref="O81:O82"/>
    <mergeCell ref="G13:G14"/>
    <mergeCell ref="B13:B14"/>
    <mergeCell ref="A386:C386"/>
    <mergeCell ref="A387:C387"/>
    <mergeCell ref="F388:G388"/>
    <mergeCell ref="F385:G385"/>
    <mergeCell ref="F13:F14"/>
    <mergeCell ref="G79:G80"/>
    <mergeCell ref="N13:O13"/>
    <mergeCell ref="D101:F101"/>
    <mergeCell ref="F387:G387"/>
    <mergeCell ref="F384:G384"/>
    <mergeCell ref="F383:G383"/>
    <mergeCell ref="I13:I14"/>
    <mergeCell ref="F382:G382"/>
    <mergeCell ref="F380:S380"/>
    <mergeCell ref="L13:M13"/>
    <mergeCell ref="D217:S217"/>
    <mergeCell ref="F79:F80"/>
    <mergeCell ref="D305:E305"/>
    <mergeCell ref="D250:S250"/>
    <mergeCell ref="D309:S309"/>
    <mergeCell ref="D13:D14"/>
    <mergeCell ref="P13:P14"/>
    <mergeCell ref="S13:S14"/>
    <mergeCell ref="H13:H14"/>
    <mergeCell ref="G81:G82"/>
    <mergeCell ref="O79:O80"/>
    <mergeCell ref="E79:E80"/>
    <mergeCell ref="A328:T328"/>
    <mergeCell ref="D222:I222"/>
    <mergeCell ref="I79:I80"/>
    <mergeCell ref="N79:N80"/>
    <mergeCell ref="D115:S115"/>
    <mergeCell ref="S79:S80"/>
    <mergeCell ref="D157:F157"/>
    <mergeCell ref="D187:S187"/>
    <mergeCell ref="D81:D82"/>
    <mergeCell ref="D193:I193"/>
    <mergeCell ref="D296:S296"/>
    <mergeCell ref="E81:E82"/>
    <mergeCell ref="N81:N82"/>
    <mergeCell ref="A1:IV7"/>
    <mergeCell ref="A12:C12"/>
    <mergeCell ref="D79:D80"/>
    <mergeCell ref="F81:F82"/>
    <mergeCell ref="I81:I82"/>
    <mergeCell ref="E13:E14"/>
    <mergeCell ref="R13:R14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loredanat</cp:lastModifiedBy>
  <cp:lastPrinted>2021-10-06T07:44:40Z</cp:lastPrinted>
  <dcterms:created xsi:type="dcterms:W3CDTF">2003-09-01T05:43:36Z</dcterms:created>
  <dcterms:modified xsi:type="dcterms:W3CDTF">2021-10-19T07:19:39Z</dcterms:modified>
  <cp:category/>
  <cp:version/>
  <cp:contentType/>
  <cp:contentStatus/>
</cp:coreProperties>
</file>