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9" activeTab="0"/>
  </bookViews>
  <sheets>
    <sheet name="Sheet1" sheetId="1" r:id="rId1"/>
  </sheets>
  <definedNames>
    <definedName name="_xlnm.Print_Area" localSheetId="0">'Sheet1'!$A$1:$R$411</definedName>
  </definedNames>
  <calcPr fullCalcOnLoad="1"/>
</workbook>
</file>

<file path=xl/sharedStrings.xml><?xml version="1.0" encoding="utf-8"?>
<sst xmlns="http://schemas.openxmlformats.org/spreadsheetml/2006/main" count="931" uniqueCount="226">
  <si>
    <t xml:space="preserve">                                       </t>
  </si>
  <si>
    <t xml:space="preserve">VACANT </t>
  </si>
  <si>
    <t>%</t>
  </si>
  <si>
    <t>NIVEL STUDII</t>
  </si>
  <si>
    <t>CUANTUM POST</t>
  </si>
  <si>
    <t>SUMA</t>
  </si>
  <si>
    <t>IND. CONDUCERE</t>
  </si>
  <si>
    <t>SALARIUL DE MERIT</t>
  </si>
  <si>
    <t>SPOR VECHIME</t>
  </si>
  <si>
    <t>OBSERVATII</t>
  </si>
  <si>
    <t>Salariul de baza conform Legii 330/2009</t>
  </si>
  <si>
    <t>SALARIUL DE BAZA CONF. OUG 115/2004 MODIF.</t>
  </si>
  <si>
    <t>Cota lunara prima stabilitate  SUMA</t>
  </si>
  <si>
    <t>Sume compensatorii cu caracter tranzitoiu conf. OUG 1/2010</t>
  </si>
  <si>
    <t>Spor preventie</t>
  </si>
  <si>
    <t>PSIHIATRIE</t>
  </si>
  <si>
    <t>S</t>
  </si>
  <si>
    <t>ECONOMIST</t>
  </si>
  <si>
    <t>GENERALIST</t>
  </si>
  <si>
    <t>PL</t>
  </si>
  <si>
    <t xml:space="preserve">PL </t>
  </si>
  <si>
    <t>VACANT</t>
  </si>
  <si>
    <t xml:space="preserve"> </t>
  </si>
  <si>
    <t>IGIENA</t>
  </si>
  <si>
    <t>PERSONAL MEDIU SANITAR</t>
  </si>
  <si>
    <t>PERSONAL AUXILIAR SANITAR</t>
  </si>
  <si>
    <t>INFIRMIER</t>
  </si>
  <si>
    <t>G</t>
  </si>
  <si>
    <t xml:space="preserve">G </t>
  </si>
  <si>
    <t>PSIHOLOG</t>
  </si>
  <si>
    <t>ASISTENTA SOCIALA</t>
  </si>
  <si>
    <t>1</t>
  </si>
  <si>
    <t>STATISTICIAN</t>
  </si>
  <si>
    <t>M</t>
  </si>
  <si>
    <t>REFERENT</t>
  </si>
  <si>
    <t>LABORATOR</t>
  </si>
  <si>
    <t>FARMACIA</t>
  </si>
  <si>
    <t>FARMACIE</t>
  </si>
  <si>
    <t>SPALATORIA</t>
  </si>
  <si>
    <t>SPALATORIE</t>
  </si>
  <si>
    <t xml:space="preserve">BIROU R.U.N.O.S </t>
  </si>
  <si>
    <t>BIROU FINANCIAR – CONTABIL</t>
  </si>
  <si>
    <t xml:space="preserve">ECONOMIST         </t>
  </si>
  <si>
    <t>JURIST</t>
  </si>
  <si>
    <t>PREOT</t>
  </si>
  <si>
    <t>INSTALATOR</t>
  </si>
  <si>
    <t>ELECTRICIAN</t>
  </si>
  <si>
    <t>FRIZER</t>
  </si>
  <si>
    <t>LENJEREASA</t>
  </si>
  <si>
    <t>SOFER</t>
  </si>
  <si>
    <t>CENTRALE TERMICE</t>
  </si>
  <si>
    <t>FOCHIST</t>
  </si>
  <si>
    <t>BLOC ALIMENTAR</t>
  </si>
  <si>
    <t>BUCATAR</t>
  </si>
  <si>
    <t>CONDUCERE</t>
  </si>
  <si>
    <t>ASIST MED. PRINC.gradatia 5</t>
  </si>
  <si>
    <t>INFIRMIERI SI MUNCITORI DE SUPRAVEGHERE BOLNAVI PSIHICI  PERICULOSI</t>
  </si>
  <si>
    <t>PERSONAL SUPERIOR SANITAR</t>
  </si>
  <si>
    <t>MUNCITORI INTRETINERE CLADIRI, INSTALATII DE LUMINA ,APA SI GAZE</t>
  </si>
  <si>
    <t>TOTAL=3</t>
  </si>
  <si>
    <t>TOTAL=8</t>
  </si>
  <si>
    <t>TOTAL=5</t>
  </si>
  <si>
    <t>TOTAL=6</t>
  </si>
  <si>
    <t>TOTAL=2</t>
  </si>
  <si>
    <t>TOTAL=1</t>
  </si>
  <si>
    <t>CAMERA DE GARDA</t>
  </si>
  <si>
    <t xml:space="preserve">INFIRMIERI SI MUNCITORI DE SUPRAVEGHERE BOLNAVI </t>
  </si>
  <si>
    <t>INGRIJITOARE DE CURATENIE  -  613 m.p</t>
  </si>
  <si>
    <t>INFIRMIERI SI MUNCITORI DE SUPRAVEGHERE BOLNAVI PSIHICI</t>
  </si>
  <si>
    <t xml:space="preserve">VACANT REZERVAT </t>
  </si>
  <si>
    <t xml:space="preserve">SECTIA I - 95 PATURI </t>
  </si>
  <si>
    <t xml:space="preserve">SECTIA II- 87 PATURI </t>
  </si>
  <si>
    <t>EPIDEMIOLOG</t>
  </si>
  <si>
    <t>GARDEROBIER</t>
  </si>
  <si>
    <t xml:space="preserve">DIRECTOR FIN.CONTABIL grad II </t>
  </si>
  <si>
    <t xml:space="preserve">MEDIC SPECIALIST </t>
  </si>
  <si>
    <t xml:space="preserve">MEDIC PRIMAR  </t>
  </si>
  <si>
    <t>ASIST. MED.  PRINC.</t>
  </si>
  <si>
    <t>ASIST. MED. PRINC.</t>
  </si>
  <si>
    <t>ASIST.MED. PRINC.</t>
  </si>
  <si>
    <t xml:space="preserve">ASIST. MED. PRINC. </t>
  </si>
  <si>
    <t>ASIST. MED.</t>
  </si>
  <si>
    <t>ASIST.MED.</t>
  </si>
  <si>
    <t xml:space="preserve">INGRIJITOARE </t>
  </si>
  <si>
    <t>INGRIJITOARE</t>
  </si>
  <si>
    <t xml:space="preserve">INGRIJITOARE  </t>
  </si>
  <si>
    <t xml:space="preserve">MEDIC PRIMAR </t>
  </si>
  <si>
    <t>ASIST.MED.PRINC.</t>
  </si>
  <si>
    <t xml:space="preserve">ASIST.MED.PRINC. </t>
  </si>
  <si>
    <t>ASIST MED.PRINC.</t>
  </si>
  <si>
    <t>ASIST. MED.PRINC.</t>
  </si>
  <si>
    <t xml:space="preserve">ASIST.MED. </t>
  </si>
  <si>
    <t>ASIST.MED.PRINC</t>
  </si>
  <si>
    <t xml:space="preserve">GARDEROBIER </t>
  </si>
  <si>
    <t xml:space="preserve">ASIST.MED.PRINC </t>
  </si>
  <si>
    <t xml:space="preserve">PSIHOLOG PRINCIPAL </t>
  </si>
  <si>
    <t>PREOT  grad I</t>
  </si>
  <si>
    <t xml:space="preserve">STATISTICIAN MED.PRINCIPAL </t>
  </si>
  <si>
    <t xml:space="preserve">REFERENT  IA </t>
  </si>
  <si>
    <t xml:space="preserve">BIOLOG PRINCIPAL </t>
  </si>
  <si>
    <t xml:space="preserve">REFERENT IA </t>
  </si>
  <si>
    <t xml:space="preserve">SPALATOREASA </t>
  </si>
  <si>
    <t xml:space="preserve"> SOFER </t>
  </si>
  <si>
    <t>Denumirea functiei cf.Legii nr.153/2017</t>
  </si>
  <si>
    <t>ASISTENT SOCIAL PRINCIPAL</t>
  </si>
  <si>
    <t>INGRIJITOARE DE CURATENIE  -  2218 M.P  SI GARDEROBIER</t>
  </si>
  <si>
    <t>MEDIC SPECIALIST</t>
  </si>
  <si>
    <t xml:space="preserve">MUNCITOR CALIFICAT I </t>
  </si>
  <si>
    <t>MUNCITOR CALIFICAT IV</t>
  </si>
  <si>
    <t>MUNCITOR CALIFICAT I</t>
  </si>
  <si>
    <t xml:space="preserve">MEDIC SEF SECTIE </t>
  </si>
  <si>
    <t>INFIRMIERA</t>
  </si>
  <si>
    <t xml:space="preserve">INFIRMIERA </t>
  </si>
  <si>
    <t>INFIRMIERA DEB.</t>
  </si>
  <si>
    <t>INFIRMIERA  DEB.</t>
  </si>
  <si>
    <t xml:space="preserve">SUPRAVEGHETOR BOLNAVI PSIHICI PERICULOSI </t>
  </si>
  <si>
    <t xml:space="preserve">SUPRAV. BOLNAVI PSIHICI PERICULOSI </t>
  </si>
  <si>
    <t>MUNCITOR NECALIFICAT</t>
  </si>
  <si>
    <t xml:space="preserve">MUNCITOR NECALIFICAT  I </t>
  </si>
  <si>
    <t xml:space="preserve">MUNCITOR NECALIFICAT   </t>
  </si>
  <si>
    <t xml:space="preserve">MUNCITOR NECALIFICAT  </t>
  </si>
  <si>
    <t xml:space="preserve">ASISTENT MEDICAL PRINCIPAL </t>
  </si>
  <si>
    <t>SEF BIROU  GRADUL II</t>
  </si>
  <si>
    <t>SEF BIROU GRADUL II</t>
  </si>
  <si>
    <t xml:space="preserve">MUNCITOR NECALIFICAT I </t>
  </si>
  <si>
    <t>ASISTENT MEDICAL PRINCIPAL</t>
  </si>
  <si>
    <t>TEHNICIAN</t>
  </si>
  <si>
    <t xml:space="preserve">INFIRMIERA  </t>
  </si>
  <si>
    <t>SEF ECHIPA</t>
  </si>
  <si>
    <t xml:space="preserve">ASIST. MED.DEB </t>
  </si>
  <si>
    <t xml:space="preserve">ASIST MED. DEB. </t>
  </si>
  <si>
    <t>ASIST. MED. SEF</t>
  </si>
  <si>
    <t>ASISTENT MEDICAL SEF</t>
  </si>
  <si>
    <t xml:space="preserve">MUNCITOR CALIFICAT  I </t>
  </si>
  <si>
    <t>MUNCITOR CALIFICAT  IV</t>
  </si>
  <si>
    <t>COMPARTIMENTUL DE INFORMATICA</t>
  </si>
  <si>
    <t>ASIST.MED. DEB.</t>
  </si>
  <si>
    <t xml:space="preserve">REGISTRATOR MEDICAL </t>
  </si>
  <si>
    <t xml:space="preserve"> BOLI INFECTIOASE</t>
  </si>
  <si>
    <t xml:space="preserve"> SERVICIUL ADMINISTRATIV</t>
  </si>
  <si>
    <t>INSTRUCTOR ERGOTERAPIE</t>
  </si>
  <si>
    <t>LABORATOR DE ANALIZE MEDICALE</t>
  </si>
  <si>
    <t xml:space="preserve">COMPARTIMENT ACHIZITII PUBLICE , CONTRCTARE </t>
  </si>
  <si>
    <t xml:space="preserve">CABINET DE ASISTENTA SOCIALA </t>
  </si>
  <si>
    <t>FARMACIST SEF</t>
  </si>
  <si>
    <t>MUNCITOR CALIFICAT  III</t>
  </si>
  <si>
    <t>TOTAL= 16</t>
  </si>
  <si>
    <t>TOTAL=18</t>
  </si>
  <si>
    <t xml:space="preserve">REFERENT </t>
  </si>
  <si>
    <t>total=6</t>
  </si>
  <si>
    <t>COMPARTIMENT PROTECTIA DATELOR CU CARACTER PERSONAL</t>
  </si>
  <si>
    <t>analist programator ajutor</t>
  </si>
  <si>
    <t>CONSILIER JURIDIC GRADUL I</t>
  </si>
  <si>
    <t>COMPARTIMENT DE TERAPIE OCUPATIONALA SI ERGOTERAPIE</t>
  </si>
  <si>
    <t>INGRIJITOARE DE CURATENIE - 2432 M.P SI GARDEROBIER</t>
  </si>
  <si>
    <t>REGISTRATOR MEDICAL</t>
  </si>
  <si>
    <t>MEDICINA DE LABORATOR</t>
  </si>
  <si>
    <t>FARMACIST</t>
  </si>
  <si>
    <t>COMPARTIMENT DE EVALUARE SI STATISTICA MEDICALA</t>
  </si>
  <si>
    <t xml:space="preserve"> COMPARTIMENT JURIDIC</t>
  </si>
  <si>
    <t>INTERIMAR</t>
  </si>
  <si>
    <t xml:space="preserve">DIRECTOR MEDICAL </t>
  </si>
  <si>
    <t>MEDIC PRIMAR</t>
  </si>
  <si>
    <t>ANALIST (PROGRAMATOR) AJUTOR GRAD II</t>
  </si>
  <si>
    <t>INSPECTOR DE SPECIALITATE GRAD.III</t>
  </si>
  <si>
    <t>TOTAL=25</t>
  </si>
  <si>
    <t>total =23</t>
  </si>
  <si>
    <t>ASISTENT   MEDICAL PRINCIPAL</t>
  </si>
  <si>
    <t>AMBULATOR INTEGRAT</t>
  </si>
  <si>
    <t>NR.CRT.</t>
  </si>
  <si>
    <t>ASIST.MED.DEB</t>
  </si>
  <si>
    <t>ASIST. MED.DEB</t>
  </si>
  <si>
    <t>VACANT (SUPRAVEGHETOR BOLNAVI PSIHICI PERICULOSI )</t>
  </si>
  <si>
    <t>CABINET PSIHIATRIE</t>
  </si>
  <si>
    <t>CABINET PSIHOLOGIE</t>
  </si>
  <si>
    <t>CHIMIST PRINCIPAL</t>
  </si>
  <si>
    <t>PERSONAL MEDICAL</t>
  </si>
  <si>
    <t>TOTAL=11</t>
  </si>
  <si>
    <t>BIOCHIMIE</t>
  </si>
  <si>
    <t>IMUNOLOGIE</t>
  </si>
  <si>
    <t>BIOLOG SPECIALIST</t>
  </si>
  <si>
    <t>MICROBIOLOGIE</t>
  </si>
  <si>
    <t>INFIRMIERA DEB</t>
  </si>
  <si>
    <t>MEDIC REZIDENT ANUL I</t>
  </si>
  <si>
    <t>PSIHOLOG  PRINCIPAL</t>
  </si>
  <si>
    <t>REFERENT DE SPECIALITATE GRADUL III</t>
  </si>
  <si>
    <t>PSIHOLOG   STAGIAR</t>
  </si>
  <si>
    <t>MEDIC REZIDENT ANUL IV</t>
  </si>
  <si>
    <t>REFERENT DE SPECIALITATE DEB</t>
  </si>
  <si>
    <t>Activitatea in cabinetul de psihologie este asigurata de catre un psiholog din cadrul spitalului</t>
  </si>
  <si>
    <t>ZUGRAV- VOPSITOR</t>
  </si>
  <si>
    <t>COMPARTIMENT DE PREVENIRE A INFECTIILOR ASOCIATE ASISTENTEI MEDICALE</t>
  </si>
  <si>
    <t>BOLI INFECTIOASE</t>
  </si>
  <si>
    <t>REFERENT DE SPECIALITATE GRADUL II</t>
  </si>
  <si>
    <t xml:space="preserve">SEF SERV.AD-TIV GRADUL  I </t>
  </si>
  <si>
    <t xml:space="preserve">MEDIC </t>
  </si>
  <si>
    <t>NR.CRT.AVUT</t>
  </si>
  <si>
    <t>CONSILIER  GRADUL I</t>
  </si>
  <si>
    <t>SPECIALITATEA</t>
  </si>
  <si>
    <t>ASIST.MEDICAL</t>
  </si>
  <si>
    <t>ECONOMIST GRADUL  I A</t>
  </si>
  <si>
    <t>MUNCITOR CALIFICAT III</t>
  </si>
  <si>
    <t xml:space="preserve">MUNCITOR CALIFICAT  III  </t>
  </si>
  <si>
    <t>ASIST MEDICAL</t>
  </si>
  <si>
    <t>CONSILIER DEBUTANT</t>
  </si>
  <si>
    <t>TOTAL =4</t>
  </si>
  <si>
    <t>ECONOMIST GRADUL I</t>
  </si>
  <si>
    <t>BIROU DE MANAGEMENT AL CALITATII SERVICIILOR DE SANATATE</t>
  </si>
  <si>
    <t xml:space="preserve">INSTRUCTOR ERGOTERAPIE </t>
  </si>
  <si>
    <t>OCUPAT TEMPORAR</t>
  </si>
  <si>
    <t>MEDIC REZIDENT ANUL II</t>
  </si>
  <si>
    <t>COMPARTIMENT PSIHIATRIE CRONICI CU INTERNARE DE LUNGA DURATA - 24 PATURI</t>
  </si>
  <si>
    <t>TOTAL=12</t>
  </si>
  <si>
    <t>CU GESTIUNE</t>
  </si>
  <si>
    <t>TEHNICIAN deb.</t>
  </si>
  <si>
    <t>INGINER</t>
  </si>
  <si>
    <t xml:space="preserve">MEDIC REZIDENT ANUL III   </t>
  </si>
  <si>
    <t>REFERENT DEB</t>
  </si>
  <si>
    <t>ASIST. MED.  PRINC</t>
  </si>
  <si>
    <t xml:space="preserve"> MEDICINA DE LABORATOR</t>
  </si>
  <si>
    <t>LIMBI MODERNE APLICATE</t>
  </si>
  <si>
    <t>DELGETAȚIE MEDIC ȘEF SECTIE</t>
  </si>
  <si>
    <t>VACANT REZERVAT</t>
  </si>
  <si>
    <t>MANAGER grad II</t>
  </si>
  <si>
    <r>
      <t xml:space="preserve">                   </t>
    </r>
    <r>
      <rPr>
        <b/>
        <sz val="12"/>
        <rFont val="Arial"/>
        <family val="2"/>
      </rPr>
      <t xml:space="preserve"> STAT DE FUNCTII </t>
    </r>
  </si>
  <si>
    <t>Spitalul de Psihiatrie „Sf. Maria” Vedea                                                              Anexa laP.H.C.J nr. 313/07.12.2021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</si>
</sst>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Ł&quot;#,##0;\-&quot;Ł&quot;#,##0"/>
    <numFmt numFmtId="183" formatCode="&quot;Ł&quot;#,##0;[Red]\-&quot;Ł&quot;#,##0"/>
    <numFmt numFmtId="184" formatCode="&quot;Ł&quot;#,##0.00;\-&quot;Ł&quot;#,##0.00"/>
    <numFmt numFmtId="185" formatCode="&quot;Ł&quot;#,##0.00;[Red]\-&quot;Ł&quot;#,##0.00"/>
    <numFmt numFmtId="186" formatCode="_-&quot;Ł&quot;* #,##0_-;\-&quot;Ł&quot;* #,##0_-;_-&quot;Ł&quot;* &quot;-&quot;_-;_-@_-"/>
    <numFmt numFmtId="187" formatCode="_-* #,##0_-;\-* #,##0_-;_-* &quot;-&quot;_-;_-@_-"/>
    <numFmt numFmtId="188" formatCode="_-&quot;Ł&quot;* #,##0.00_-;\-&quot;Ł&quot;* #,##0.00_-;_-&quot;Ł&quot;* &quot;-&quot;??_-;_-@_-"/>
    <numFmt numFmtId="189" formatCode="_-* #,##0.00_-;\-* #,##0.00_-;_-* &quot;-&quot;??_-;_-@_-"/>
    <numFmt numFmtId="190" formatCode="#,##0\ &quot;lei&quot;"/>
    <numFmt numFmtId="191" formatCode="0;[Red]0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sz val="10"/>
      <color indexed="51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Times New Roman"/>
      <family val="1"/>
    </font>
    <font>
      <sz val="10"/>
      <color rgb="FF0070C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70C0"/>
      <name val="Arial"/>
      <family val="2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9" fontId="4" fillId="0" borderId="10" xfId="0" applyNumberFormat="1" applyFont="1" applyFill="1" applyBorder="1" applyAlignment="1">
      <alignment horizontal="right" vertical="top" wrapText="1"/>
    </xf>
    <xf numFmtId="19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4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wrapText="1"/>
    </xf>
    <xf numFmtId="191" fontId="4" fillId="0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justify"/>
    </xf>
    <xf numFmtId="191" fontId="4" fillId="0" borderId="10" xfId="0" applyNumberFormat="1" applyFont="1" applyFill="1" applyBorder="1" applyAlignment="1">
      <alignment vertical="distributed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vertical="top" wrapText="1"/>
    </xf>
    <xf numFmtId="9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91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0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/>
    </xf>
    <xf numFmtId="9" fontId="57" fillId="0" borderId="10" xfId="0" applyNumberFormat="1" applyFont="1" applyFill="1" applyBorder="1" applyAlignment="1">
      <alignment/>
    </xf>
    <xf numFmtId="191" fontId="57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NumberFormat="1" applyFont="1" applyFill="1" applyBorder="1" applyAlignment="1">
      <alignment vertical="top" wrapText="1"/>
    </xf>
    <xf numFmtId="191" fontId="58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9" fontId="4" fillId="0" borderId="10" xfId="0" applyNumberFormat="1" applyFont="1" applyFill="1" applyBorder="1" applyAlignment="1">
      <alignment vertical="top" wrapText="1"/>
    </xf>
    <xf numFmtId="191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/>
    </xf>
    <xf numFmtId="9" fontId="61" fillId="0" borderId="10" xfId="0" applyNumberFormat="1" applyFont="1" applyFill="1" applyBorder="1" applyAlignment="1">
      <alignment/>
    </xf>
    <xf numFmtId="191" fontId="61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9" fontId="4" fillId="33" borderId="10" xfId="0" applyNumberFormat="1" applyFont="1" applyFill="1" applyBorder="1" applyAlignment="1">
      <alignment/>
    </xf>
    <xf numFmtId="191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9" fontId="4" fillId="33" borderId="10" xfId="0" applyNumberFormat="1" applyFont="1" applyFill="1" applyBorder="1" applyAlignment="1">
      <alignment vertical="top" wrapText="1"/>
    </xf>
    <xf numFmtId="191" fontId="4" fillId="33" borderId="10" xfId="0" applyNumberFormat="1" applyFont="1" applyFill="1" applyBorder="1" applyAlignment="1">
      <alignment vertical="justify"/>
    </xf>
    <xf numFmtId="0" fontId="4" fillId="33" borderId="10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9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distributed"/>
    </xf>
    <xf numFmtId="0" fontId="16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/>
    </xf>
    <xf numFmtId="191" fontId="4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top" wrapText="1"/>
    </xf>
    <xf numFmtId="0" fontId="5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57" fillId="0" borderId="15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9" fontId="4" fillId="0" borderId="11" xfId="0" applyNumberFormat="1" applyFont="1" applyFill="1" applyBorder="1" applyAlignment="1">
      <alignment horizontal="right" vertical="top" wrapText="1"/>
    </xf>
    <xf numFmtId="9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4"/>
  <sheetViews>
    <sheetView tabSelected="1" zoomScalePageLayoutView="0" workbookViewId="0" topLeftCell="A366">
      <selection activeCell="A1" sqref="A1:R368"/>
    </sheetView>
  </sheetViews>
  <sheetFormatPr defaultColWidth="9.140625" defaultRowHeight="12.75"/>
  <cols>
    <col min="1" max="1" width="4.28125" style="184" customWidth="1"/>
    <col min="2" max="2" width="4.421875" style="184" customWidth="1"/>
    <col min="3" max="3" width="34.421875" style="145" customWidth="1"/>
    <col min="4" max="4" width="18.7109375" style="98" customWidth="1"/>
    <col min="5" max="5" width="5.28125" style="183" customWidth="1"/>
    <col min="6" max="6" width="6.00390625" style="183" customWidth="1"/>
    <col min="7" max="7" width="8.8515625" style="0" hidden="1" customWidth="1"/>
    <col min="8" max="8" width="7.00390625" style="0" hidden="1" customWidth="1"/>
    <col min="9" max="9" width="4.8515625" style="0" hidden="1" customWidth="1"/>
    <col min="10" max="10" width="5.28125" style="0" hidden="1" customWidth="1"/>
    <col min="11" max="11" width="0.13671875" style="0" hidden="1" customWidth="1"/>
    <col min="12" max="12" width="2.140625" style="0" hidden="1" customWidth="1"/>
    <col min="13" max="13" width="5.00390625" style="0" hidden="1" customWidth="1"/>
    <col min="14" max="14" width="6.28125" style="0" hidden="1" customWidth="1"/>
    <col min="15" max="15" width="7.140625" style="0" hidden="1" customWidth="1"/>
    <col min="16" max="16" width="5.8515625" style="0" hidden="1" customWidth="1"/>
    <col min="17" max="17" width="6.00390625" style="0" hidden="1" customWidth="1"/>
    <col min="18" max="18" width="34.8515625" style="0" customWidth="1"/>
  </cols>
  <sheetData>
    <row r="1" spans="1:18" ht="12.75">
      <c r="A1" s="220" t="s">
        <v>225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2.7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5.75" customHeight="1">
      <c r="A3" s="233" t="s">
        <v>224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18" ht="12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</row>
    <row r="5" spans="1:18" s="2" customFormat="1" ht="18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ht="18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8" ht="13.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</row>
    <row r="8" spans="1:18" ht="30" customHeight="1">
      <c r="A8" s="229" t="s">
        <v>169</v>
      </c>
      <c r="B8" s="229" t="s">
        <v>196</v>
      </c>
      <c r="C8" s="234" t="s">
        <v>103</v>
      </c>
      <c r="D8" s="234" t="s">
        <v>198</v>
      </c>
      <c r="E8" s="240" t="s">
        <v>3</v>
      </c>
      <c r="F8" s="240" t="s">
        <v>4</v>
      </c>
      <c r="G8" s="247" t="s">
        <v>10</v>
      </c>
      <c r="H8" s="236" t="s">
        <v>11</v>
      </c>
      <c r="I8" s="244" t="s">
        <v>6</v>
      </c>
      <c r="J8" s="245"/>
      <c r="K8" s="244" t="s">
        <v>7</v>
      </c>
      <c r="L8" s="245"/>
      <c r="M8" s="244" t="s">
        <v>8</v>
      </c>
      <c r="N8" s="245"/>
      <c r="O8" s="236" t="s">
        <v>12</v>
      </c>
      <c r="P8" s="236" t="s">
        <v>14</v>
      </c>
      <c r="Q8" s="236" t="s">
        <v>13</v>
      </c>
      <c r="R8" s="236" t="s">
        <v>9</v>
      </c>
    </row>
    <row r="9" spans="1:25" ht="92.25" customHeight="1">
      <c r="A9" s="230"/>
      <c r="B9" s="230"/>
      <c r="C9" s="235"/>
      <c r="D9" s="235"/>
      <c r="E9" s="241"/>
      <c r="F9" s="241"/>
      <c r="G9" s="248"/>
      <c r="H9" s="237"/>
      <c r="I9" s="40" t="s">
        <v>2</v>
      </c>
      <c r="J9" s="41" t="s">
        <v>5</v>
      </c>
      <c r="K9" s="40" t="s">
        <v>2</v>
      </c>
      <c r="L9" s="41" t="s">
        <v>5</v>
      </c>
      <c r="M9" s="40" t="s">
        <v>2</v>
      </c>
      <c r="N9" s="41" t="s">
        <v>5</v>
      </c>
      <c r="O9" s="237"/>
      <c r="P9" s="237"/>
      <c r="Q9" s="237"/>
      <c r="R9" s="237"/>
      <c r="Y9" s="99"/>
    </row>
    <row r="10" spans="1:18" s="1" customFormat="1" ht="12.75">
      <c r="A10" s="112"/>
      <c r="B10" s="112"/>
      <c r="C10" s="41">
        <v>2</v>
      </c>
      <c r="D10" s="3">
        <v>3</v>
      </c>
      <c r="E10" s="41">
        <v>4</v>
      </c>
      <c r="F10" s="41">
        <v>5</v>
      </c>
      <c r="G10" s="3">
        <v>5</v>
      </c>
      <c r="H10" s="3">
        <v>6</v>
      </c>
      <c r="I10" s="3">
        <v>7</v>
      </c>
      <c r="J10" s="3">
        <v>8</v>
      </c>
      <c r="K10" s="3">
        <v>8</v>
      </c>
      <c r="L10" s="3">
        <v>9</v>
      </c>
      <c r="M10" s="3">
        <v>9</v>
      </c>
      <c r="N10" s="3">
        <v>10</v>
      </c>
      <c r="O10" s="3">
        <v>11</v>
      </c>
      <c r="P10" s="3">
        <v>12</v>
      </c>
      <c r="Q10" s="3">
        <v>13</v>
      </c>
      <c r="R10" s="3">
        <v>6</v>
      </c>
    </row>
    <row r="11" spans="1:18" s="1" customFormat="1" ht="20.25">
      <c r="A11" s="112"/>
      <c r="B11" s="112"/>
      <c r="C11" s="41" t="s">
        <v>54</v>
      </c>
      <c r="D11" s="146" t="s">
        <v>0</v>
      </c>
      <c r="E11" s="41"/>
      <c r="F11" s="41"/>
      <c r="G11" s="3"/>
      <c r="H11" s="4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3" customFormat="1" ht="12.75">
      <c r="A12" s="110">
        <v>1</v>
      </c>
      <c r="B12" s="110">
        <v>1</v>
      </c>
      <c r="C12" s="113" t="s">
        <v>223</v>
      </c>
      <c r="D12" s="20"/>
      <c r="E12" s="162" t="s">
        <v>16</v>
      </c>
      <c r="F12" s="162">
        <v>1</v>
      </c>
      <c r="G12" s="19">
        <f>H12+J12+N12+O12+P12+Q12</f>
        <v>3816</v>
      </c>
      <c r="H12" s="6">
        <v>2560</v>
      </c>
      <c r="I12" s="6"/>
      <c r="J12" s="6"/>
      <c r="K12" s="6"/>
      <c r="L12" s="6"/>
      <c r="M12" s="22">
        <v>0.25</v>
      </c>
      <c r="N12" s="6">
        <v>640</v>
      </c>
      <c r="O12" s="6">
        <v>334</v>
      </c>
      <c r="P12" s="6">
        <v>282</v>
      </c>
      <c r="Q12" s="6"/>
      <c r="R12" s="6" t="s">
        <v>160</v>
      </c>
    </row>
    <row r="13" spans="1:18" ht="12.75">
      <c r="A13" s="112">
        <v>2</v>
      </c>
      <c r="B13" s="112">
        <v>2</v>
      </c>
      <c r="C13" s="114" t="s">
        <v>161</v>
      </c>
      <c r="D13" s="147" t="s">
        <v>15</v>
      </c>
      <c r="E13" s="163" t="s">
        <v>16</v>
      </c>
      <c r="F13" s="163">
        <v>1</v>
      </c>
      <c r="G13" s="8">
        <f>H13+J13+N13+O13+P13</f>
        <v>3425</v>
      </c>
      <c r="H13" s="5">
        <v>2480</v>
      </c>
      <c r="I13" s="5"/>
      <c r="J13" s="5"/>
      <c r="K13" s="5"/>
      <c r="L13" s="5"/>
      <c r="M13" s="7">
        <v>0.15</v>
      </c>
      <c r="N13" s="5">
        <v>372</v>
      </c>
      <c r="O13" s="5">
        <v>300</v>
      </c>
      <c r="P13" s="5">
        <v>273</v>
      </c>
      <c r="Q13" s="5"/>
      <c r="R13" s="8" t="s">
        <v>160</v>
      </c>
    </row>
    <row r="14" spans="1:18" ht="12.75">
      <c r="A14" s="112">
        <v>3</v>
      </c>
      <c r="B14" s="112">
        <v>3</v>
      </c>
      <c r="C14" s="114" t="s">
        <v>74</v>
      </c>
      <c r="D14" s="147" t="s">
        <v>17</v>
      </c>
      <c r="E14" s="163" t="s">
        <v>16</v>
      </c>
      <c r="F14" s="163">
        <v>1</v>
      </c>
      <c r="G14" s="8">
        <f>H14+J14+N14+O14+P14+Q14</f>
        <v>3745</v>
      </c>
      <c r="H14" s="5">
        <v>2160</v>
      </c>
      <c r="I14" s="5"/>
      <c r="J14" s="5"/>
      <c r="K14" s="5"/>
      <c r="L14" s="5"/>
      <c r="M14" s="7">
        <v>0.25</v>
      </c>
      <c r="N14" s="5">
        <v>540</v>
      </c>
      <c r="O14" s="5">
        <v>267</v>
      </c>
      <c r="P14" s="5">
        <v>238</v>
      </c>
      <c r="Q14" s="5">
        <v>540</v>
      </c>
      <c r="R14" s="8"/>
    </row>
    <row r="15" spans="1:18" ht="12.75">
      <c r="A15" s="112"/>
      <c r="B15" s="112"/>
      <c r="C15" s="114" t="s">
        <v>59</v>
      </c>
      <c r="D15" s="147"/>
      <c r="E15" s="163"/>
      <c r="F15" s="163"/>
      <c r="G15" s="8">
        <f>H15+J15+N15+O15+P15+Q15</f>
        <v>10986</v>
      </c>
      <c r="H15" s="5">
        <f>SUM(H12:H14)</f>
        <v>7200</v>
      </c>
      <c r="I15" s="5"/>
      <c r="J15" s="5"/>
      <c r="K15" s="5"/>
      <c r="L15" s="5"/>
      <c r="M15" s="5"/>
      <c r="N15" s="5">
        <f>SUM(N12:N14)</f>
        <v>1552</v>
      </c>
      <c r="O15" s="5">
        <f>SUM(O12:O14)</f>
        <v>901</v>
      </c>
      <c r="P15" s="5">
        <f>SUM(P12:P14)</f>
        <v>793</v>
      </c>
      <c r="Q15" s="5">
        <v>540</v>
      </c>
      <c r="R15" s="8"/>
    </row>
    <row r="16" spans="1:18" ht="12.75">
      <c r="A16" s="221"/>
      <c r="B16" s="221"/>
      <c r="C16" s="115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</row>
    <row r="17" spans="1:18" ht="12.75">
      <c r="A17" s="222"/>
      <c r="B17" s="222"/>
      <c r="C17" s="189" t="s">
        <v>70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</row>
    <row r="18" spans="1:18" ht="12.75">
      <c r="A18" s="223"/>
      <c r="B18" s="223"/>
      <c r="C18" s="164" t="s">
        <v>57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ht="15.75" customHeight="1">
      <c r="A19" s="112">
        <v>4</v>
      </c>
      <c r="B19" s="112">
        <v>4</v>
      </c>
      <c r="C19" s="116" t="s">
        <v>110</v>
      </c>
      <c r="D19" s="147" t="s">
        <v>15</v>
      </c>
      <c r="E19" s="163" t="s">
        <v>16</v>
      </c>
      <c r="F19" s="163">
        <v>1</v>
      </c>
      <c r="G19" s="11">
        <f>H19+J19+N19+O19+P19</f>
        <v>2398</v>
      </c>
      <c r="H19" s="5">
        <v>1775</v>
      </c>
      <c r="I19" s="5"/>
      <c r="J19" s="5"/>
      <c r="K19" s="5"/>
      <c r="L19" s="5"/>
      <c r="M19" s="7">
        <v>0.1</v>
      </c>
      <c r="N19" s="5">
        <v>178</v>
      </c>
      <c r="O19" s="5">
        <v>250</v>
      </c>
      <c r="P19" s="5">
        <v>195</v>
      </c>
      <c r="Q19" s="5"/>
      <c r="R19" s="8" t="s">
        <v>21</v>
      </c>
    </row>
    <row r="20" spans="1:18" s="14" customFormat="1" ht="15.75" customHeight="1">
      <c r="A20" s="110">
        <v>5</v>
      </c>
      <c r="B20" s="110">
        <v>5</v>
      </c>
      <c r="C20" s="113" t="s">
        <v>75</v>
      </c>
      <c r="D20" s="20" t="s">
        <v>15</v>
      </c>
      <c r="E20" s="162" t="s">
        <v>16</v>
      </c>
      <c r="F20" s="162">
        <v>1</v>
      </c>
      <c r="G20" s="19">
        <f>H20+J20+N20+O20+P20+Q20</f>
        <v>3033</v>
      </c>
      <c r="H20" s="6">
        <v>2199</v>
      </c>
      <c r="I20" s="6"/>
      <c r="J20" s="6"/>
      <c r="K20" s="6"/>
      <c r="L20" s="6"/>
      <c r="M20" s="22">
        <v>0.15</v>
      </c>
      <c r="N20" s="6">
        <v>330</v>
      </c>
      <c r="O20" s="6">
        <v>262</v>
      </c>
      <c r="P20" s="6">
        <v>242</v>
      </c>
      <c r="Q20" s="6"/>
      <c r="R20" s="6" t="s">
        <v>21</v>
      </c>
    </row>
    <row r="21" spans="1:18" s="87" customFormat="1" ht="12.75">
      <c r="A21" s="185">
        <v>6</v>
      </c>
      <c r="B21" s="185">
        <v>6</v>
      </c>
      <c r="C21" s="117" t="s">
        <v>76</v>
      </c>
      <c r="D21" s="90" t="s">
        <v>15</v>
      </c>
      <c r="E21" s="165" t="s">
        <v>16</v>
      </c>
      <c r="F21" s="165">
        <v>1</v>
      </c>
      <c r="G21" s="86">
        <f>H21+J21+N21+O21+P21</f>
        <v>2486</v>
      </c>
      <c r="H21" s="82">
        <v>1775</v>
      </c>
      <c r="I21" s="82"/>
      <c r="J21" s="82"/>
      <c r="K21" s="82"/>
      <c r="L21" s="82"/>
      <c r="M21" s="83">
        <v>0.15</v>
      </c>
      <c r="N21" s="79">
        <v>266</v>
      </c>
      <c r="O21" s="82">
        <v>250</v>
      </c>
      <c r="P21" s="82">
        <v>195</v>
      </c>
      <c r="Q21" s="82"/>
      <c r="R21" s="84"/>
    </row>
    <row r="22" spans="1:18" s="85" customFormat="1" ht="12.75">
      <c r="A22" s="185">
        <v>7</v>
      </c>
      <c r="B22" s="185">
        <v>7</v>
      </c>
      <c r="C22" s="117" t="s">
        <v>86</v>
      </c>
      <c r="D22" s="80" t="s">
        <v>15</v>
      </c>
      <c r="E22" s="165" t="s">
        <v>16</v>
      </c>
      <c r="F22" s="165">
        <v>1</v>
      </c>
      <c r="G22" s="86">
        <f>H22+J22+N22+O22+P22</f>
        <v>1301</v>
      </c>
      <c r="H22" s="82">
        <v>1019</v>
      </c>
      <c r="I22" s="82"/>
      <c r="J22" s="82"/>
      <c r="K22" s="82"/>
      <c r="L22" s="82"/>
      <c r="M22" s="83"/>
      <c r="N22" s="82"/>
      <c r="O22" s="82">
        <v>170</v>
      </c>
      <c r="P22" s="82">
        <v>112</v>
      </c>
      <c r="Q22" s="82"/>
      <c r="R22" s="84"/>
    </row>
    <row r="23" spans="1:18" s="85" customFormat="1" ht="12.75">
      <c r="A23" s="185">
        <v>8</v>
      </c>
      <c r="B23" s="185">
        <v>8</v>
      </c>
      <c r="C23" s="118" t="s">
        <v>75</v>
      </c>
      <c r="D23" s="80" t="s">
        <v>15</v>
      </c>
      <c r="E23" s="165" t="s">
        <v>16</v>
      </c>
      <c r="F23" s="165">
        <v>1</v>
      </c>
      <c r="G23" s="86"/>
      <c r="H23" s="82"/>
      <c r="I23" s="82"/>
      <c r="J23" s="82"/>
      <c r="K23" s="82"/>
      <c r="L23" s="82"/>
      <c r="M23" s="83"/>
      <c r="N23" s="82"/>
      <c r="O23" s="82"/>
      <c r="P23" s="82"/>
      <c r="Q23" s="82"/>
      <c r="R23" s="84" t="s">
        <v>1</v>
      </c>
    </row>
    <row r="24" spans="1:18" s="85" customFormat="1" ht="12.75">
      <c r="A24" s="185">
        <v>9</v>
      </c>
      <c r="B24" s="185">
        <v>9</v>
      </c>
      <c r="C24" s="117" t="s">
        <v>183</v>
      </c>
      <c r="D24" s="80" t="s">
        <v>15</v>
      </c>
      <c r="E24" s="165" t="s">
        <v>16</v>
      </c>
      <c r="F24" s="165">
        <v>1</v>
      </c>
      <c r="G24" s="86"/>
      <c r="H24" s="82"/>
      <c r="I24" s="82"/>
      <c r="J24" s="82"/>
      <c r="K24" s="82"/>
      <c r="L24" s="82"/>
      <c r="M24" s="83"/>
      <c r="N24" s="82"/>
      <c r="O24" s="82"/>
      <c r="P24" s="82"/>
      <c r="Q24" s="82"/>
      <c r="R24" s="84"/>
    </row>
    <row r="25" spans="1:18" s="85" customFormat="1" ht="12.75">
      <c r="A25" s="185">
        <v>10</v>
      </c>
      <c r="B25" s="185">
        <v>10</v>
      </c>
      <c r="C25" s="117" t="s">
        <v>187</v>
      </c>
      <c r="D25" s="90" t="s">
        <v>15</v>
      </c>
      <c r="E25" s="165" t="s">
        <v>16</v>
      </c>
      <c r="F25" s="165">
        <v>1</v>
      </c>
      <c r="G25" s="86"/>
      <c r="H25" s="82"/>
      <c r="I25" s="82"/>
      <c r="J25" s="82"/>
      <c r="K25" s="82"/>
      <c r="L25" s="82"/>
      <c r="M25" s="83"/>
      <c r="N25" s="82"/>
      <c r="O25" s="82"/>
      <c r="P25" s="82"/>
      <c r="Q25" s="82"/>
      <c r="R25" s="84"/>
    </row>
    <row r="26" spans="1:18" s="85" customFormat="1" ht="12.75">
      <c r="A26" s="185">
        <v>11</v>
      </c>
      <c r="B26" s="185">
        <v>11</v>
      </c>
      <c r="C26" s="117" t="s">
        <v>210</v>
      </c>
      <c r="D26" s="90" t="s">
        <v>15</v>
      </c>
      <c r="E26" s="165" t="s">
        <v>16</v>
      </c>
      <c r="F26" s="165">
        <v>1</v>
      </c>
      <c r="G26" s="86"/>
      <c r="H26" s="82"/>
      <c r="I26" s="82"/>
      <c r="J26" s="82"/>
      <c r="K26" s="82"/>
      <c r="L26" s="82"/>
      <c r="M26" s="83"/>
      <c r="N26" s="82"/>
      <c r="O26" s="82"/>
      <c r="P26" s="82"/>
      <c r="Q26" s="82"/>
      <c r="R26" s="84"/>
    </row>
    <row r="27" spans="1:18" s="85" customFormat="1" ht="12.75">
      <c r="A27" s="185">
        <v>12</v>
      </c>
      <c r="B27" s="185">
        <v>12</v>
      </c>
      <c r="C27" s="118" t="s">
        <v>184</v>
      </c>
      <c r="D27" s="80" t="s">
        <v>29</v>
      </c>
      <c r="E27" s="165" t="s">
        <v>16</v>
      </c>
      <c r="F27" s="165">
        <v>1</v>
      </c>
      <c r="G27" s="86">
        <f>H27+J27+N27+O27+P27</f>
        <v>1929</v>
      </c>
      <c r="H27" s="82">
        <v>1328</v>
      </c>
      <c r="I27" s="82"/>
      <c r="J27" s="82"/>
      <c r="K27" s="82"/>
      <c r="L27" s="82"/>
      <c r="M27" s="83">
        <v>0.25</v>
      </c>
      <c r="N27" s="82">
        <v>332</v>
      </c>
      <c r="O27" s="82">
        <v>123</v>
      </c>
      <c r="P27" s="82">
        <v>146</v>
      </c>
      <c r="Q27" s="82"/>
      <c r="R27" s="79"/>
    </row>
    <row r="28" spans="1:18" s="87" customFormat="1" ht="12.75">
      <c r="A28" s="185">
        <v>13</v>
      </c>
      <c r="B28" s="185">
        <v>13</v>
      </c>
      <c r="C28" s="118" t="s">
        <v>95</v>
      </c>
      <c r="D28" s="80" t="s">
        <v>29</v>
      </c>
      <c r="E28" s="165" t="s">
        <v>16</v>
      </c>
      <c r="F28" s="165">
        <v>1</v>
      </c>
      <c r="G28" s="86">
        <f>H28+J28+N28+O28+P28</f>
        <v>1730</v>
      </c>
      <c r="H28" s="82">
        <v>1328</v>
      </c>
      <c r="I28" s="82"/>
      <c r="J28" s="82"/>
      <c r="K28" s="82"/>
      <c r="L28" s="82"/>
      <c r="M28" s="83">
        <v>0.1</v>
      </c>
      <c r="N28" s="82">
        <v>133</v>
      </c>
      <c r="O28" s="82">
        <v>123</v>
      </c>
      <c r="P28" s="82">
        <v>146</v>
      </c>
      <c r="Q28" s="82"/>
      <c r="R28" s="84"/>
    </row>
    <row r="29" spans="1:18" s="85" customFormat="1" ht="12.75">
      <c r="A29" s="185">
        <v>14</v>
      </c>
      <c r="B29" s="185">
        <v>14</v>
      </c>
      <c r="C29" s="118" t="s">
        <v>183</v>
      </c>
      <c r="D29" s="90" t="s">
        <v>15</v>
      </c>
      <c r="E29" s="165" t="s">
        <v>16</v>
      </c>
      <c r="F29" s="165">
        <v>1</v>
      </c>
      <c r="G29" s="86"/>
      <c r="H29" s="82"/>
      <c r="I29" s="82"/>
      <c r="J29" s="82"/>
      <c r="K29" s="82"/>
      <c r="L29" s="82"/>
      <c r="M29" s="83"/>
      <c r="N29" s="82"/>
      <c r="O29" s="82"/>
      <c r="P29" s="82"/>
      <c r="Q29" s="82"/>
      <c r="R29" s="84" t="s">
        <v>1</v>
      </c>
    </row>
    <row r="30" spans="1:18" s="87" customFormat="1" ht="12.75">
      <c r="A30" s="185"/>
      <c r="B30" s="185"/>
      <c r="C30" s="117" t="s">
        <v>177</v>
      </c>
      <c r="D30" s="90"/>
      <c r="E30" s="165"/>
      <c r="F30" s="165"/>
      <c r="G30" s="82" t="e">
        <f>SUM(#REF!)</f>
        <v>#REF!</v>
      </c>
      <c r="H30" s="82" t="e">
        <f>SUM(#REF!)</f>
        <v>#REF!</v>
      </c>
      <c r="I30" s="82"/>
      <c r="J30" s="82"/>
      <c r="K30" s="82"/>
      <c r="L30" s="82"/>
      <c r="M30" s="82"/>
      <c r="N30" s="82" t="e">
        <f>SUM(#REF!)</f>
        <v>#REF!</v>
      </c>
      <c r="O30" s="82" t="e">
        <f>SUM(#REF!)</f>
        <v>#REF!</v>
      </c>
      <c r="P30" s="82" t="e">
        <f>SUM(#REF!)</f>
        <v>#REF!</v>
      </c>
      <c r="Q30" s="82"/>
      <c r="R30" s="84"/>
    </row>
    <row r="31" spans="1:18" s="23" customFormat="1" ht="12.75">
      <c r="A31" s="190"/>
      <c r="B31" s="190"/>
      <c r="C31" s="166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</row>
    <row r="32" spans="1:18" s="23" customFormat="1" ht="12.75">
      <c r="A32" s="227"/>
      <c r="B32" s="227"/>
      <c r="C32" s="167" t="s">
        <v>24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8" s="23" customFormat="1" ht="13.5" customHeight="1" hidden="1" thickBot="1">
      <c r="A33" s="186"/>
      <c r="B33" s="186"/>
      <c r="C33" s="120"/>
      <c r="D33" s="148"/>
      <c r="E33" s="168" t="s">
        <v>19</v>
      </c>
      <c r="F33" s="168">
        <v>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23" customFormat="1" ht="13.5" customHeight="1">
      <c r="A34" s="110">
        <v>15</v>
      </c>
      <c r="B34" s="110">
        <v>15</v>
      </c>
      <c r="C34" s="113" t="s">
        <v>131</v>
      </c>
      <c r="D34" s="20" t="s">
        <v>18</v>
      </c>
      <c r="E34" s="162" t="s">
        <v>19</v>
      </c>
      <c r="F34" s="162">
        <v>1</v>
      </c>
      <c r="G34" s="13">
        <f>H34+J34+N34+O34+P34</f>
        <v>1915</v>
      </c>
      <c r="H34" s="6">
        <v>1368</v>
      </c>
      <c r="I34" s="6"/>
      <c r="J34" s="6"/>
      <c r="K34" s="6"/>
      <c r="L34" s="6"/>
      <c r="M34" s="22">
        <v>0.2</v>
      </c>
      <c r="N34" s="6">
        <v>274</v>
      </c>
      <c r="O34" s="6">
        <v>123</v>
      </c>
      <c r="P34" s="6">
        <v>150</v>
      </c>
      <c r="Q34" s="6"/>
      <c r="R34" s="6"/>
    </row>
    <row r="35" spans="1:18" s="23" customFormat="1" ht="13.5" customHeight="1">
      <c r="A35" s="110">
        <v>16</v>
      </c>
      <c r="B35" s="110">
        <v>16</v>
      </c>
      <c r="C35" s="121" t="s">
        <v>77</v>
      </c>
      <c r="D35" s="20" t="s">
        <v>18</v>
      </c>
      <c r="E35" s="162" t="s">
        <v>19</v>
      </c>
      <c r="F35" s="162">
        <v>1</v>
      </c>
      <c r="G35" s="13">
        <f>H35+J35+N35+O35+P35</f>
        <v>1983</v>
      </c>
      <c r="H35" s="6">
        <v>1368</v>
      </c>
      <c r="I35" s="6"/>
      <c r="J35" s="6"/>
      <c r="K35" s="6"/>
      <c r="L35" s="6"/>
      <c r="M35" s="22">
        <v>0.25</v>
      </c>
      <c r="N35" s="6">
        <v>342</v>
      </c>
      <c r="O35" s="6">
        <v>123</v>
      </c>
      <c r="P35" s="6">
        <v>150</v>
      </c>
      <c r="Q35" s="6"/>
      <c r="R35" s="12" t="s">
        <v>21</v>
      </c>
    </row>
    <row r="36" spans="1:18" s="23" customFormat="1" ht="14.25" customHeight="1" hidden="1">
      <c r="A36" s="110"/>
      <c r="B36" s="110"/>
      <c r="C36" s="121"/>
      <c r="D36" s="15"/>
      <c r="E36" s="169"/>
      <c r="F36" s="169"/>
      <c r="G36" s="13"/>
      <c r="H36" s="13"/>
      <c r="I36" s="49"/>
      <c r="J36" s="12"/>
      <c r="K36" s="6"/>
      <c r="L36" s="6"/>
      <c r="M36" s="24"/>
      <c r="N36" s="12"/>
      <c r="O36" s="6"/>
      <c r="P36" s="6"/>
      <c r="Q36" s="6"/>
      <c r="R36" s="19"/>
    </row>
    <row r="37" spans="1:18" s="23" customFormat="1" ht="12.75" customHeight="1" hidden="1">
      <c r="A37" s="110"/>
      <c r="B37" s="110"/>
      <c r="C37" s="121" t="s">
        <v>55</v>
      </c>
      <c r="D37" s="15"/>
      <c r="E37" s="169"/>
      <c r="F37" s="169"/>
      <c r="G37" s="13">
        <f aca="true" t="shared" si="0" ref="G37:G55">H37+J37+N37+O37+P37</f>
        <v>0</v>
      </c>
      <c r="H37" s="13"/>
      <c r="I37" s="49"/>
      <c r="J37" s="6"/>
      <c r="K37" s="6"/>
      <c r="L37" s="6"/>
      <c r="M37" s="24"/>
      <c r="N37" s="12"/>
      <c r="O37" s="6"/>
      <c r="P37" s="6"/>
      <c r="Q37" s="6"/>
      <c r="R37" s="19"/>
    </row>
    <row r="38" spans="1:18" s="23" customFormat="1" ht="15.75" customHeight="1">
      <c r="A38" s="110">
        <v>17</v>
      </c>
      <c r="B38" s="110">
        <v>17</v>
      </c>
      <c r="C38" s="121" t="s">
        <v>129</v>
      </c>
      <c r="D38" s="15" t="s">
        <v>18</v>
      </c>
      <c r="E38" s="169" t="s">
        <v>20</v>
      </c>
      <c r="F38" s="169">
        <v>1</v>
      </c>
      <c r="G38" s="13">
        <f t="shared" si="0"/>
        <v>1983</v>
      </c>
      <c r="H38" s="13">
        <v>1368</v>
      </c>
      <c r="I38" s="49"/>
      <c r="J38" s="6"/>
      <c r="K38" s="6"/>
      <c r="L38" s="6"/>
      <c r="M38" s="24">
        <v>0.25</v>
      </c>
      <c r="N38" s="12">
        <v>342</v>
      </c>
      <c r="O38" s="6">
        <v>123</v>
      </c>
      <c r="P38" s="6">
        <v>150</v>
      </c>
      <c r="Q38" s="6"/>
      <c r="R38" s="12" t="s">
        <v>21</v>
      </c>
    </row>
    <row r="39" spans="1:18" s="23" customFormat="1" ht="12.75" customHeight="1" hidden="1">
      <c r="A39" s="110"/>
      <c r="B39" s="110"/>
      <c r="C39" s="121" t="s">
        <v>55</v>
      </c>
      <c r="D39" s="15"/>
      <c r="E39" s="169" t="s">
        <v>20</v>
      </c>
      <c r="F39" s="169">
        <v>1</v>
      </c>
      <c r="G39" s="13">
        <f t="shared" si="0"/>
        <v>0</v>
      </c>
      <c r="H39" s="13"/>
      <c r="I39" s="49"/>
      <c r="J39" s="6"/>
      <c r="K39" s="6"/>
      <c r="L39" s="6"/>
      <c r="M39" s="24"/>
      <c r="N39" s="12"/>
      <c r="O39" s="6"/>
      <c r="P39" s="6"/>
      <c r="Q39" s="6"/>
      <c r="R39" s="19"/>
    </row>
    <row r="40" spans="1:18" s="23" customFormat="1" ht="12" customHeight="1">
      <c r="A40" s="110">
        <v>18</v>
      </c>
      <c r="B40" s="110">
        <v>18</v>
      </c>
      <c r="C40" s="121" t="s">
        <v>78</v>
      </c>
      <c r="D40" s="15" t="s">
        <v>18</v>
      </c>
      <c r="E40" s="169" t="s">
        <v>20</v>
      </c>
      <c r="F40" s="169">
        <v>1</v>
      </c>
      <c r="G40" s="13">
        <f t="shared" si="0"/>
        <v>1983</v>
      </c>
      <c r="H40" s="13">
        <v>1368</v>
      </c>
      <c r="I40" s="49"/>
      <c r="J40" s="6"/>
      <c r="K40" s="6"/>
      <c r="L40" s="6"/>
      <c r="M40" s="24">
        <v>0.25</v>
      </c>
      <c r="N40" s="12">
        <v>342</v>
      </c>
      <c r="O40" s="6">
        <v>123</v>
      </c>
      <c r="P40" s="6">
        <v>150</v>
      </c>
      <c r="Q40" s="6"/>
      <c r="R40" s="19"/>
    </row>
    <row r="41" spans="1:18" s="23" customFormat="1" ht="12.75" customHeight="1" hidden="1">
      <c r="A41" s="110"/>
      <c r="B41" s="110"/>
      <c r="C41" s="121" t="s">
        <v>55</v>
      </c>
      <c r="D41" s="15"/>
      <c r="E41" s="169" t="s">
        <v>20</v>
      </c>
      <c r="F41" s="169">
        <v>1</v>
      </c>
      <c r="G41" s="13">
        <f t="shared" si="0"/>
        <v>0</v>
      </c>
      <c r="H41" s="13"/>
      <c r="I41" s="49"/>
      <c r="J41" s="6"/>
      <c r="K41" s="6"/>
      <c r="L41" s="6"/>
      <c r="M41" s="24"/>
      <c r="N41" s="12"/>
      <c r="O41" s="6"/>
      <c r="P41" s="6"/>
      <c r="Q41" s="6"/>
      <c r="R41" s="19"/>
    </row>
    <row r="42" spans="1:18" s="23" customFormat="1" ht="13.5" customHeight="1">
      <c r="A42" s="110">
        <v>19</v>
      </c>
      <c r="B42" s="110">
        <v>19</v>
      </c>
      <c r="C42" s="121" t="s">
        <v>130</v>
      </c>
      <c r="D42" s="15" t="s">
        <v>18</v>
      </c>
      <c r="E42" s="169" t="s">
        <v>20</v>
      </c>
      <c r="F42" s="169">
        <v>1</v>
      </c>
      <c r="G42" s="13">
        <f t="shared" si="0"/>
        <v>1983</v>
      </c>
      <c r="H42" s="13">
        <v>1368</v>
      </c>
      <c r="I42" s="49"/>
      <c r="J42" s="6"/>
      <c r="K42" s="6"/>
      <c r="L42" s="6"/>
      <c r="M42" s="24">
        <v>0.25</v>
      </c>
      <c r="N42" s="12">
        <v>342</v>
      </c>
      <c r="O42" s="6">
        <v>123</v>
      </c>
      <c r="P42" s="6">
        <v>150</v>
      </c>
      <c r="Q42" s="6"/>
      <c r="R42" s="12" t="s">
        <v>1</v>
      </c>
    </row>
    <row r="43" spans="1:18" s="23" customFormat="1" ht="12.75" customHeight="1" hidden="1">
      <c r="A43" s="110"/>
      <c r="B43" s="110"/>
      <c r="C43" s="121" t="s">
        <v>55</v>
      </c>
      <c r="D43" s="15"/>
      <c r="E43" s="169" t="s">
        <v>20</v>
      </c>
      <c r="F43" s="169">
        <v>1</v>
      </c>
      <c r="G43" s="13">
        <f t="shared" si="0"/>
        <v>0</v>
      </c>
      <c r="H43" s="13"/>
      <c r="I43" s="49"/>
      <c r="J43" s="6"/>
      <c r="K43" s="6"/>
      <c r="L43" s="6"/>
      <c r="M43" s="12"/>
      <c r="N43" s="12"/>
      <c r="O43" s="6"/>
      <c r="P43" s="6"/>
      <c r="Q43" s="6"/>
      <c r="R43" s="19"/>
    </row>
    <row r="44" spans="1:18" s="23" customFormat="1" ht="12.75" customHeight="1">
      <c r="A44" s="110">
        <v>20</v>
      </c>
      <c r="B44" s="110">
        <v>20</v>
      </c>
      <c r="C44" s="121" t="s">
        <v>130</v>
      </c>
      <c r="D44" s="15" t="s">
        <v>18</v>
      </c>
      <c r="E44" s="169" t="s">
        <v>20</v>
      </c>
      <c r="F44" s="169">
        <v>1</v>
      </c>
      <c r="G44" s="13">
        <f>H44+J44+N44+O44+P44</f>
        <v>1983</v>
      </c>
      <c r="H44" s="13">
        <v>1368</v>
      </c>
      <c r="I44" s="49"/>
      <c r="J44" s="6"/>
      <c r="K44" s="6"/>
      <c r="L44" s="6"/>
      <c r="M44" s="24">
        <v>0.25</v>
      </c>
      <c r="N44" s="12">
        <v>342</v>
      </c>
      <c r="O44" s="6">
        <v>123</v>
      </c>
      <c r="P44" s="6">
        <v>150</v>
      </c>
      <c r="Q44" s="6"/>
      <c r="R44" s="12" t="s">
        <v>1</v>
      </c>
    </row>
    <row r="45" spans="1:18" s="23" customFormat="1" ht="13.5" customHeight="1" hidden="1">
      <c r="A45" s="110"/>
      <c r="B45" s="110"/>
      <c r="C45" s="121" t="s">
        <v>55</v>
      </c>
      <c r="D45" s="15"/>
      <c r="E45" s="169" t="s">
        <v>20</v>
      </c>
      <c r="F45" s="169">
        <v>1</v>
      </c>
      <c r="G45" s="13">
        <f t="shared" si="0"/>
        <v>0</v>
      </c>
      <c r="H45" s="13"/>
      <c r="I45" s="49"/>
      <c r="J45" s="6"/>
      <c r="K45" s="6"/>
      <c r="L45" s="6"/>
      <c r="M45" s="24"/>
      <c r="N45" s="12"/>
      <c r="O45" s="6"/>
      <c r="P45" s="6"/>
      <c r="Q45" s="6"/>
      <c r="R45" s="19"/>
    </row>
    <row r="46" spans="1:18" s="14" customFormat="1" ht="15.75" customHeight="1">
      <c r="A46" s="110">
        <v>21</v>
      </c>
      <c r="B46" s="110">
        <v>21</v>
      </c>
      <c r="C46" s="121" t="s">
        <v>79</v>
      </c>
      <c r="D46" s="15" t="s">
        <v>18</v>
      </c>
      <c r="E46" s="169" t="s">
        <v>16</v>
      </c>
      <c r="F46" s="169">
        <v>1</v>
      </c>
      <c r="G46" s="13">
        <f t="shared" si="0"/>
        <v>1942</v>
      </c>
      <c r="H46" s="13">
        <v>1382</v>
      </c>
      <c r="I46" s="49"/>
      <c r="J46" s="6"/>
      <c r="K46" s="6"/>
      <c r="L46" s="6"/>
      <c r="M46" s="24">
        <v>0.2</v>
      </c>
      <c r="N46" s="12">
        <v>276</v>
      </c>
      <c r="O46" s="6">
        <v>132</v>
      </c>
      <c r="P46" s="6">
        <v>152</v>
      </c>
      <c r="Q46" s="6"/>
      <c r="R46" s="29"/>
    </row>
    <row r="47" spans="1:18" s="23" customFormat="1" ht="12.75" customHeight="1" hidden="1">
      <c r="A47" s="110"/>
      <c r="B47" s="110"/>
      <c r="C47" s="121" t="s">
        <v>55</v>
      </c>
      <c r="D47" s="15"/>
      <c r="E47" s="169" t="s">
        <v>20</v>
      </c>
      <c r="F47" s="169">
        <v>1</v>
      </c>
      <c r="G47" s="13">
        <f t="shared" si="0"/>
        <v>0</v>
      </c>
      <c r="H47" s="13"/>
      <c r="I47" s="49"/>
      <c r="J47" s="6"/>
      <c r="K47" s="6"/>
      <c r="L47" s="6"/>
      <c r="M47" s="24"/>
      <c r="N47" s="12"/>
      <c r="O47" s="6"/>
      <c r="P47" s="6"/>
      <c r="Q47" s="6"/>
      <c r="R47" s="19"/>
    </row>
    <row r="48" spans="1:18" s="14" customFormat="1" ht="14.25" customHeight="1">
      <c r="A48" s="110">
        <v>22</v>
      </c>
      <c r="B48" s="110">
        <v>22</v>
      </c>
      <c r="C48" s="121" t="s">
        <v>79</v>
      </c>
      <c r="D48" s="15" t="s">
        <v>18</v>
      </c>
      <c r="E48" s="169" t="s">
        <v>20</v>
      </c>
      <c r="F48" s="169">
        <v>1</v>
      </c>
      <c r="G48" s="13">
        <f t="shared" si="0"/>
        <v>1846</v>
      </c>
      <c r="H48" s="13">
        <v>1368</v>
      </c>
      <c r="I48" s="49"/>
      <c r="J48" s="6"/>
      <c r="K48" s="6"/>
      <c r="L48" s="6"/>
      <c r="M48" s="24">
        <v>0.15</v>
      </c>
      <c r="N48" s="12">
        <v>205</v>
      </c>
      <c r="O48" s="6">
        <v>123</v>
      </c>
      <c r="P48" s="6">
        <v>150</v>
      </c>
      <c r="Q48" s="6"/>
      <c r="R48" s="29"/>
    </row>
    <row r="49" spans="1:18" s="23" customFormat="1" ht="12.75" customHeight="1" hidden="1">
      <c r="A49" s="110"/>
      <c r="B49" s="110"/>
      <c r="C49" s="121" t="s">
        <v>55</v>
      </c>
      <c r="D49" s="15"/>
      <c r="E49" s="169" t="s">
        <v>20</v>
      </c>
      <c r="F49" s="169">
        <v>1</v>
      </c>
      <c r="G49" s="13">
        <f t="shared" si="0"/>
        <v>0</v>
      </c>
      <c r="H49" s="13"/>
      <c r="I49" s="49"/>
      <c r="J49" s="6"/>
      <c r="K49" s="6"/>
      <c r="L49" s="6"/>
      <c r="M49" s="24"/>
      <c r="N49" s="12"/>
      <c r="O49" s="6"/>
      <c r="P49" s="6"/>
      <c r="Q49" s="6"/>
      <c r="R49" s="19"/>
    </row>
    <row r="50" spans="1:18" s="23" customFormat="1" ht="15" customHeight="1">
      <c r="A50" s="110">
        <v>23</v>
      </c>
      <c r="B50" s="110">
        <v>23</v>
      </c>
      <c r="C50" s="121" t="s">
        <v>78</v>
      </c>
      <c r="D50" s="15" t="s">
        <v>18</v>
      </c>
      <c r="E50" s="169" t="s">
        <v>20</v>
      </c>
      <c r="F50" s="169">
        <v>1</v>
      </c>
      <c r="G50" s="13">
        <f t="shared" si="0"/>
        <v>1983</v>
      </c>
      <c r="H50" s="13">
        <v>1368</v>
      </c>
      <c r="I50" s="49"/>
      <c r="J50" s="6"/>
      <c r="K50" s="6"/>
      <c r="L50" s="6"/>
      <c r="M50" s="24">
        <v>0.25</v>
      </c>
      <c r="N50" s="12">
        <v>342</v>
      </c>
      <c r="O50" s="6">
        <v>123</v>
      </c>
      <c r="P50" s="6">
        <v>150</v>
      </c>
      <c r="Q50" s="6"/>
      <c r="R50" s="19"/>
    </row>
    <row r="51" spans="1:18" s="23" customFormat="1" ht="12.75" customHeight="1" hidden="1">
      <c r="A51" s="110"/>
      <c r="B51" s="110"/>
      <c r="C51" s="121" t="s">
        <v>55</v>
      </c>
      <c r="D51" s="15"/>
      <c r="E51" s="169" t="s">
        <v>20</v>
      </c>
      <c r="F51" s="169">
        <v>1</v>
      </c>
      <c r="G51" s="13">
        <f t="shared" si="0"/>
        <v>0</v>
      </c>
      <c r="H51" s="13"/>
      <c r="I51" s="49"/>
      <c r="J51" s="6"/>
      <c r="K51" s="6"/>
      <c r="L51" s="6"/>
      <c r="M51" s="24"/>
      <c r="N51" s="12"/>
      <c r="O51" s="6"/>
      <c r="P51" s="6"/>
      <c r="Q51" s="6"/>
      <c r="R51" s="19"/>
    </row>
    <row r="52" spans="1:18" s="23" customFormat="1" ht="13.5" customHeight="1">
      <c r="A52" s="110">
        <v>24</v>
      </c>
      <c r="B52" s="110">
        <v>24</v>
      </c>
      <c r="C52" s="121" t="s">
        <v>78</v>
      </c>
      <c r="D52" s="15" t="s">
        <v>18</v>
      </c>
      <c r="E52" s="169" t="s">
        <v>20</v>
      </c>
      <c r="F52" s="169">
        <v>1</v>
      </c>
      <c r="G52" s="13">
        <f t="shared" si="0"/>
        <v>1983</v>
      </c>
      <c r="H52" s="13">
        <v>1368</v>
      </c>
      <c r="I52" s="49"/>
      <c r="J52" s="6"/>
      <c r="K52" s="6"/>
      <c r="L52" s="6"/>
      <c r="M52" s="24">
        <v>0.25</v>
      </c>
      <c r="N52" s="12">
        <v>342</v>
      </c>
      <c r="O52" s="6">
        <v>123</v>
      </c>
      <c r="P52" s="6">
        <v>150</v>
      </c>
      <c r="Q52" s="6"/>
      <c r="R52" s="19"/>
    </row>
    <row r="53" spans="1:18" s="23" customFormat="1" ht="12.75" customHeight="1" hidden="1">
      <c r="A53" s="110"/>
      <c r="B53" s="110"/>
      <c r="C53" s="121"/>
      <c r="D53" s="15"/>
      <c r="E53" s="169" t="s">
        <v>20</v>
      </c>
      <c r="F53" s="169">
        <v>1</v>
      </c>
      <c r="G53" s="13">
        <f t="shared" si="0"/>
        <v>0</v>
      </c>
      <c r="H53" s="13"/>
      <c r="I53" s="49"/>
      <c r="J53" s="6"/>
      <c r="K53" s="6"/>
      <c r="L53" s="6"/>
      <c r="M53" s="24"/>
      <c r="N53" s="12"/>
      <c r="O53" s="6"/>
      <c r="P53" s="6"/>
      <c r="Q53" s="6"/>
      <c r="R53" s="19"/>
    </row>
    <row r="54" spans="1:18" s="23" customFormat="1" ht="12.75" customHeight="1" hidden="1">
      <c r="A54" s="110"/>
      <c r="B54" s="110"/>
      <c r="C54" s="121"/>
      <c r="D54" s="15"/>
      <c r="E54" s="169" t="s">
        <v>20</v>
      </c>
      <c r="F54" s="169">
        <v>1</v>
      </c>
      <c r="G54" s="13">
        <f t="shared" si="0"/>
        <v>0</v>
      </c>
      <c r="H54" s="13"/>
      <c r="I54" s="49"/>
      <c r="J54" s="6"/>
      <c r="K54" s="6"/>
      <c r="L54" s="6"/>
      <c r="M54" s="24"/>
      <c r="N54" s="12"/>
      <c r="O54" s="6"/>
      <c r="P54" s="6"/>
      <c r="Q54" s="6"/>
      <c r="R54" s="19"/>
    </row>
    <row r="55" spans="1:18" s="14" customFormat="1" ht="12.75">
      <c r="A55" s="110">
        <v>25</v>
      </c>
      <c r="B55" s="110">
        <v>25</v>
      </c>
      <c r="C55" s="113" t="s">
        <v>80</v>
      </c>
      <c r="D55" s="20" t="s">
        <v>18</v>
      </c>
      <c r="E55" s="169" t="s">
        <v>20</v>
      </c>
      <c r="F55" s="169">
        <v>1</v>
      </c>
      <c r="G55" s="13">
        <f t="shared" si="0"/>
        <v>1651</v>
      </c>
      <c r="H55" s="54">
        <v>1220</v>
      </c>
      <c r="I55" s="72"/>
      <c r="J55" s="6"/>
      <c r="K55" s="6"/>
      <c r="L55" s="6"/>
      <c r="M55" s="22">
        <v>0.15</v>
      </c>
      <c r="N55" s="21">
        <v>183</v>
      </c>
      <c r="O55" s="6">
        <v>114</v>
      </c>
      <c r="P55" s="6">
        <v>134</v>
      </c>
      <c r="Q55" s="6"/>
      <c r="R55" s="19"/>
    </row>
    <row r="56" spans="1:18" s="87" customFormat="1" ht="13.5" customHeight="1">
      <c r="A56" s="185">
        <v>26</v>
      </c>
      <c r="B56" s="185">
        <v>26</v>
      </c>
      <c r="C56" s="117" t="s">
        <v>78</v>
      </c>
      <c r="D56" s="90" t="s">
        <v>18</v>
      </c>
      <c r="E56" s="165" t="s">
        <v>16</v>
      </c>
      <c r="F56" s="165">
        <v>1</v>
      </c>
      <c r="G56" s="86">
        <f>H56+J56+N56+O56+P56</f>
        <v>1873</v>
      </c>
      <c r="H56" s="82">
        <v>1382</v>
      </c>
      <c r="I56" s="82"/>
      <c r="J56" s="82"/>
      <c r="K56" s="82"/>
      <c r="L56" s="82"/>
      <c r="M56" s="83">
        <v>0.15</v>
      </c>
      <c r="N56" s="82">
        <v>207</v>
      </c>
      <c r="O56" s="82">
        <v>132</v>
      </c>
      <c r="P56" s="82">
        <v>152</v>
      </c>
      <c r="Q56" s="82"/>
      <c r="R56" s="84"/>
    </row>
    <row r="57" spans="1:18" s="87" customFormat="1" ht="12.75">
      <c r="A57" s="185">
        <v>27</v>
      </c>
      <c r="B57" s="185">
        <v>27</v>
      </c>
      <c r="C57" s="117" t="s">
        <v>78</v>
      </c>
      <c r="D57" s="90" t="s">
        <v>18</v>
      </c>
      <c r="E57" s="165" t="s">
        <v>19</v>
      </c>
      <c r="F57" s="165">
        <v>1</v>
      </c>
      <c r="G57" s="86">
        <f>H57+J57+N57+O57+P57</f>
        <v>1915</v>
      </c>
      <c r="H57" s="82">
        <v>1368</v>
      </c>
      <c r="I57" s="82"/>
      <c r="J57" s="82"/>
      <c r="K57" s="82"/>
      <c r="L57" s="82"/>
      <c r="M57" s="83">
        <v>0.2</v>
      </c>
      <c r="N57" s="82">
        <v>274</v>
      </c>
      <c r="O57" s="82">
        <v>123</v>
      </c>
      <c r="P57" s="82">
        <v>150</v>
      </c>
      <c r="Q57" s="82"/>
      <c r="R57" s="84"/>
    </row>
    <row r="58" spans="1:18" s="85" customFormat="1" ht="12" customHeight="1">
      <c r="A58" s="185">
        <v>28</v>
      </c>
      <c r="B58" s="185">
        <v>28</v>
      </c>
      <c r="C58" s="117" t="s">
        <v>129</v>
      </c>
      <c r="D58" s="80" t="s">
        <v>18</v>
      </c>
      <c r="E58" s="170" t="s">
        <v>19</v>
      </c>
      <c r="F58" s="170">
        <v>1</v>
      </c>
      <c r="G58" s="86">
        <f>H58+J58+N58+O58+P58</f>
        <v>2114</v>
      </c>
      <c r="H58" s="86">
        <v>1368</v>
      </c>
      <c r="I58" s="88">
        <v>0.07</v>
      </c>
      <c r="J58" s="79">
        <v>96</v>
      </c>
      <c r="K58" s="82"/>
      <c r="L58" s="82"/>
      <c r="M58" s="88">
        <v>0.25</v>
      </c>
      <c r="N58" s="79">
        <v>366</v>
      </c>
      <c r="O58" s="82">
        <v>123</v>
      </c>
      <c r="P58" s="82">
        <v>161</v>
      </c>
      <c r="Q58" s="82"/>
      <c r="R58" s="84" t="s">
        <v>21</v>
      </c>
    </row>
    <row r="59" spans="1:18" s="87" customFormat="1" ht="12.75">
      <c r="A59" s="185">
        <v>29</v>
      </c>
      <c r="B59" s="185">
        <v>29</v>
      </c>
      <c r="C59" s="117" t="s">
        <v>78</v>
      </c>
      <c r="D59" s="90" t="s">
        <v>18</v>
      </c>
      <c r="E59" s="165" t="s">
        <v>19</v>
      </c>
      <c r="F59" s="165">
        <v>1</v>
      </c>
      <c r="G59" s="86">
        <f aca="true" t="shared" si="1" ref="G59:G65">H59+J59+N59+O59+P59</f>
        <v>1846</v>
      </c>
      <c r="H59" s="82">
        <v>1368</v>
      </c>
      <c r="I59" s="82"/>
      <c r="J59" s="82"/>
      <c r="K59" s="82"/>
      <c r="L59" s="82"/>
      <c r="M59" s="83">
        <v>0.15</v>
      </c>
      <c r="N59" s="82">
        <v>205</v>
      </c>
      <c r="O59" s="82">
        <v>123</v>
      </c>
      <c r="P59" s="82">
        <v>150</v>
      </c>
      <c r="Q59" s="82"/>
      <c r="R59" s="84"/>
    </row>
    <row r="60" spans="1:18" s="85" customFormat="1" ht="12.75">
      <c r="A60" s="185">
        <v>30</v>
      </c>
      <c r="B60" s="185">
        <v>30</v>
      </c>
      <c r="C60" s="117" t="s">
        <v>218</v>
      </c>
      <c r="D60" s="90" t="s">
        <v>18</v>
      </c>
      <c r="E60" s="165" t="s">
        <v>19</v>
      </c>
      <c r="F60" s="165">
        <v>1</v>
      </c>
      <c r="G60" s="86">
        <f t="shared" si="1"/>
        <v>1983</v>
      </c>
      <c r="H60" s="82">
        <v>1368</v>
      </c>
      <c r="I60" s="82"/>
      <c r="J60" s="82"/>
      <c r="K60" s="82"/>
      <c r="L60" s="82"/>
      <c r="M60" s="83">
        <v>0.25</v>
      </c>
      <c r="N60" s="82">
        <v>342</v>
      </c>
      <c r="O60" s="82">
        <v>123</v>
      </c>
      <c r="P60" s="82">
        <v>150</v>
      </c>
      <c r="Q60" s="82"/>
      <c r="R60" s="82"/>
    </row>
    <row r="61" spans="1:18" s="87" customFormat="1" ht="12.75">
      <c r="A61" s="185">
        <v>31</v>
      </c>
      <c r="B61" s="185">
        <v>31</v>
      </c>
      <c r="C61" s="117" t="s">
        <v>79</v>
      </c>
      <c r="D61" s="90" t="s">
        <v>18</v>
      </c>
      <c r="E61" s="165" t="s">
        <v>19</v>
      </c>
      <c r="F61" s="165">
        <v>1</v>
      </c>
      <c r="G61" s="86">
        <f t="shared" si="1"/>
        <v>1846</v>
      </c>
      <c r="H61" s="82">
        <v>1368</v>
      </c>
      <c r="I61" s="82"/>
      <c r="J61" s="82"/>
      <c r="K61" s="82"/>
      <c r="L61" s="82"/>
      <c r="M61" s="83">
        <v>0.15</v>
      </c>
      <c r="N61" s="82">
        <v>205</v>
      </c>
      <c r="O61" s="82">
        <v>123</v>
      </c>
      <c r="P61" s="82">
        <v>150</v>
      </c>
      <c r="Q61" s="82"/>
      <c r="R61" s="84"/>
    </row>
    <row r="62" spans="1:18" s="87" customFormat="1" ht="12.75">
      <c r="A62" s="185">
        <v>32</v>
      </c>
      <c r="B62" s="185">
        <v>32</v>
      </c>
      <c r="C62" s="117" t="s">
        <v>79</v>
      </c>
      <c r="D62" s="90" t="s">
        <v>18</v>
      </c>
      <c r="E62" s="165" t="s">
        <v>19</v>
      </c>
      <c r="F62" s="165">
        <v>1</v>
      </c>
      <c r="G62" s="86">
        <f t="shared" si="1"/>
        <v>1846</v>
      </c>
      <c r="H62" s="82">
        <v>1368</v>
      </c>
      <c r="I62" s="82"/>
      <c r="J62" s="82"/>
      <c r="K62" s="82"/>
      <c r="L62" s="82"/>
      <c r="M62" s="83">
        <v>0.15</v>
      </c>
      <c r="N62" s="82">
        <v>205</v>
      </c>
      <c r="O62" s="82">
        <v>123</v>
      </c>
      <c r="P62" s="82">
        <v>150</v>
      </c>
      <c r="Q62" s="82"/>
      <c r="R62" s="84"/>
    </row>
    <row r="63" spans="1:18" s="87" customFormat="1" ht="12.75">
      <c r="A63" s="185">
        <v>33</v>
      </c>
      <c r="B63" s="185">
        <v>33</v>
      </c>
      <c r="C63" s="117" t="s">
        <v>79</v>
      </c>
      <c r="D63" s="90" t="s">
        <v>18</v>
      </c>
      <c r="E63" s="165" t="s">
        <v>19</v>
      </c>
      <c r="F63" s="165">
        <v>1</v>
      </c>
      <c r="G63" s="86">
        <f t="shared" si="1"/>
        <v>1915</v>
      </c>
      <c r="H63" s="82">
        <v>1368</v>
      </c>
      <c r="I63" s="82"/>
      <c r="J63" s="82"/>
      <c r="K63" s="82"/>
      <c r="L63" s="82"/>
      <c r="M63" s="83">
        <v>0.2</v>
      </c>
      <c r="N63" s="82">
        <v>274</v>
      </c>
      <c r="O63" s="82">
        <v>123</v>
      </c>
      <c r="P63" s="82">
        <v>150</v>
      </c>
      <c r="Q63" s="82"/>
      <c r="R63" s="84"/>
    </row>
    <row r="64" spans="1:18" s="87" customFormat="1" ht="12.75">
      <c r="A64" s="185">
        <v>34</v>
      </c>
      <c r="B64" s="185">
        <v>34</v>
      </c>
      <c r="C64" s="117" t="s">
        <v>79</v>
      </c>
      <c r="D64" s="90" t="s">
        <v>18</v>
      </c>
      <c r="E64" s="165" t="s">
        <v>19</v>
      </c>
      <c r="F64" s="165">
        <v>1</v>
      </c>
      <c r="G64" s="86">
        <f t="shared" si="1"/>
        <v>1846</v>
      </c>
      <c r="H64" s="82">
        <v>1368</v>
      </c>
      <c r="I64" s="82"/>
      <c r="J64" s="82"/>
      <c r="K64" s="82"/>
      <c r="L64" s="82"/>
      <c r="M64" s="83">
        <v>0.15</v>
      </c>
      <c r="N64" s="82">
        <v>205</v>
      </c>
      <c r="O64" s="82">
        <v>123</v>
      </c>
      <c r="P64" s="82">
        <v>150</v>
      </c>
      <c r="Q64" s="82"/>
      <c r="R64" s="84"/>
    </row>
    <row r="65" spans="1:18" s="87" customFormat="1" ht="12.75">
      <c r="A65" s="185">
        <v>35</v>
      </c>
      <c r="B65" s="185">
        <v>35</v>
      </c>
      <c r="C65" s="117" t="s">
        <v>79</v>
      </c>
      <c r="D65" s="90" t="s">
        <v>18</v>
      </c>
      <c r="E65" s="165" t="s">
        <v>19</v>
      </c>
      <c r="F65" s="165">
        <v>1</v>
      </c>
      <c r="G65" s="86">
        <f t="shared" si="1"/>
        <v>1590</v>
      </c>
      <c r="H65" s="82">
        <v>1220</v>
      </c>
      <c r="I65" s="82"/>
      <c r="J65" s="82"/>
      <c r="K65" s="82"/>
      <c r="L65" s="82"/>
      <c r="M65" s="83">
        <v>0.1</v>
      </c>
      <c r="N65" s="82">
        <v>122</v>
      </c>
      <c r="O65" s="82">
        <v>114</v>
      </c>
      <c r="P65" s="82">
        <v>134</v>
      </c>
      <c r="Q65" s="82"/>
      <c r="R65" s="84"/>
    </row>
    <row r="66" spans="1:18" s="85" customFormat="1" ht="12.75">
      <c r="A66" s="185">
        <v>36</v>
      </c>
      <c r="B66" s="185">
        <v>36</v>
      </c>
      <c r="C66" s="117" t="s">
        <v>87</v>
      </c>
      <c r="D66" s="90" t="s">
        <v>18</v>
      </c>
      <c r="E66" s="165" t="s">
        <v>19</v>
      </c>
      <c r="F66" s="165">
        <v>1</v>
      </c>
      <c r="G66" s="86"/>
      <c r="H66" s="82"/>
      <c r="I66" s="82"/>
      <c r="J66" s="82"/>
      <c r="K66" s="82"/>
      <c r="L66" s="82"/>
      <c r="M66" s="83"/>
      <c r="N66" s="82"/>
      <c r="O66" s="82"/>
      <c r="P66" s="82"/>
      <c r="Q66" s="82"/>
      <c r="R66" s="84"/>
    </row>
    <row r="67" spans="1:18" s="85" customFormat="1" ht="12.75">
      <c r="A67" s="185">
        <v>37</v>
      </c>
      <c r="B67" s="185">
        <v>37</v>
      </c>
      <c r="C67" s="117" t="s">
        <v>79</v>
      </c>
      <c r="D67" s="90" t="s">
        <v>18</v>
      </c>
      <c r="E67" s="165" t="s">
        <v>19</v>
      </c>
      <c r="F67" s="165">
        <v>1</v>
      </c>
      <c r="G67" s="86">
        <f>H67+J67+N67+O67+P67</f>
        <v>1915</v>
      </c>
      <c r="H67" s="82">
        <v>1368</v>
      </c>
      <c r="I67" s="82"/>
      <c r="J67" s="82"/>
      <c r="K67" s="82"/>
      <c r="L67" s="82"/>
      <c r="M67" s="83">
        <v>0.2</v>
      </c>
      <c r="N67" s="82">
        <v>274</v>
      </c>
      <c r="O67" s="82">
        <v>123</v>
      </c>
      <c r="P67" s="82">
        <v>150</v>
      </c>
      <c r="Q67" s="82"/>
      <c r="R67" s="82"/>
    </row>
    <row r="68" spans="1:18" s="85" customFormat="1" ht="12.75">
      <c r="A68" s="185">
        <v>38</v>
      </c>
      <c r="B68" s="185">
        <v>38</v>
      </c>
      <c r="C68" s="117" t="s">
        <v>91</v>
      </c>
      <c r="D68" s="90" t="s">
        <v>18</v>
      </c>
      <c r="E68" s="165" t="s">
        <v>19</v>
      </c>
      <c r="F68" s="165">
        <v>1</v>
      </c>
      <c r="G68" s="86"/>
      <c r="H68" s="82"/>
      <c r="I68" s="82"/>
      <c r="J68" s="82"/>
      <c r="K68" s="82"/>
      <c r="L68" s="82"/>
      <c r="M68" s="83"/>
      <c r="N68" s="82"/>
      <c r="O68" s="82"/>
      <c r="P68" s="82"/>
      <c r="Q68" s="82"/>
      <c r="R68" s="82" t="s">
        <v>21</v>
      </c>
    </row>
    <row r="69" spans="1:18" s="23" customFormat="1" ht="25.5">
      <c r="A69" s="110">
        <v>39</v>
      </c>
      <c r="B69" s="110">
        <v>39</v>
      </c>
      <c r="C69" s="121" t="s">
        <v>155</v>
      </c>
      <c r="D69" s="15" t="s">
        <v>155</v>
      </c>
      <c r="E69" s="169" t="s">
        <v>33</v>
      </c>
      <c r="F69" s="169">
        <v>1</v>
      </c>
      <c r="G69" s="28"/>
      <c r="H69" s="6"/>
      <c r="I69" s="6"/>
      <c r="J69" s="6"/>
      <c r="K69" s="6"/>
      <c r="L69" s="6"/>
      <c r="M69" s="22"/>
      <c r="N69" s="6"/>
      <c r="O69" s="6"/>
      <c r="P69" s="6"/>
      <c r="Q69" s="6"/>
      <c r="R69" s="12"/>
    </row>
    <row r="70" spans="1:18" s="23" customFormat="1" ht="15" customHeight="1">
      <c r="A70" s="110"/>
      <c r="B70" s="110"/>
      <c r="C70" s="121" t="s">
        <v>165</v>
      </c>
      <c r="D70" s="20"/>
      <c r="E70" s="162"/>
      <c r="F70" s="162"/>
      <c r="G70" s="6">
        <f>SUM(G56:G65)</f>
        <v>18774</v>
      </c>
      <c r="H70" s="6">
        <f>SUM(H56:H65)</f>
        <v>13546</v>
      </c>
      <c r="I70" s="6"/>
      <c r="J70" s="6"/>
      <c r="K70" s="6"/>
      <c r="L70" s="6"/>
      <c r="M70" s="6"/>
      <c r="N70" s="6">
        <f>SUM(N56:N65)</f>
        <v>2405</v>
      </c>
      <c r="O70" s="6">
        <f>SUM(O56:O65)</f>
        <v>1230</v>
      </c>
      <c r="P70" s="6">
        <f>SUM(P56:P65)</f>
        <v>1497</v>
      </c>
      <c r="Q70" s="6"/>
      <c r="R70" s="19"/>
    </row>
    <row r="71" spans="1:18" s="59" customFormat="1" ht="12.75">
      <c r="A71" s="190"/>
      <c r="B71" s="190"/>
      <c r="C71" s="138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</row>
    <row r="72" spans="1:18" s="59" customFormat="1" ht="12.75">
      <c r="A72" s="227"/>
      <c r="B72" s="227"/>
      <c r="C72" s="138" t="s">
        <v>25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</row>
    <row r="73" spans="1:18" s="59" customFormat="1" ht="15" customHeight="1">
      <c r="A73" s="191"/>
      <c r="B73" s="191"/>
      <c r="C73" s="211" t="s">
        <v>68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</row>
    <row r="74" spans="1:18" s="14" customFormat="1" ht="12.75">
      <c r="A74" s="110">
        <v>40</v>
      </c>
      <c r="B74" s="110">
        <v>40</v>
      </c>
      <c r="C74" s="257" t="s">
        <v>111</v>
      </c>
      <c r="D74" s="238" t="s">
        <v>111</v>
      </c>
      <c r="E74" s="242" t="s">
        <v>27</v>
      </c>
      <c r="F74" s="242">
        <v>1</v>
      </c>
      <c r="G74" s="65">
        <f>H74+J74+N74+O74+P74</f>
        <v>1025</v>
      </c>
      <c r="H74" s="251">
        <v>681</v>
      </c>
      <c r="I74" s="66"/>
      <c r="J74" s="66"/>
      <c r="K74" s="66"/>
      <c r="L74" s="66"/>
      <c r="M74" s="253">
        <v>0.25</v>
      </c>
      <c r="N74" s="249">
        <v>170</v>
      </c>
      <c r="O74" s="66">
        <v>99</v>
      </c>
      <c r="P74" s="66">
        <v>75</v>
      </c>
      <c r="Q74" s="66"/>
      <c r="R74" s="255"/>
    </row>
    <row r="75" spans="1:18" s="23" customFormat="1" ht="12.75" customHeight="1" hidden="1">
      <c r="A75" s="110"/>
      <c r="B75" s="110"/>
      <c r="C75" s="258"/>
      <c r="D75" s="239"/>
      <c r="E75" s="243"/>
      <c r="F75" s="243"/>
      <c r="G75" s="13">
        <f>H75+J75+N75+O75+P75</f>
        <v>0</v>
      </c>
      <c r="H75" s="252"/>
      <c r="I75" s="6"/>
      <c r="J75" s="6"/>
      <c r="K75" s="6"/>
      <c r="L75" s="6"/>
      <c r="M75" s="254"/>
      <c r="N75" s="250"/>
      <c r="O75" s="6"/>
      <c r="P75" s="6"/>
      <c r="Q75" s="6"/>
      <c r="R75" s="256"/>
    </row>
    <row r="76" spans="1:18" s="23" customFormat="1" ht="12" customHeight="1">
      <c r="A76" s="110">
        <v>41</v>
      </c>
      <c r="B76" s="110">
        <v>41</v>
      </c>
      <c r="C76" s="257" t="s">
        <v>111</v>
      </c>
      <c r="D76" s="238" t="s">
        <v>111</v>
      </c>
      <c r="E76" s="242" t="s">
        <v>28</v>
      </c>
      <c r="F76" s="242">
        <v>1</v>
      </c>
      <c r="G76" s="13">
        <f>H76+J76+N76+O76+P76</f>
        <v>1025</v>
      </c>
      <c r="H76" s="251">
        <v>681</v>
      </c>
      <c r="I76" s="6"/>
      <c r="J76" s="6"/>
      <c r="K76" s="6"/>
      <c r="L76" s="6"/>
      <c r="M76" s="253">
        <v>0.25</v>
      </c>
      <c r="N76" s="249">
        <v>170</v>
      </c>
      <c r="O76" s="6">
        <v>99</v>
      </c>
      <c r="P76" s="6">
        <v>75</v>
      </c>
      <c r="Q76" s="6"/>
      <c r="R76" s="19"/>
    </row>
    <row r="77" spans="1:18" s="23" customFormat="1" ht="12.75" customHeight="1" hidden="1">
      <c r="A77" s="110"/>
      <c r="B77" s="110"/>
      <c r="C77" s="258"/>
      <c r="D77" s="239"/>
      <c r="E77" s="243"/>
      <c r="F77" s="243"/>
      <c r="G77" s="6"/>
      <c r="H77" s="252"/>
      <c r="I77" s="6"/>
      <c r="J77" s="6"/>
      <c r="K77" s="6"/>
      <c r="L77" s="6"/>
      <c r="M77" s="254"/>
      <c r="N77" s="250"/>
      <c r="O77" s="6"/>
      <c r="P77" s="6"/>
      <c r="Q77" s="6"/>
      <c r="R77" s="19"/>
    </row>
    <row r="78" spans="1:18" s="23" customFormat="1" ht="12.75">
      <c r="A78" s="110">
        <v>42</v>
      </c>
      <c r="B78" s="110">
        <v>42</v>
      </c>
      <c r="C78" s="113" t="s">
        <v>111</v>
      </c>
      <c r="D78" s="149" t="s">
        <v>111</v>
      </c>
      <c r="E78" s="169" t="s">
        <v>27</v>
      </c>
      <c r="F78" s="169">
        <v>1</v>
      </c>
      <c r="G78" s="13">
        <f>H78+J78+N78+O78+P78</f>
        <v>1025</v>
      </c>
      <c r="H78" s="17">
        <v>681</v>
      </c>
      <c r="I78" s="6"/>
      <c r="J78" s="6"/>
      <c r="K78" s="6"/>
      <c r="L78" s="6"/>
      <c r="M78" s="18">
        <v>0.25</v>
      </c>
      <c r="N78" s="16">
        <v>170</v>
      </c>
      <c r="O78" s="6">
        <v>99</v>
      </c>
      <c r="P78" s="6">
        <v>75</v>
      </c>
      <c r="Q78" s="6"/>
      <c r="R78" s="19" t="s">
        <v>21</v>
      </c>
    </row>
    <row r="79" spans="1:18" s="23" customFormat="1" ht="12.75">
      <c r="A79" s="110">
        <v>43</v>
      </c>
      <c r="B79" s="110">
        <v>43</v>
      </c>
      <c r="C79" s="113" t="s">
        <v>112</v>
      </c>
      <c r="D79" s="149" t="s">
        <v>112</v>
      </c>
      <c r="E79" s="169" t="s">
        <v>27</v>
      </c>
      <c r="F79" s="169">
        <v>1</v>
      </c>
      <c r="G79" s="13">
        <f>H79+J79+N79+O79+P79</f>
        <v>991</v>
      </c>
      <c r="H79" s="17">
        <v>681</v>
      </c>
      <c r="I79" s="6"/>
      <c r="J79" s="6"/>
      <c r="K79" s="6"/>
      <c r="L79" s="6"/>
      <c r="M79" s="18">
        <v>0.2</v>
      </c>
      <c r="N79" s="16">
        <v>136</v>
      </c>
      <c r="O79" s="6">
        <v>99</v>
      </c>
      <c r="P79" s="6">
        <v>75</v>
      </c>
      <c r="Q79" s="6"/>
      <c r="R79" s="19"/>
    </row>
    <row r="80" spans="1:18" s="23" customFormat="1" ht="12.75">
      <c r="A80" s="110">
        <v>44</v>
      </c>
      <c r="B80" s="110">
        <v>44</v>
      </c>
      <c r="C80" s="113" t="s">
        <v>111</v>
      </c>
      <c r="D80" s="149" t="s">
        <v>111</v>
      </c>
      <c r="E80" s="169" t="s">
        <v>27</v>
      </c>
      <c r="F80" s="169">
        <v>1</v>
      </c>
      <c r="G80" s="13">
        <f>H80+J80+N80+O80+P80</f>
        <v>923</v>
      </c>
      <c r="H80" s="17">
        <v>681</v>
      </c>
      <c r="I80" s="6"/>
      <c r="J80" s="6"/>
      <c r="K80" s="6"/>
      <c r="L80" s="6"/>
      <c r="M80" s="18">
        <v>0.1</v>
      </c>
      <c r="N80" s="16">
        <v>68</v>
      </c>
      <c r="O80" s="6">
        <v>99</v>
      </c>
      <c r="P80" s="6">
        <v>75</v>
      </c>
      <c r="Q80" s="6"/>
      <c r="R80" s="19"/>
    </row>
    <row r="81" spans="1:18" s="23" customFormat="1" ht="12.75">
      <c r="A81" s="110">
        <v>45</v>
      </c>
      <c r="B81" s="110">
        <v>45</v>
      </c>
      <c r="C81" s="113" t="s">
        <v>112</v>
      </c>
      <c r="D81" s="149" t="s">
        <v>112</v>
      </c>
      <c r="E81" s="169" t="s">
        <v>27</v>
      </c>
      <c r="F81" s="169">
        <v>1</v>
      </c>
      <c r="G81" s="13">
        <f>H81+J81+N81+O81+P81</f>
        <v>1025</v>
      </c>
      <c r="H81" s="17">
        <v>681</v>
      </c>
      <c r="I81" s="6"/>
      <c r="J81" s="6"/>
      <c r="K81" s="6"/>
      <c r="L81" s="6"/>
      <c r="M81" s="18">
        <v>0.25</v>
      </c>
      <c r="N81" s="16">
        <v>170</v>
      </c>
      <c r="O81" s="6">
        <v>99</v>
      </c>
      <c r="P81" s="6">
        <v>75</v>
      </c>
      <c r="Q81" s="6"/>
      <c r="R81" s="19"/>
    </row>
    <row r="82" spans="1:18" s="14" customFormat="1" ht="12.75">
      <c r="A82" s="110">
        <v>46</v>
      </c>
      <c r="B82" s="110">
        <v>46</v>
      </c>
      <c r="C82" s="113" t="s">
        <v>112</v>
      </c>
      <c r="D82" s="149" t="s">
        <v>112</v>
      </c>
      <c r="E82" s="169" t="s">
        <v>27</v>
      </c>
      <c r="F82" s="169">
        <v>1</v>
      </c>
      <c r="G82" s="13"/>
      <c r="H82" s="17"/>
      <c r="I82" s="6"/>
      <c r="J82" s="6"/>
      <c r="K82" s="6"/>
      <c r="L82" s="6"/>
      <c r="M82" s="18"/>
      <c r="N82" s="16"/>
      <c r="O82" s="6"/>
      <c r="P82" s="6"/>
      <c r="Q82" s="6"/>
      <c r="R82" s="19"/>
    </row>
    <row r="83" spans="1:18" s="23" customFormat="1" ht="12.75">
      <c r="A83" s="110">
        <v>47</v>
      </c>
      <c r="B83" s="110">
        <v>47</v>
      </c>
      <c r="C83" s="121" t="s">
        <v>111</v>
      </c>
      <c r="D83" s="15" t="s">
        <v>111</v>
      </c>
      <c r="E83" s="162" t="s">
        <v>27</v>
      </c>
      <c r="F83" s="162">
        <v>1</v>
      </c>
      <c r="G83" s="13">
        <f aca="true" t="shared" si="2" ref="G83:G89">H83+J83+N83+O83+P83</f>
        <v>1025</v>
      </c>
      <c r="H83" s="6">
        <v>681</v>
      </c>
      <c r="I83" s="6"/>
      <c r="J83" s="6"/>
      <c r="K83" s="6"/>
      <c r="L83" s="6"/>
      <c r="M83" s="22">
        <v>0.25</v>
      </c>
      <c r="N83" s="6">
        <v>170</v>
      </c>
      <c r="O83" s="6">
        <v>99</v>
      </c>
      <c r="P83" s="6">
        <v>75</v>
      </c>
      <c r="Q83" s="6"/>
      <c r="R83" s="19" t="s">
        <v>21</v>
      </c>
    </row>
    <row r="84" spans="1:18" s="23" customFormat="1" ht="12.75">
      <c r="A84" s="110">
        <v>48</v>
      </c>
      <c r="B84" s="110">
        <v>48</v>
      </c>
      <c r="C84" s="121" t="s">
        <v>112</v>
      </c>
      <c r="D84" s="15" t="s">
        <v>112</v>
      </c>
      <c r="E84" s="162" t="s">
        <v>27</v>
      </c>
      <c r="F84" s="162">
        <v>1</v>
      </c>
      <c r="G84" s="13">
        <f t="shared" si="2"/>
        <v>957</v>
      </c>
      <c r="H84" s="6">
        <v>681</v>
      </c>
      <c r="I84" s="6"/>
      <c r="J84" s="6"/>
      <c r="K84" s="6"/>
      <c r="L84" s="6"/>
      <c r="M84" s="22">
        <v>0.15</v>
      </c>
      <c r="N84" s="6">
        <v>102</v>
      </c>
      <c r="O84" s="6">
        <v>99</v>
      </c>
      <c r="P84" s="6">
        <v>75</v>
      </c>
      <c r="Q84" s="6"/>
      <c r="R84" s="19"/>
    </row>
    <row r="85" spans="1:18" s="23" customFormat="1" ht="12.75">
      <c r="A85" s="110">
        <v>49</v>
      </c>
      <c r="B85" s="110">
        <v>49</v>
      </c>
      <c r="C85" s="121" t="s">
        <v>112</v>
      </c>
      <c r="D85" s="15" t="s">
        <v>112</v>
      </c>
      <c r="E85" s="162" t="s">
        <v>27</v>
      </c>
      <c r="F85" s="162">
        <v>1</v>
      </c>
      <c r="G85" s="13">
        <f t="shared" si="2"/>
        <v>923</v>
      </c>
      <c r="H85" s="6">
        <v>681</v>
      </c>
      <c r="I85" s="6"/>
      <c r="J85" s="6"/>
      <c r="K85" s="6"/>
      <c r="L85" s="6"/>
      <c r="M85" s="22">
        <v>0.1</v>
      </c>
      <c r="N85" s="6">
        <v>68</v>
      </c>
      <c r="O85" s="6">
        <v>99</v>
      </c>
      <c r="P85" s="6">
        <v>75</v>
      </c>
      <c r="Q85" s="6"/>
      <c r="R85" s="19"/>
    </row>
    <row r="86" spans="1:18" s="23" customFormat="1" ht="12.75">
      <c r="A86" s="110">
        <v>50</v>
      </c>
      <c r="B86" s="110">
        <v>50</v>
      </c>
      <c r="C86" s="121" t="s">
        <v>111</v>
      </c>
      <c r="D86" s="15" t="s">
        <v>111</v>
      </c>
      <c r="E86" s="162" t="s">
        <v>27</v>
      </c>
      <c r="F86" s="162">
        <v>1</v>
      </c>
      <c r="G86" s="13">
        <f t="shared" si="2"/>
        <v>1025</v>
      </c>
      <c r="H86" s="6">
        <v>681</v>
      </c>
      <c r="I86" s="6"/>
      <c r="J86" s="6"/>
      <c r="K86" s="6"/>
      <c r="L86" s="6"/>
      <c r="M86" s="22">
        <v>0.25</v>
      </c>
      <c r="N86" s="6">
        <v>170</v>
      </c>
      <c r="O86" s="6">
        <v>99</v>
      </c>
      <c r="P86" s="6">
        <v>75</v>
      </c>
      <c r="Q86" s="6"/>
      <c r="R86" s="19"/>
    </row>
    <row r="87" spans="1:18" s="73" customFormat="1" ht="12.75">
      <c r="A87" s="110">
        <v>51</v>
      </c>
      <c r="B87" s="110">
        <v>51</v>
      </c>
      <c r="C87" s="121" t="s">
        <v>112</v>
      </c>
      <c r="D87" s="15" t="s">
        <v>112</v>
      </c>
      <c r="E87" s="162" t="s">
        <v>27</v>
      </c>
      <c r="F87" s="162">
        <v>1</v>
      </c>
      <c r="G87" s="13">
        <f t="shared" si="2"/>
        <v>1025</v>
      </c>
      <c r="H87" s="6">
        <v>681</v>
      </c>
      <c r="I87" s="6"/>
      <c r="J87" s="6"/>
      <c r="K87" s="6"/>
      <c r="L87" s="6"/>
      <c r="M87" s="22">
        <v>0.25</v>
      </c>
      <c r="N87" s="6">
        <v>170</v>
      </c>
      <c r="O87" s="6">
        <v>99</v>
      </c>
      <c r="P87" s="6">
        <v>75</v>
      </c>
      <c r="Q87" s="6"/>
      <c r="R87" s="19"/>
    </row>
    <row r="88" spans="1:18" s="73" customFormat="1" ht="12.75">
      <c r="A88" s="110">
        <v>52</v>
      </c>
      <c r="B88" s="110">
        <v>52</v>
      </c>
      <c r="C88" s="121" t="s">
        <v>112</v>
      </c>
      <c r="D88" s="15" t="s">
        <v>112</v>
      </c>
      <c r="E88" s="169" t="s">
        <v>27</v>
      </c>
      <c r="F88" s="169">
        <v>1</v>
      </c>
      <c r="G88" s="13">
        <f t="shared" si="2"/>
        <v>1025</v>
      </c>
      <c r="H88" s="17">
        <v>681</v>
      </c>
      <c r="I88" s="6"/>
      <c r="J88" s="6"/>
      <c r="K88" s="6"/>
      <c r="L88" s="6"/>
      <c r="M88" s="24">
        <v>0.25</v>
      </c>
      <c r="N88" s="25">
        <v>170</v>
      </c>
      <c r="O88" s="6">
        <v>99</v>
      </c>
      <c r="P88" s="6">
        <v>75</v>
      </c>
      <c r="Q88" s="6"/>
      <c r="R88" s="19"/>
    </row>
    <row r="89" spans="1:18" s="14" customFormat="1" ht="12.75">
      <c r="A89" s="110">
        <v>53</v>
      </c>
      <c r="B89" s="110">
        <v>53</v>
      </c>
      <c r="C89" s="121" t="s">
        <v>111</v>
      </c>
      <c r="D89" s="20" t="s">
        <v>111</v>
      </c>
      <c r="E89" s="162" t="s">
        <v>27</v>
      </c>
      <c r="F89" s="162">
        <v>1</v>
      </c>
      <c r="G89" s="13">
        <f t="shared" si="2"/>
        <v>923</v>
      </c>
      <c r="H89" s="6">
        <v>681</v>
      </c>
      <c r="I89" s="6"/>
      <c r="J89" s="6"/>
      <c r="K89" s="6"/>
      <c r="L89" s="6"/>
      <c r="M89" s="22">
        <v>0.15</v>
      </c>
      <c r="N89" s="6">
        <v>68</v>
      </c>
      <c r="O89" s="6">
        <v>99</v>
      </c>
      <c r="P89" s="6">
        <v>75</v>
      </c>
      <c r="Q89" s="6"/>
      <c r="R89" s="19"/>
    </row>
    <row r="90" spans="1:18" s="14" customFormat="1" ht="25.5">
      <c r="A90" s="110">
        <v>54</v>
      </c>
      <c r="B90" s="110">
        <v>54</v>
      </c>
      <c r="C90" s="121" t="s">
        <v>124</v>
      </c>
      <c r="D90" s="15" t="s">
        <v>117</v>
      </c>
      <c r="E90" s="169" t="s">
        <v>27</v>
      </c>
      <c r="F90" s="169">
        <v>1</v>
      </c>
      <c r="G90" s="13"/>
      <c r="H90" s="26"/>
      <c r="I90" s="6"/>
      <c r="J90" s="6"/>
      <c r="K90" s="6"/>
      <c r="L90" s="6"/>
      <c r="M90" s="22"/>
      <c r="N90" s="6"/>
      <c r="O90" s="6"/>
      <c r="P90" s="6"/>
      <c r="Q90" s="6"/>
      <c r="R90" s="32" t="s">
        <v>115</v>
      </c>
    </row>
    <row r="91" spans="1:18" s="14" customFormat="1" ht="25.5">
      <c r="A91" s="110">
        <v>55</v>
      </c>
      <c r="B91" s="110">
        <v>55</v>
      </c>
      <c r="C91" s="121" t="s">
        <v>124</v>
      </c>
      <c r="D91" s="15" t="s">
        <v>117</v>
      </c>
      <c r="E91" s="169" t="s">
        <v>27</v>
      </c>
      <c r="F91" s="169">
        <v>1</v>
      </c>
      <c r="G91" s="13"/>
      <c r="H91" s="26"/>
      <c r="I91" s="6"/>
      <c r="J91" s="6"/>
      <c r="K91" s="6"/>
      <c r="L91" s="6"/>
      <c r="M91" s="22"/>
      <c r="N91" s="6"/>
      <c r="O91" s="6"/>
      <c r="P91" s="6"/>
      <c r="Q91" s="6"/>
      <c r="R91" s="32" t="s">
        <v>115</v>
      </c>
    </row>
    <row r="92" spans="1:18" s="14" customFormat="1" ht="25.5">
      <c r="A92" s="110">
        <v>56</v>
      </c>
      <c r="B92" s="110">
        <v>56</v>
      </c>
      <c r="C92" s="121" t="s">
        <v>124</v>
      </c>
      <c r="D92" s="15" t="s">
        <v>117</v>
      </c>
      <c r="E92" s="169" t="s">
        <v>27</v>
      </c>
      <c r="F92" s="169">
        <v>1</v>
      </c>
      <c r="G92" s="13"/>
      <c r="H92" s="26"/>
      <c r="I92" s="6"/>
      <c r="J92" s="6"/>
      <c r="K92" s="6"/>
      <c r="L92" s="6"/>
      <c r="M92" s="22"/>
      <c r="N92" s="6"/>
      <c r="O92" s="6"/>
      <c r="P92" s="6"/>
      <c r="Q92" s="6"/>
      <c r="R92" s="32" t="s">
        <v>115</v>
      </c>
    </row>
    <row r="93" spans="1:18" s="14" customFormat="1" ht="25.5">
      <c r="A93" s="110">
        <v>57</v>
      </c>
      <c r="B93" s="110">
        <v>57</v>
      </c>
      <c r="C93" s="121" t="s">
        <v>124</v>
      </c>
      <c r="D93" s="15" t="s">
        <v>117</v>
      </c>
      <c r="E93" s="169" t="s">
        <v>27</v>
      </c>
      <c r="F93" s="169">
        <v>1</v>
      </c>
      <c r="G93" s="13"/>
      <c r="H93" s="26"/>
      <c r="I93" s="6"/>
      <c r="J93" s="6"/>
      <c r="K93" s="6"/>
      <c r="L93" s="6"/>
      <c r="M93" s="22"/>
      <c r="N93" s="6"/>
      <c r="O93" s="6"/>
      <c r="P93" s="6"/>
      <c r="Q93" s="6"/>
      <c r="R93" s="32" t="s">
        <v>115</v>
      </c>
    </row>
    <row r="94" spans="1:18" s="23" customFormat="1" ht="12.75">
      <c r="A94" s="110"/>
      <c r="B94" s="110"/>
      <c r="C94" s="121" t="s">
        <v>147</v>
      </c>
      <c r="D94" s="20"/>
      <c r="E94" s="162"/>
      <c r="F94" s="162"/>
      <c r="G94" s="6">
        <f>SUM(G83:G89)</f>
        <v>6903</v>
      </c>
      <c r="H94" s="6">
        <f>SUM(H83:H89)</f>
        <v>4767</v>
      </c>
      <c r="I94" s="6"/>
      <c r="J94" s="6"/>
      <c r="K94" s="6"/>
      <c r="L94" s="6"/>
      <c r="M94" s="6"/>
      <c r="N94" s="6">
        <f>SUM(N83:N89)</f>
        <v>918</v>
      </c>
      <c r="O94" s="6">
        <f>SUM(O83:O89)</f>
        <v>693</v>
      </c>
      <c r="P94" s="6">
        <f>SUM(P83:P89)</f>
        <v>525</v>
      </c>
      <c r="Q94" s="6"/>
      <c r="R94" s="19"/>
    </row>
    <row r="95" spans="1:18" s="23" customFormat="1" ht="12.75">
      <c r="A95" s="190"/>
      <c r="B95" s="190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</row>
    <row r="96" spans="1:18" s="23" customFormat="1" ht="13.5" customHeight="1">
      <c r="A96" s="191"/>
      <c r="B96" s="191"/>
      <c r="C96" s="209" t="s">
        <v>154</v>
      </c>
      <c r="D96" s="209"/>
      <c r="E96" s="209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</row>
    <row r="97" spans="1:18" s="23" customFormat="1" ht="14.25" customHeight="1">
      <c r="A97" s="110">
        <v>58</v>
      </c>
      <c r="B97" s="110">
        <v>58</v>
      </c>
      <c r="C97" s="121" t="s">
        <v>83</v>
      </c>
      <c r="D97" s="15" t="s">
        <v>83</v>
      </c>
      <c r="E97" s="169" t="s">
        <v>28</v>
      </c>
      <c r="F97" s="169">
        <v>1</v>
      </c>
      <c r="G97" s="13">
        <f>H97+J97+N97+O97+P97</f>
        <v>937</v>
      </c>
      <c r="H97" s="49">
        <v>619</v>
      </c>
      <c r="I97" s="6"/>
      <c r="J97" s="6"/>
      <c r="K97" s="6"/>
      <c r="L97" s="6"/>
      <c r="M97" s="24">
        <v>0.25</v>
      </c>
      <c r="N97" s="12">
        <v>155</v>
      </c>
      <c r="O97" s="6">
        <v>95</v>
      </c>
      <c r="P97" s="6">
        <v>68</v>
      </c>
      <c r="Q97" s="6"/>
      <c r="R97" s="19"/>
    </row>
    <row r="98" spans="1:18" s="23" customFormat="1" ht="12.75">
      <c r="A98" s="110">
        <v>59</v>
      </c>
      <c r="B98" s="110">
        <v>59</v>
      </c>
      <c r="C98" s="121" t="s">
        <v>84</v>
      </c>
      <c r="D98" s="15" t="s">
        <v>84</v>
      </c>
      <c r="E98" s="169" t="s">
        <v>28</v>
      </c>
      <c r="F98" s="169">
        <v>1</v>
      </c>
      <c r="G98" s="13">
        <f>H98+J98+N98+O98+P98</f>
        <v>875</v>
      </c>
      <c r="H98" s="49">
        <v>619</v>
      </c>
      <c r="I98" s="6"/>
      <c r="J98" s="6"/>
      <c r="K98" s="6"/>
      <c r="L98" s="6"/>
      <c r="M98" s="24">
        <v>0.15</v>
      </c>
      <c r="N98" s="12">
        <v>93</v>
      </c>
      <c r="O98" s="6">
        <v>95</v>
      </c>
      <c r="P98" s="6">
        <v>68</v>
      </c>
      <c r="Q98" s="6"/>
      <c r="R98" s="19" t="s">
        <v>21</v>
      </c>
    </row>
    <row r="99" spans="1:18" s="14" customFormat="1" ht="12.75">
      <c r="A99" s="110">
        <v>60</v>
      </c>
      <c r="B99" s="110">
        <v>60</v>
      </c>
      <c r="C99" s="121" t="s">
        <v>83</v>
      </c>
      <c r="D99" s="15" t="s">
        <v>83</v>
      </c>
      <c r="E99" s="162" t="s">
        <v>28</v>
      </c>
      <c r="F99" s="162">
        <v>1</v>
      </c>
      <c r="G99" s="13">
        <f>H99+J99+N99+O99+P99</f>
        <v>875</v>
      </c>
      <c r="H99" s="49">
        <v>619</v>
      </c>
      <c r="I99" s="6"/>
      <c r="J99" s="6"/>
      <c r="K99" s="6"/>
      <c r="L99" s="6"/>
      <c r="M99" s="24">
        <v>0.15</v>
      </c>
      <c r="N99" s="12">
        <v>93</v>
      </c>
      <c r="O99" s="6">
        <v>95</v>
      </c>
      <c r="P99" s="6">
        <v>68</v>
      </c>
      <c r="Q99" s="6"/>
      <c r="R99" s="12"/>
    </row>
    <row r="100" spans="1:18" s="23" customFormat="1" ht="12.75">
      <c r="A100" s="110">
        <v>61</v>
      </c>
      <c r="B100" s="110">
        <v>61</v>
      </c>
      <c r="C100" s="121" t="s">
        <v>83</v>
      </c>
      <c r="D100" s="15" t="s">
        <v>83</v>
      </c>
      <c r="E100" s="169" t="s">
        <v>27</v>
      </c>
      <c r="F100" s="169">
        <v>1</v>
      </c>
      <c r="G100" s="13">
        <v>906</v>
      </c>
      <c r="H100" s="6">
        <v>619</v>
      </c>
      <c r="I100" s="6"/>
      <c r="J100" s="6"/>
      <c r="K100" s="6"/>
      <c r="L100" s="6"/>
      <c r="M100" s="22">
        <v>0.2</v>
      </c>
      <c r="N100" s="6">
        <v>124</v>
      </c>
      <c r="O100" s="6">
        <v>95</v>
      </c>
      <c r="P100" s="6">
        <v>68</v>
      </c>
      <c r="Q100" s="6"/>
      <c r="R100" s="19"/>
    </row>
    <row r="101" spans="1:18" s="14" customFormat="1" ht="12.75">
      <c r="A101" s="110">
        <v>62</v>
      </c>
      <c r="B101" s="110">
        <v>62</v>
      </c>
      <c r="C101" s="121" t="s">
        <v>83</v>
      </c>
      <c r="D101" s="15" t="s">
        <v>83</v>
      </c>
      <c r="E101" s="169" t="s">
        <v>27</v>
      </c>
      <c r="F101" s="169">
        <v>1</v>
      </c>
      <c r="G101" s="13">
        <f aca="true" t="shared" si="3" ref="G101:G106">H101+J101+N101+O101+P101</f>
        <v>875</v>
      </c>
      <c r="H101" s="6">
        <v>619</v>
      </c>
      <c r="I101" s="6"/>
      <c r="J101" s="6"/>
      <c r="K101" s="6"/>
      <c r="L101" s="6"/>
      <c r="M101" s="22">
        <v>0.15</v>
      </c>
      <c r="N101" s="6">
        <v>93</v>
      </c>
      <c r="O101" s="6">
        <v>95</v>
      </c>
      <c r="P101" s="6">
        <v>68</v>
      </c>
      <c r="Q101" s="6"/>
      <c r="R101" s="19" t="s">
        <v>209</v>
      </c>
    </row>
    <row r="102" spans="1:18" s="14" customFormat="1" ht="12.75">
      <c r="A102" s="110">
        <v>63</v>
      </c>
      <c r="B102" s="110">
        <v>63</v>
      </c>
      <c r="C102" s="121" t="s">
        <v>85</v>
      </c>
      <c r="D102" s="15" t="s">
        <v>85</v>
      </c>
      <c r="E102" s="169" t="s">
        <v>27</v>
      </c>
      <c r="F102" s="169">
        <v>1</v>
      </c>
      <c r="G102" s="13">
        <f t="shared" si="3"/>
        <v>875</v>
      </c>
      <c r="H102" s="6">
        <v>619</v>
      </c>
      <c r="I102" s="6"/>
      <c r="J102" s="6"/>
      <c r="K102" s="6"/>
      <c r="L102" s="6"/>
      <c r="M102" s="22">
        <v>0.15</v>
      </c>
      <c r="N102" s="6">
        <v>93</v>
      </c>
      <c r="O102" s="6">
        <v>95</v>
      </c>
      <c r="P102" s="6">
        <v>68</v>
      </c>
      <c r="Q102" s="6"/>
      <c r="R102" s="6"/>
    </row>
    <row r="103" spans="1:18" s="23" customFormat="1" ht="12.75">
      <c r="A103" s="110">
        <v>64</v>
      </c>
      <c r="B103" s="110">
        <v>64</v>
      </c>
      <c r="C103" s="121" t="s">
        <v>83</v>
      </c>
      <c r="D103" s="15" t="s">
        <v>83</v>
      </c>
      <c r="E103" s="169" t="s">
        <v>27</v>
      </c>
      <c r="F103" s="169">
        <v>1</v>
      </c>
      <c r="G103" s="13">
        <f t="shared" si="3"/>
        <v>875</v>
      </c>
      <c r="H103" s="6">
        <v>619</v>
      </c>
      <c r="I103" s="6"/>
      <c r="J103" s="6"/>
      <c r="K103" s="6"/>
      <c r="L103" s="6"/>
      <c r="M103" s="22">
        <v>0.15</v>
      </c>
      <c r="N103" s="6">
        <v>93</v>
      </c>
      <c r="O103" s="6">
        <v>95</v>
      </c>
      <c r="P103" s="6">
        <v>68</v>
      </c>
      <c r="Q103" s="6"/>
      <c r="R103" s="6"/>
    </row>
    <row r="104" spans="1:18" s="23" customFormat="1" ht="12.75">
      <c r="A104" s="110">
        <v>65</v>
      </c>
      <c r="B104" s="110">
        <v>65</v>
      </c>
      <c r="C104" s="121" t="s">
        <v>73</v>
      </c>
      <c r="D104" s="15" t="s">
        <v>73</v>
      </c>
      <c r="E104" s="169" t="s">
        <v>27</v>
      </c>
      <c r="F104" s="169">
        <v>1</v>
      </c>
      <c r="G104" s="13">
        <f t="shared" si="3"/>
        <v>1029</v>
      </c>
      <c r="H104" s="6">
        <v>704</v>
      </c>
      <c r="I104" s="6"/>
      <c r="J104" s="6"/>
      <c r="K104" s="6"/>
      <c r="L104" s="6"/>
      <c r="M104" s="22">
        <v>0.2</v>
      </c>
      <c r="N104" s="6">
        <v>141</v>
      </c>
      <c r="O104" s="6">
        <v>107</v>
      </c>
      <c r="P104" s="6">
        <v>77</v>
      </c>
      <c r="Q104" s="6"/>
      <c r="R104" s="19"/>
    </row>
    <row r="105" spans="1:18" s="23" customFormat="1" ht="12.75">
      <c r="A105" s="110">
        <v>66</v>
      </c>
      <c r="B105" s="110">
        <v>66</v>
      </c>
      <c r="C105" s="121" t="s">
        <v>84</v>
      </c>
      <c r="D105" s="15" t="s">
        <v>84</v>
      </c>
      <c r="E105" s="169" t="s">
        <v>27</v>
      </c>
      <c r="F105" s="169">
        <v>1</v>
      </c>
      <c r="G105" s="13">
        <f t="shared" si="3"/>
        <v>875</v>
      </c>
      <c r="H105" s="6">
        <v>619</v>
      </c>
      <c r="I105" s="6"/>
      <c r="J105" s="6"/>
      <c r="K105" s="6"/>
      <c r="L105" s="6"/>
      <c r="M105" s="22">
        <v>0.15</v>
      </c>
      <c r="N105" s="6">
        <v>93</v>
      </c>
      <c r="O105" s="6">
        <v>95</v>
      </c>
      <c r="P105" s="6">
        <v>68</v>
      </c>
      <c r="Q105" s="6"/>
      <c r="R105" s="19" t="s">
        <v>21</v>
      </c>
    </row>
    <row r="106" spans="1:18" s="23" customFormat="1" ht="12.75">
      <c r="A106" s="110">
        <v>67</v>
      </c>
      <c r="B106" s="110">
        <v>67</v>
      </c>
      <c r="C106" s="121" t="s">
        <v>84</v>
      </c>
      <c r="D106" s="15" t="s">
        <v>84</v>
      </c>
      <c r="E106" s="169" t="s">
        <v>27</v>
      </c>
      <c r="F106" s="169">
        <v>1</v>
      </c>
      <c r="G106" s="13">
        <f t="shared" si="3"/>
        <v>937</v>
      </c>
      <c r="H106" s="6">
        <v>619</v>
      </c>
      <c r="I106" s="6"/>
      <c r="J106" s="6"/>
      <c r="K106" s="6"/>
      <c r="L106" s="6"/>
      <c r="M106" s="22">
        <v>0.25</v>
      </c>
      <c r="N106" s="6">
        <v>155</v>
      </c>
      <c r="O106" s="6">
        <v>95</v>
      </c>
      <c r="P106" s="6">
        <v>68</v>
      </c>
      <c r="Q106" s="6"/>
      <c r="R106" s="19" t="s">
        <v>21</v>
      </c>
    </row>
    <row r="107" spans="1:18" s="23" customFormat="1" ht="12.75">
      <c r="A107" s="110">
        <v>68</v>
      </c>
      <c r="B107" s="110">
        <v>68</v>
      </c>
      <c r="C107" s="121" t="s">
        <v>83</v>
      </c>
      <c r="D107" s="15" t="s">
        <v>83</v>
      </c>
      <c r="E107" s="169" t="s">
        <v>27</v>
      </c>
      <c r="F107" s="169">
        <v>1</v>
      </c>
      <c r="G107" s="13"/>
      <c r="H107" s="6"/>
      <c r="I107" s="6"/>
      <c r="J107" s="6"/>
      <c r="K107" s="6"/>
      <c r="L107" s="6"/>
      <c r="M107" s="22"/>
      <c r="N107" s="6"/>
      <c r="O107" s="6"/>
      <c r="P107" s="6"/>
      <c r="Q107" s="6"/>
      <c r="R107" s="19" t="s">
        <v>21</v>
      </c>
    </row>
    <row r="108" spans="1:18" s="23" customFormat="1" ht="12.75">
      <c r="A108" s="110"/>
      <c r="B108" s="110"/>
      <c r="C108" s="121" t="s">
        <v>177</v>
      </c>
      <c r="D108" s="15"/>
      <c r="E108" s="169"/>
      <c r="F108" s="169"/>
      <c r="G108" s="6">
        <f>SUM(G100:G104)</f>
        <v>4560</v>
      </c>
      <c r="H108" s="6">
        <f>SUM(H100:H104)</f>
        <v>3180</v>
      </c>
      <c r="I108" s="6"/>
      <c r="J108" s="6"/>
      <c r="K108" s="6"/>
      <c r="L108" s="6"/>
      <c r="M108" s="6"/>
      <c r="N108" s="6">
        <f>SUM(N100:N104)</f>
        <v>544</v>
      </c>
      <c r="O108" s="6">
        <f>SUM(O100:O104)</f>
        <v>487</v>
      </c>
      <c r="P108" s="6">
        <f>SUM(P100:P104)</f>
        <v>349</v>
      </c>
      <c r="Q108" s="6"/>
      <c r="R108" s="19"/>
    </row>
    <row r="109" spans="1:18" s="23" customFormat="1" ht="12.75">
      <c r="A109" s="190"/>
      <c r="B109" s="190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1:18" s="23" customFormat="1" ht="15.75" customHeight="1">
      <c r="A110" s="191"/>
      <c r="B110" s="191"/>
      <c r="C110" s="204" t="s">
        <v>71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</row>
    <row r="111" spans="1:18" s="23" customFormat="1" ht="12.75">
      <c r="A111" s="110">
        <v>69</v>
      </c>
      <c r="B111" s="110">
        <v>69</v>
      </c>
      <c r="C111" s="121" t="s">
        <v>110</v>
      </c>
      <c r="D111" s="20" t="s">
        <v>15</v>
      </c>
      <c r="E111" s="162" t="s">
        <v>16</v>
      </c>
      <c r="F111" s="162">
        <v>1</v>
      </c>
      <c r="G111" s="13">
        <f>H111+J111+N111+O111+P111</f>
        <v>2486</v>
      </c>
      <c r="H111" s="6">
        <v>1775</v>
      </c>
      <c r="I111" s="6"/>
      <c r="J111" s="6"/>
      <c r="K111" s="6"/>
      <c r="L111" s="6"/>
      <c r="M111" s="22">
        <v>0.15</v>
      </c>
      <c r="N111" s="12">
        <v>266</v>
      </c>
      <c r="O111" s="6">
        <v>250</v>
      </c>
      <c r="P111" s="6">
        <v>195</v>
      </c>
      <c r="Q111" s="6"/>
      <c r="R111" s="6" t="s">
        <v>21</v>
      </c>
    </row>
    <row r="112" spans="1:18" s="23" customFormat="1" ht="12.75">
      <c r="A112" s="110">
        <v>70</v>
      </c>
      <c r="B112" s="110">
        <v>70</v>
      </c>
      <c r="C112" s="113" t="s">
        <v>86</v>
      </c>
      <c r="D112" s="20" t="s">
        <v>15</v>
      </c>
      <c r="E112" s="162" t="s">
        <v>16</v>
      </c>
      <c r="F112" s="162">
        <v>1</v>
      </c>
      <c r="G112" s="13">
        <f>H112+J112+N112+O112+P112</f>
        <v>3253</v>
      </c>
      <c r="H112" s="6">
        <v>2199</v>
      </c>
      <c r="I112" s="6"/>
      <c r="J112" s="6"/>
      <c r="K112" s="6"/>
      <c r="L112" s="6"/>
      <c r="M112" s="22">
        <v>0.25</v>
      </c>
      <c r="N112" s="6">
        <v>550</v>
      </c>
      <c r="O112" s="6">
        <v>262</v>
      </c>
      <c r="P112" s="6">
        <v>242</v>
      </c>
      <c r="Q112" s="6"/>
      <c r="R112" s="31"/>
    </row>
    <row r="113" spans="1:18" s="23" customFormat="1" ht="16.5" customHeight="1">
      <c r="A113" s="110">
        <v>71</v>
      </c>
      <c r="B113" s="110">
        <v>71</v>
      </c>
      <c r="C113" s="121" t="s">
        <v>86</v>
      </c>
      <c r="D113" s="20" t="s">
        <v>15</v>
      </c>
      <c r="E113" s="162" t="s">
        <v>16</v>
      </c>
      <c r="F113" s="162">
        <v>1</v>
      </c>
      <c r="G113" s="13">
        <f>H113+J113+N113+O113+P113</f>
        <v>2486</v>
      </c>
      <c r="H113" s="6">
        <v>1775</v>
      </c>
      <c r="I113" s="6"/>
      <c r="J113" s="6"/>
      <c r="K113" s="6"/>
      <c r="L113" s="6"/>
      <c r="M113" s="22">
        <v>0.15</v>
      </c>
      <c r="N113" s="6">
        <v>266</v>
      </c>
      <c r="O113" s="6">
        <v>250</v>
      </c>
      <c r="P113" s="6">
        <v>195</v>
      </c>
      <c r="Q113" s="6"/>
      <c r="R113" s="32" t="s">
        <v>221</v>
      </c>
    </row>
    <row r="114" spans="1:18" s="14" customFormat="1" ht="15.75" customHeight="1">
      <c r="A114" s="110">
        <v>72</v>
      </c>
      <c r="B114" s="110">
        <v>72</v>
      </c>
      <c r="C114" s="121" t="s">
        <v>86</v>
      </c>
      <c r="D114" s="20" t="s">
        <v>15</v>
      </c>
      <c r="E114" s="162" t="s">
        <v>16</v>
      </c>
      <c r="F114" s="162">
        <v>1</v>
      </c>
      <c r="G114" s="13">
        <f>H114+J114+N114+O114+P114</f>
        <v>1825</v>
      </c>
      <c r="H114" s="6">
        <v>1343</v>
      </c>
      <c r="I114" s="6"/>
      <c r="J114" s="6"/>
      <c r="K114" s="6"/>
      <c r="L114" s="6"/>
      <c r="M114" s="22">
        <v>0.1</v>
      </c>
      <c r="N114" s="6">
        <v>134</v>
      </c>
      <c r="O114" s="6">
        <v>200</v>
      </c>
      <c r="P114" s="6">
        <v>148</v>
      </c>
      <c r="Q114" s="6"/>
      <c r="R114" s="19" t="s">
        <v>21</v>
      </c>
    </row>
    <row r="115" spans="1:18" s="14" customFormat="1" ht="15.75" customHeight="1">
      <c r="A115" s="110">
        <v>73</v>
      </c>
      <c r="B115" s="110">
        <v>73</v>
      </c>
      <c r="C115" s="121" t="s">
        <v>86</v>
      </c>
      <c r="D115" s="20" t="s">
        <v>15</v>
      </c>
      <c r="E115" s="162" t="s">
        <v>16</v>
      </c>
      <c r="F115" s="162">
        <v>1</v>
      </c>
      <c r="G115" s="13"/>
      <c r="H115" s="6"/>
      <c r="I115" s="6"/>
      <c r="J115" s="6"/>
      <c r="K115" s="6"/>
      <c r="L115" s="6"/>
      <c r="M115" s="22"/>
      <c r="N115" s="6"/>
      <c r="O115" s="6"/>
      <c r="P115" s="6"/>
      <c r="Q115" s="6"/>
      <c r="R115" s="19" t="s">
        <v>21</v>
      </c>
    </row>
    <row r="116" spans="1:18" s="14" customFormat="1" ht="15.75" customHeight="1">
      <c r="A116" s="110">
        <v>74</v>
      </c>
      <c r="B116" s="110">
        <v>74</v>
      </c>
      <c r="C116" s="121" t="s">
        <v>106</v>
      </c>
      <c r="D116" s="20" t="s">
        <v>15</v>
      </c>
      <c r="E116" s="162"/>
      <c r="F116" s="162">
        <v>1</v>
      </c>
      <c r="G116" s="13"/>
      <c r="H116" s="6"/>
      <c r="I116" s="6"/>
      <c r="J116" s="6"/>
      <c r="K116" s="6"/>
      <c r="L116" s="6"/>
      <c r="M116" s="22"/>
      <c r="N116" s="6"/>
      <c r="O116" s="6"/>
      <c r="P116" s="6"/>
      <c r="Q116" s="6"/>
      <c r="R116" s="19" t="s">
        <v>21</v>
      </c>
    </row>
    <row r="117" spans="1:18" s="14" customFormat="1" ht="12.75">
      <c r="A117" s="110">
        <v>75</v>
      </c>
      <c r="B117" s="110">
        <v>75</v>
      </c>
      <c r="C117" s="121" t="s">
        <v>183</v>
      </c>
      <c r="D117" s="15" t="s">
        <v>15</v>
      </c>
      <c r="E117" s="162" t="s">
        <v>16</v>
      </c>
      <c r="F117" s="162">
        <v>1</v>
      </c>
      <c r="G117" s="13"/>
      <c r="H117" s="6"/>
      <c r="I117" s="6"/>
      <c r="J117" s="6"/>
      <c r="K117" s="6"/>
      <c r="L117" s="6"/>
      <c r="M117" s="22"/>
      <c r="N117" s="6"/>
      <c r="O117" s="6"/>
      <c r="P117" s="6"/>
      <c r="Q117" s="6"/>
      <c r="R117" s="19"/>
    </row>
    <row r="118" spans="1:18" s="85" customFormat="1" ht="15.75" customHeight="1">
      <c r="A118" s="185">
        <v>76</v>
      </c>
      <c r="B118" s="185">
        <v>76</v>
      </c>
      <c r="C118" s="117" t="s">
        <v>216</v>
      </c>
      <c r="D118" s="90" t="s">
        <v>15</v>
      </c>
      <c r="E118" s="165" t="s">
        <v>16</v>
      </c>
      <c r="F118" s="165">
        <v>1</v>
      </c>
      <c r="G118" s="86"/>
      <c r="H118" s="82"/>
      <c r="I118" s="82"/>
      <c r="J118" s="82"/>
      <c r="K118" s="82"/>
      <c r="L118" s="82"/>
      <c r="M118" s="83"/>
      <c r="N118" s="82"/>
      <c r="O118" s="82"/>
      <c r="P118" s="82"/>
      <c r="Q118" s="82"/>
      <c r="R118" s="84"/>
    </row>
    <row r="119" spans="1:18" s="14" customFormat="1" ht="15" customHeight="1">
      <c r="A119" s="110">
        <v>77</v>
      </c>
      <c r="B119" s="110">
        <v>77</v>
      </c>
      <c r="C119" s="121" t="s">
        <v>210</v>
      </c>
      <c r="D119" s="20" t="s">
        <v>15</v>
      </c>
      <c r="E119" s="162"/>
      <c r="F119" s="162">
        <v>1</v>
      </c>
      <c r="G119" s="13"/>
      <c r="H119" s="6"/>
      <c r="I119" s="6"/>
      <c r="J119" s="6"/>
      <c r="K119" s="6"/>
      <c r="L119" s="6"/>
      <c r="M119" s="22"/>
      <c r="N119" s="6"/>
      <c r="O119" s="6"/>
      <c r="P119" s="6"/>
      <c r="Q119" s="6"/>
      <c r="R119" s="19"/>
    </row>
    <row r="120" spans="1:18" s="23" customFormat="1" ht="12.75">
      <c r="A120" s="110">
        <v>78</v>
      </c>
      <c r="B120" s="110">
        <v>78</v>
      </c>
      <c r="C120" s="113" t="s">
        <v>186</v>
      </c>
      <c r="D120" s="15" t="s">
        <v>29</v>
      </c>
      <c r="E120" s="162" t="s">
        <v>16</v>
      </c>
      <c r="F120" s="162">
        <v>1</v>
      </c>
      <c r="G120" s="19">
        <f>H120+J120+N120+O120+P120+Q120</f>
        <v>2278</v>
      </c>
      <c r="H120" s="6">
        <v>1773</v>
      </c>
      <c r="I120" s="6"/>
      <c r="J120" s="6"/>
      <c r="K120" s="6"/>
      <c r="L120" s="6"/>
      <c r="M120" s="22">
        <v>0.15</v>
      </c>
      <c r="N120" s="6">
        <v>178</v>
      </c>
      <c r="O120" s="6">
        <v>132</v>
      </c>
      <c r="P120" s="6">
        <v>195</v>
      </c>
      <c r="Q120" s="6"/>
      <c r="R120" s="19" t="s">
        <v>21</v>
      </c>
    </row>
    <row r="121" spans="1:18" s="23" customFormat="1" ht="12.75">
      <c r="A121" s="110">
        <v>79</v>
      </c>
      <c r="B121" s="110">
        <v>79</v>
      </c>
      <c r="C121" s="113" t="s">
        <v>95</v>
      </c>
      <c r="D121" s="15" t="s">
        <v>29</v>
      </c>
      <c r="E121" s="162" t="s">
        <v>16</v>
      </c>
      <c r="F121" s="162">
        <v>1</v>
      </c>
      <c r="G121" s="13">
        <f>H121+J121+N121+O121+P121</f>
        <v>1929</v>
      </c>
      <c r="H121" s="6">
        <v>1328</v>
      </c>
      <c r="I121" s="6"/>
      <c r="J121" s="6"/>
      <c r="K121" s="6"/>
      <c r="L121" s="6"/>
      <c r="M121" s="22">
        <v>0.25</v>
      </c>
      <c r="N121" s="6">
        <v>332</v>
      </c>
      <c r="O121" s="6">
        <v>123</v>
      </c>
      <c r="P121" s="6">
        <v>146</v>
      </c>
      <c r="Q121" s="6"/>
      <c r="R121" s="19"/>
    </row>
    <row r="122" spans="1:18" s="14" customFormat="1" ht="12.75">
      <c r="A122" s="110">
        <v>80</v>
      </c>
      <c r="B122" s="110">
        <v>80</v>
      </c>
      <c r="C122" s="113" t="s">
        <v>183</v>
      </c>
      <c r="D122" s="15" t="s">
        <v>15</v>
      </c>
      <c r="E122" s="162" t="s">
        <v>16</v>
      </c>
      <c r="F122" s="162"/>
      <c r="G122" s="13"/>
      <c r="H122" s="6"/>
      <c r="I122" s="6"/>
      <c r="J122" s="6"/>
      <c r="K122" s="6"/>
      <c r="L122" s="6"/>
      <c r="M122" s="22"/>
      <c r="N122" s="6"/>
      <c r="O122" s="6"/>
      <c r="P122" s="6"/>
      <c r="Q122" s="6"/>
      <c r="R122" s="19" t="s">
        <v>21</v>
      </c>
    </row>
    <row r="123" spans="1:18" s="23" customFormat="1" ht="12.75">
      <c r="A123" s="110"/>
      <c r="B123" s="110"/>
      <c r="C123" s="113" t="s">
        <v>212</v>
      </c>
      <c r="D123" s="20"/>
      <c r="E123" s="162"/>
      <c r="F123" s="162"/>
      <c r="G123" s="6">
        <f>SUM(G112:G112)</f>
        <v>3253</v>
      </c>
      <c r="H123" s="6">
        <f>SUM(H112:H112)</f>
        <v>2199</v>
      </c>
      <c r="I123" s="6"/>
      <c r="J123" s="6"/>
      <c r="K123" s="6"/>
      <c r="L123" s="6"/>
      <c r="M123" s="6"/>
      <c r="N123" s="6">
        <f>SUM(N112:N112)</f>
        <v>550</v>
      </c>
      <c r="O123" s="6">
        <f>SUM(O112:O112)</f>
        <v>262</v>
      </c>
      <c r="P123" s="6">
        <f>SUM(P112:P112)</f>
        <v>242</v>
      </c>
      <c r="Q123" s="6"/>
      <c r="R123" s="19"/>
    </row>
    <row r="124" spans="1:18" s="23" customFormat="1" ht="12.75">
      <c r="A124" s="190"/>
      <c r="B124" s="190"/>
      <c r="C124" s="119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</row>
    <row r="125" spans="1:18" s="23" customFormat="1" ht="12.75">
      <c r="A125" s="191"/>
      <c r="B125" s="191"/>
      <c r="C125" s="120" t="s">
        <v>24</v>
      </c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</row>
    <row r="126" spans="1:18" s="23" customFormat="1" ht="12.75">
      <c r="A126" s="110">
        <v>81</v>
      </c>
      <c r="B126" s="110">
        <v>81</v>
      </c>
      <c r="C126" s="113" t="s">
        <v>132</v>
      </c>
      <c r="D126" s="20" t="s">
        <v>18</v>
      </c>
      <c r="E126" s="162" t="s">
        <v>19</v>
      </c>
      <c r="F126" s="162">
        <v>1</v>
      </c>
      <c r="G126" s="1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9"/>
    </row>
    <row r="127" spans="1:18" s="23" customFormat="1" ht="12.75">
      <c r="A127" s="110">
        <v>82</v>
      </c>
      <c r="B127" s="110">
        <v>82</v>
      </c>
      <c r="C127" s="121" t="s">
        <v>87</v>
      </c>
      <c r="D127" s="20" t="s">
        <v>18</v>
      </c>
      <c r="E127" s="162" t="s">
        <v>19</v>
      </c>
      <c r="F127" s="162">
        <v>1</v>
      </c>
      <c r="G127" s="13">
        <f aca="true" t="shared" si="4" ref="G127:G133">H127+J127+N127+O127+P127</f>
        <v>2131</v>
      </c>
      <c r="H127" s="6">
        <v>1368</v>
      </c>
      <c r="I127" s="22">
        <v>0.08</v>
      </c>
      <c r="J127" s="6">
        <v>109</v>
      </c>
      <c r="K127" s="6"/>
      <c r="L127" s="6"/>
      <c r="M127" s="22">
        <v>0.25</v>
      </c>
      <c r="N127" s="6">
        <v>369</v>
      </c>
      <c r="O127" s="6">
        <v>123</v>
      </c>
      <c r="P127" s="6">
        <v>162</v>
      </c>
      <c r="Q127" s="6"/>
      <c r="R127" s="19" t="s">
        <v>21</v>
      </c>
    </row>
    <row r="128" spans="1:18" s="23" customFormat="1" ht="12.75">
      <c r="A128" s="110">
        <v>83</v>
      </c>
      <c r="B128" s="110">
        <v>83</v>
      </c>
      <c r="C128" s="121" t="s">
        <v>88</v>
      </c>
      <c r="D128" s="20" t="s">
        <v>18</v>
      </c>
      <c r="E128" s="162" t="s">
        <v>19</v>
      </c>
      <c r="F128" s="162">
        <v>1</v>
      </c>
      <c r="G128" s="13">
        <f t="shared" si="4"/>
        <v>1983</v>
      </c>
      <c r="H128" s="6">
        <v>1368</v>
      </c>
      <c r="I128" s="6"/>
      <c r="J128" s="6"/>
      <c r="K128" s="6"/>
      <c r="L128" s="6"/>
      <c r="M128" s="22">
        <v>0.25</v>
      </c>
      <c r="N128" s="6">
        <v>342</v>
      </c>
      <c r="O128" s="6">
        <v>123</v>
      </c>
      <c r="P128" s="6">
        <v>150</v>
      </c>
      <c r="Q128" s="6"/>
      <c r="R128" s="19"/>
    </row>
    <row r="129" spans="1:18" s="14" customFormat="1" ht="12.75">
      <c r="A129" s="110">
        <v>84</v>
      </c>
      <c r="B129" s="110">
        <v>84</v>
      </c>
      <c r="C129" s="121" t="s">
        <v>87</v>
      </c>
      <c r="D129" s="20" t="s">
        <v>18</v>
      </c>
      <c r="E129" s="162" t="s">
        <v>19</v>
      </c>
      <c r="F129" s="162">
        <v>1</v>
      </c>
      <c r="G129" s="13">
        <f t="shared" si="4"/>
        <v>1846</v>
      </c>
      <c r="H129" s="6">
        <v>1368</v>
      </c>
      <c r="I129" s="6"/>
      <c r="J129" s="6"/>
      <c r="K129" s="6"/>
      <c r="L129" s="6"/>
      <c r="M129" s="22">
        <v>0.15</v>
      </c>
      <c r="N129" s="6">
        <v>205</v>
      </c>
      <c r="O129" s="6">
        <v>123</v>
      </c>
      <c r="P129" s="6">
        <v>150</v>
      </c>
      <c r="Q129" s="6"/>
      <c r="R129" s="19"/>
    </row>
    <row r="130" spans="1:18" s="14" customFormat="1" ht="12.75">
      <c r="A130" s="110">
        <v>85</v>
      </c>
      <c r="B130" s="110">
        <v>85</v>
      </c>
      <c r="C130" s="121" t="s">
        <v>87</v>
      </c>
      <c r="D130" s="20" t="s">
        <v>18</v>
      </c>
      <c r="E130" s="162" t="s">
        <v>19</v>
      </c>
      <c r="F130" s="162">
        <v>1</v>
      </c>
      <c r="G130" s="13">
        <f t="shared" si="4"/>
        <v>1778</v>
      </c>
      <c r="H130" s="6">
        <v>1368</v>
      </c>
      <c r="I130" s="6"/>
      <c r="J130" s="6"/>
      <c r="K130" s="6"/>
      <c r="L130" s="6"/>
      <c r="M130" s="22">
        <v>0.1</v>
      </c>
      <c r="N130" s="6">
        <v>137</v>
      </c>
      <c r="O130" s="6">
        <v>123</v>
      </c>
      <c r="P130" s="6">
        <v>150</v>
      </c>
      <c r="Q130" s="6"/>
      <c r="R130" s="19"/>
    </row>
    <row r="131" spans="1:18" s="23" customFormat="1" ht="12.75">
      <c r="A131" s="110">
        <v>86</v>
      </c>
      <c r="B131" s="110">
        <v>86</v>
      </c>
      <c r="C131" s="121" t="s">
        <v>87</v>
      </c>
      <c r="D131" s="20" t="s">
        <v>18</v>
      </c>
      <c r="E131" s="162" t="s">
        <v>19</v>
      </c>
      <c r="F131" s="162">
        <v>1</v>
      </c>
      <c r="G131" s="13">
        <f t="shared" si="4"/>
        <v>1983</v>
      </c>
      <c r="H131" s="6">
        <v>1368</v>
      </c>
      <c r="I131" s="6"/>
      <c r="J131" s="6"/>
      <c r="K131" s="6"/>
      <c r="L131" s="6"/>
      <c r="M131" s="22">
        <v>0.25</v>
      </c>
      <c r="N131" s="6">
        <v>342</v>
      </c>
      <c r="O131" s="6">
        <v>123</v>
      </c>
      <c r="P131" s="6">
        <v>150</v>
      </c>
      <c r="Q131" s="6"/>
      <c r="R131" s="19"/>
    </row>
    <row r="132" spans="1:18" s="23" customFormat="1" ht="12.75">
      <c r="A132" s="110">
        <v>87</v>
      </c>
      <c r="B132" s="110">
        <v>87</v>
      </c>
      <c r="C132" s="121" t="s">
        <v>89</v>
      </c>
      <c r="D132" s="20" t="s">
        <v>18</v>
      </c>
      <c r="E132" s="162" t="s">
        <v>19</v>
      </c>
      <c r="F132" s="162">
        <v>1</v>
      </c>
      <c r="G132" s="13"/>
      <c r="H132" s="6"/>
      <c r="I132" s="6"/>
      <c r="J132" s="6"/>
      <c r="K132" s="6"/>
      <c r="L132" s="6"/>
      <c r="M132" s="22"/>
      <c r="N132" s="6"/>
      <c r="O132" s="6"/>
      <c r="P132" s="6"/>
      <c r="Q132" s="6"/>
      <c r="R132" s="19"/>
    </row>
    <row r="133" spans="1:18" s="14" customFormat="1" ht="12.75">
      <c r="A133" s="110">
        <v>88</v>
      </c>
      <c r="B133" s="110">
        <v>88</v>
      </c>
      <c r="C133" s="121" t="s">
        <v>90</v>
      </c>
      <c r="D133" s="20" t="s">
        <v>18</v>
      </c>
      <c r="E133" s="162" t="s">
        <v>19</v>
      </c>
      <c r="F133" s="162">
        <v>1</v>
      </c>
      <c r="G133" s="13">
        <f t="shared" si="4"/>
        <v>867</v>
      </c>
      <c r="H133" s="13">
        <v>630</v>
      </c>
      <c r="I133" s="49"/>
      <c r="J133" s="6"/>
      <c r="K133" s="6"/>
      <c r="L133" s="6"/>
      <c r="M133" s="24">
        <v>0.1</v>
      </c>
      <c r="N133" s="12">
        <v>63</v>
      </c>
      <c r="O133" s="6">
        <v>105</v>
      </c>
      <c r="P133" s="6">
        <v>69</v>
      </c>
      <c r="Q133" s="6"/>
      <c r="R133" s="19"/>
    </row>
    <row r="134" spans="1:18" s="23" customFormat="1" ht="12.75">
      <c r="A134" s="110">
        <v>89</v>
      </c>
      <c r="B134" s="110">
        <v>89</v>
      </c>
      <c r="C134" s="121" t="s">
        <v>203</v>
      </c>
      <c r="D134" s="20" t="s">
        <v>18</v>
      </c>
      <c r="E134" s="162" t="s">
        <v>19</v>
      </c>
      <c r="F134" s="162">
        <v>1</v>
      </c>
      <c r="G134" s="13"/>
      <c r="H134" s="13"/>
      <c r="I134" s="49"/>
      <c r="J134" s="6"/>
      <c r="K134" s="6"/>
      <c r="L134" s="6"/>
      <c r="M134" s="24"/>
      <c r="N134" s="12"/>
      <c r="O134" s="6"/>
      <c r="P134" s="6"/>
      <c r="Q134" s="6"/>
      <c r="R134" s="19"/>
    </row>
    <row r="135" spans="1:18" s="23" customFormat="1" ht="12.75">
      <c r="A135" s="110">
        <v>90</v>
      </c>
      <c r="B135" s="110">
        <v>90</v>
      </c>
      <c r="C135" s="121" t="s">
        <v>87</v>
      </c>
      <c r="D135" s="20" t="s">
        <v>18</v>
      </c>
      <c r="E135" s="162" t="s">
        <v>19</v>
      </c>
      <c r="F135" s="162">
        <v>1</v>
      </c>
      <c r="G135" s="13">
        <f>H135+J135+N135+O135+P135</f>
        <v>1983</v>
      </c>
      <c r="H135" s="6">
        <v>1368</v>
      </c>
      <c r="I135" s="6"/>
      <c r="J135" s="6"/>
      <c r="K135" s="6"/>
      <c r="L135" s="6"/>
      <c r="M135" s="22">
        <v>0.25</v>
      </c>
      <c r="N135" s="6">
        <v>342</v>
      </c>
      <c r="O135" s="6">
        <v>123</v>
      </c>
      <c r="P135" s="6">
        <v>150</v>
      </c>
      <c r="Q135" s="6"/>
      <c r="R135" s="19"/>
    </row>
    <row r="136" spans="1:18" s="23" customFormat="1" ht="12.75">
      <c r="A136" s="110">
        <v>91</v>
      </c>
      <c r="B136" s="110">
        <v>91</v>
      </c>
      <c r="C136" s="121" t="s">
        <v>87</v>
      </c>
      <c r="D136" s="20" t="s">
        <v>18</v>
      </c>
      <c r="E136" s="162" t="s">
        <v>19</v>
      </c>
      <c r="F136" s="162">
        <v>1</v>
      </c>
      <c r="G136" s="50">
        <f>H136+J136+N136+O136+P136</f>
        <v>1983</v>
      </c>
      <c r="H136" s="51">
        <v>1368</v>
      </c>
      <c r="I136" s="51"/>
      <c r="J136" s="51"/>
      <c r="K136" s="51"/>
      <c r="L136" s="51"/>
      <c r="M136" s="52">
        <v>0.25</v>
      </c>
      <c r="N136" s="51">
        <v>342</v>
      </c>
      <c r="O136" s="51">
        <v>123</v>
      </c>
      <c r="P136" s="51">
        <v>150</v>
      </c>
      <c r="Q136" s="51"/>
      <c r="R136" s="53"/>
    </row>
    <row r="137" spans="1:18" s="23" customFormat="1" ht="12.75">
      <c r="A137" s="110">
        <v>92</v>
      </c>
      <c r="B137" s="110">
        <v>92</v>
      </c>
      <c r="C137" s="121" t="s">
        <v>87</v>
      </c>
      <c r="D137" s="20" t="s">
        <v>18</v>
      </c>
      <c r="E137" s="162" t="s">
        <v>19</v>
      </c>
      <c r="F137" s="162">
        <v>1</v>
      </c>
      <c r="G137" s="50"/>
      <c r="H137" s="51"/>
      <c r="I137" s="51"/>
      <c r="J137" s="51"/>
      <c r="K137" s="51"/>
      <c r="L137" s="51"/>
      <c r="M137" s="52"/>
      <c r="N137" s="51"/>
      <c r="O137" s="51"/>
      <c r="P137" s="51"/>
      <c r="Q137" s="51"/>
      <c r="R137" s="53"/>
    </row>
    <row r="138" spans="1:18" s="23" customFormat="1" ht="12.75">
      <c r="A138" s="110">
        <v>93</v>
      </c>
      <c r="B138" s="110">
        <v>93</v>
      </c>
      <c r="C138" s="121" t="s">
        <v>136</v>
      </c>
      <c r="D138" s="20" t="s">
        <v>18</v>
      </c>
      <c r="E138" s="162" t="s">
        <v>19</v>
      </c>
      <c r="F138" s="162">
        <v>1</v>
      </c>
      <c r="G138" s="1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19" t="s">
        <v>21</v>
      </c>
    </row>
    <row r="139" spans="1:18" s="23" customFormat="1" ht="12.75">
      <c r="A139" s="110">
        <v>94</v>
      </c>
      <c r="B139" s="110">
        <v>94</v>
      </c>
      <c r="C139" s="121" t="s">
        <v>92</v>
      </c>
      <c r="D139" s="20" t="s">
        <v>18</v>
      </c>
      <c r="E139" s="162" t="s">
        <v>19</v>
      </c>
      <c r="F139" s="162">
        <v>1</v>
      </c>
      <c r="G139" s="50"/>
      <c r="H139" s="51"/>
      <c r="I139" s="51"/>
      <c r="J139" s="51"/>
      <c r="K139" s="51"/>
      <c r="L139" s="51"/>
      <c r="M139" s="52"/>
      <c r="N139" s="51"/>
      <c r="O139" s="51"/>
      <c r="P139" s="51"/>
      <c r="Q139" s="51"/>
      <c r="R139" s="53"/>
    </row>
    <row r="140" spans="1:18" s="27" customFormat="1" ht="12.75">
      <c r="A140" s="110">
        <v>95</v>
      </c>
      <c r="B140" s="110">
        <v>95</v>
      </c>
      <c r="C140" s="121" t="s">
        <v>94</v>
      </c>
      <c r="D140" s="20" t="s">
        <v>18</v>
      </c>
      <c r="E140" s="162" t="s">
        <v>19</v>
      </c>
      <c r="F140" s="162">
        <v>1</v>
      </c>
      <c r="G140" s="13">
        <f>H140+J140+N140+O140+P140</f>
        <v>1846</v>
      </c>
      <c r="H140" s="6">
        <v>1368</v>
      </c>
      <c r="I140" s="6"/>
      <c r="J140" s="6"/>
      <c r="K140" s="6"/>
      <c r="L140" s="6"/>
      <c r="M140" s="22">
        <v>0.15</v>
      </c>
      <c r="N140" s="6">
        <v>205</v>
      </c>
      <c r="O140" s="6">
        <v>123</v>
      </c>
      <c r="P140" s="6">
        <v>150</v>
      </c>
      <c r="Q140" s="6"/>
      <c r="R140" s="19"/>
    </row>
    <row r="141" spans="1:18" s="23" customFormat="1" ht="12.75">
      <c r="A141" s="110">
        <v>96</v>
      </c>
      <c r="B141" s="110">
        <v>96</v>
      </c>
      <c r="C141" s="121" t="s">
        <v>136</v>
      </c>
      <c r="D141" s="20" t="s">
        <v>18</v>
      </c>
      <c r="E141" s="162" t="s">
        <v>19</v>
      </c>
      <c r="F141" s="162">
        <v>1</v>
      </c>
      <c r="G141" s="1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19" t="s">
        <v>21</v>
      </c>
    </row>
    <row r="142" spans="1:18" s="23" customFormat="1" ht="12.75">
      <c r="A142" s="110">
        <v>97</v>
      </c>
      <c r="B142" s="110">
        <v>97</v>
      </c>
      <c r="C142" s="121" t="s">
        <v>136</v>
      </c>
      <c r="D142" s="20" t="s">
        <v>18</v>
      </c>
      <c r="E142" s="162" t="s">
        <v>19</v>
      </c>
      <c r="F142" s="162">
        <v>1</v>
      </c>
      <c r="G142" s="1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19" t="s">
        <v>21</v>
      </c>
    </row>
    <row r="143" spans="1:18" s="23" customFormat="1" ht="12.75">
      <c r="A143" s="110">
        <v>98</v>
      </c>
      <c r="B143" s="110">
        <v>98</v>
      </c>
      <c r="C143" s="121" t="s">
        <v>136</v>
      </c>
      <c r="D143" s="20" t="s">
        <v>18</v>
      </c>
      <c r="E143" s="162" t="s">
        <v>19</v>
      </c>
      <c r="F143" s="162">
        <v>1</v>
      </c>
      <c r="G143" s="1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19" t="s">
        <v>21</v>
      </c>
    </row>
    <row r="144" spans="1:18" s="23" customFormat="1" ht="12.75">
      <c r="A144" s="110">
        <v>99</v>
      </c>
      <c r="B144" s="110">
        <v>99</v>
      </c>
      <c r="C144" s="121" t="s">
        <v>136</v>
      </c>
      <c r="D144" s="20" t="s">
        <v>18</v>
      </c>
      <c r="E144" s="162" t="s">
        <v>19</v>
      </c>
      <c r="F144" s="162">
        <v>1</v>
      </c>
      <c r="G144" s="1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9" t="s">
        <v>21</v>
      </c>
    </row>
    <row r="145" spans="1:18" s="23" customFormat="1" ht="12.75">
      <c r="A145" s="110">
        <v>100</v>
      </c>
      <c r="B145" s="110">
        <v>100</v>
      </c>
      <c r="C145" s="121" t="s">
        <v>136</v>
      </c>
      <c r="D145" s="20" t="s">
        <v>18</v>
      </c>
      <c r="E145" s="162" t="s">
        <v>19</v>
      </c>
      <c r="F145" s="162">
        <v>1</v>
      </c>
      <c r="G145" s="1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9" t="s">
        <v>21</v>
      </c>
    </row>
    <row r="146" spans="1:18" s="23" customFormat="1" ht="12.75">
      <c r="A146" s="110">
        <v>101</v>
      </c>
      <c r="B146" s="110">
        <v>101</v>
      </c>
      <c r="C146" s="121" t="s">
        <v>136</v>
      </c>
      <c r="D146" s="20" t="s">
        <v>18</v>
      </c>
      <c r="E146" s="162" t="s">
        <v>19</v>
      </c>
      <c r="F146" s="162">
        <v>1</v>
      </c>
      <c r="G146" s="1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9" t="s">
        <v>21</v>
      </c>
    </row>
    <row r="147" spans="1:18" s="23" customFormat="1" ht="12.75">
      <c r="A147" s="110">
        <v>102</v>
      </c>
      <c r="B147" s="110">
        <v>102</v>
      </c>
      <c r="C147" s="121" t="s">
        <v>91</v>
      </c>
      <c r="D147" s="20" t="s">
        <v>18</v>
      </c>
      <c r="E147" s="162" t="s">
        <v>19</v>
      </c>
      <c r="F147" s="162">
        <v>1</v>
      </c>
      <c r="G147" s="1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9"/>
    </row>
    <row r="148" spans="1:18" s="23" customFormat="1" ht="26.25" customHeight="1">
      <c r="A148" s="110">
        <v>103</v>
      </c>
      <c r="B148" s="110">
        <v>103</v>
      </c>
      <c r="C148" s="121" t="s">
        <v>155</v>
      </c>
      <c r="D148" s="15" t="s">
        <v>137</v>
      </c>
      <c r="E148" s="162" t="s">
        <v>33</v>
      </c>
      <c r="F148" s="162">
        <v>1</v>
      </c>
      <c r="G148" s="1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9"/>
    </row>
    <row r="149" spans="1:18" s="23" customFormat="1" ht="12.75">
      <c r="A149" s="110"/>
      <c r="B149" s="110"/>
      <c r="C149" s="121" t="s">
        <v>166</v>
      </c>
      <c r="D149" s="20"/>
      <c r="E149" s="162"/>
      <c r="F149" s="16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9"/>
    </row>
    <row r="150" spans="1:18" s="23" customFormat="1" ht="12.75">
      <c r="A150" s="190"/>
      <c r="B150" s="190"/>
      <c r="C150" s="122"/>
      <c r="D150" s="101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</row>
    <row r="151" spans="1:18" s="23" customFormat="1" ht="12.75">
      <c r="A151" s="205"/>
      <c r="B151" s="205"/>
      <c r="C151" s="219" t="s">
        <v>25</v>
      </c>
      <c r="D151" s="219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</row>
    <row r="152" spans="1:18" s="23" customFormat="1" ht="15" customHeight="1">
      <c r="A152" s="191"/>
      <c r="B152" s="191"/>
      <c r="C152" s="215" t="s">
        <v>66</v>
      </c>
      <c r="D152" s="215"/>
      <c r="E152" s="215"/>
      <c r="F152" s="215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14" customFormat="1" ht="12.75">
      <c r="A153" s="110">
        <v>104</v>
      </c>
      <c r="B153" s="110">
        <v>104</v>
      </c>
      <c r="C153" s="121" t="s">
        <v>112</v>
      </c>
      <c r="D153" s="15" t="s">
        <v>111</v>
      </c>
      <c r="E153" s="169" t="s">
        <v>27</v>
      </c>
      <c r="F153" s="169">
        <v>1</v>
      </c>
      <c r="G153" s="13">
        <f>H153+J153+N153+O153+P153</f>
        <v>1025</v>
      </c>
      <c r="H153" s="17">
        <v>681</v>
      </c>
      <c r="I153" s="6"/>
      <c r="J153" s="6"/>
      <c r="K153" s="6"/>
      <c r="L153" s="6"/>
      <c r="M153" s="24">
        <v>0.25</v>
      </c>
      <c r="N153" s="25">
        <v>170</v>
      </c>
      <c r="O153" s="6">
        <v>99</v>
      </c>
      <c r="P153" s="6">
        <v>75</v>
      </c>
      <c r="Q153" s="6"/>
      <c r="R153" s="19"/>
    </row>
    <row r="154" spans="1:18" s="14" customFormat="1" ht="12.75">
      <c r="A154" s="110">
        <v>105</v>
      </c>
      <c r="B154" s="110">
        <v>105</v>
      </c>
      <c r="C154" s="121" t="s">
        <v>113</v>
      </c>
      <c r="D154" s="15" t="s">
        <v>111</v>
      </c>
      <c r="E154" s="169" t="s">
        <v>27</v>
      </c>
      <c r="F154" s="169">
        <v>1</v>
      </c>
      <c r="G154" s="13">
        <f aca="true" t="shared" si="5" ref="G154:G159">H154+J154+N154+O154+P154</f>
        <v>1025</v>
      </c>
      <c r="H154" s="17">
        <v>681</v>
      </c>
      <c r="I154" s="6"/>
      <c r="J154" s="6"/>
      <c r="K154" s="6"/>
      <c r="L154" s="6"/>
      <c r="M154" s="24">
        <v>0.25</v>
      </c>
      <c r="N154" s="25">
        <v>170</v>
      </c>
      <c r="O154" s="6">
        <v>99</v>
      </c>
      <c r="P154" s="6">
        <v>75</v>
      </c>
      <c r="Q154" s="6"/>
      <c r="R154" s="19" t="s">
        <v>21</v>
      </c>
    </row>
    <row r="155" spans="1:18" s="14" customFormat="1" ht="12.75">
      <c r="A155" s="110">
        <v>106</v>
      </c>
      <c r="B155" s="110">
        <v>106</v>
      </c>
      <c r="C155" s="121" t="s">
        <v>112</v>
      </c>
      <c r="D155" s="15" t="s">
        <v>111</v>
      </c>
      <c r="E155" s="169" t="s">
        <v>27</v>
      </c>
      <c r="F155" s="169">
        <v>1</v>
      </c>
      <c r="G155" s="13">
        <f t="shared" si="5"/>
        <v>923</v>
      </c>
      <c r="H155" s="17">
        <v>681</v>
      </c>
      <c r="I155" s="6"/>
      <c r="J155" s="6"/>
      <c r="K155" s="6"/>
      <c r="L155" s="6"/>
      <c r="M155" s="24">
        <v>0.15</v>
      </c>
      <c r="N155" s="16">
        <v>68</v>
      </c>
      <c r="O155" s="6">
        <v>99</v>
      </c>
      <c r="P155" s="6">
        <v>75</v>
      </c>
      <c r="Q155" s="6"/>
      <c r="R155" s="19"/>
    </row>
    <row r="156" spans="1:18" s="14" customFormat="1" ht="12.75">
      <c r="A156" s="110">
        <v>107</v>
      </c>
      <c r="B156" s="110">
        <v>107</v>
      </c>
      <c r="C156" s="121" t="s">
        <v>114</v>
      </c>
      <c r="D156" s="15" t="s">
        <v>111</v>
      </c>
      <c r="E156" s="169" t="s">
        <v>27</v>
      </c>
      <c r="F156" s="169">
        <v>1</v>
      </c>
      <c r="G156" s="13">
        <f t="shared" si="5"/>
        <v>1025</v>
      </c>
      <c r="H156" s="17">
        <v>681</v>
      </c>
      <c r="I156" s="6"/>
      <c r="J156" s="6"/>
      <c r="K156" s="6"/>
      <c r="L156" s="6"/>
      <c r="M156" s="24">
        <v>0.25</v>
      </c>
      <c r="N156" s="25">
        <v>170</v>
      </c>
      <c r="O156" s="6">
        <v>99</v>
      </c>
      <c r="P156" s="6">
        <v>75</v>
      </c>
      <c r="Q156" s="6"/>
      <c r="R156" s="19" t="s">
        <v>21</v>
      </c>
    </row>
    <row r="157" spans="1:18" s="23" customFormat="1" ht="12.75">
      <c r="A157" s="110">
        <v>108</v>
      </c>
      <c r="B157" s="110">
        <v>108</v>
      </c>
      <c r="C157" s="121" t="s">
        <v>112</v>
      </c>
      <c r="D157" s="15" t="s">
        <v>111</v>
      </c>
      <c r="E157" s="169" t="s">
        <v>27</v>
      </c>
      <c r="F157" s="169">
        <v>1</v>
      </c>
      <c r="G157" s="13">
        <f t="shared" si="5"/>
        <v>1025</v>
      </c>
      <c r="H157" s="17">
        <v>681</v>
      </c>
      <c r="I157" s="6"/>
      <c r="J157" s="6"/>
      <c r="K157" s="6"/>
      <c r="L157" s="6"/>
      <c r="M157" s="24">
        <v>0.25</v>
      </c>
      <c r="N157" s="25">
        <v>170</v>
      </c>
      <c r="O157" s="6">
        <v>99</v>
      </c>
      <c r="P157" s="6">
        <v>75</v>
      </c>
      <c r="Q157" s="6"/>
      <c r="R157" s="19" t="s">
        <v>21</v>
      </c>
    </row>
    <row r="158" spans="1:18" s="23" customFormat="1" ht="12.75">
      <c r="A158" s="110">
        <v>109</v>
      </c>
      <c r="B158" s="110">
        <v>109</v>
      </c>
      <c r="C158" s="121" t="s">
        <v>112</v>
      </c>
      <c r="D158" s="15" t="s">
        <v>111</v>
      </c>
      <c r="E158" s="169" t="s">
        <v>27</v>
      </c>
      <c r="F158" s="169">
        <v>1</v>
      </c>
      <c r="G158" s="13">
        <f t="shared" si="5"/>
        <v>991</v>
      </c>
      <c r="H158" s="17">
        <v>681</v>
      </c>
      <c r="I158" s="6"/>
      <c r="J158" s="6"/>
      <c r="K158" s="6"/>
      <c r="L158" s="6"/>
      <c r="M158" s="24">
        <v>0.2</v>
      </c>
      <c r="N158" s="16">
        <v>136</v>
      </c>
      <c r="O158" s="6">
        <v>99</v>
      </c>
      <c r="P158" s="6">
        <v>75</v>
      </c>
      <c r="Q158" s="6"/>
      <c r="R158" s="19"/>
    </row>
    <row r="159" spans="1:18" s="23" customFormat="1" ht="12.75">
      <c r="A159" s="110">
        <v>110</v>
      </c>
      <c r="B159" s="110">
        <v>110</v>
      </c>
      <c r="C159" s="121" t="s">
        <v>112</v>
      </c>
      <c r="D159" s="15" t="s">
        <v>111</v>
      </c>
      <c r="E159" s="169" t="s">
        <v>27</v>
      </c>
      <c r="F159" s="169">
        <v>1</v>
      </c>
      <c r="G159" s="13">
        <f t="shared" si="5"/>
        <v>957</v>
      </c>
      <c r="H159" s="17">
        <v>681</v>
      </c>
      <c r="I159" s="6"/>
      <c r="J159" s="6"/>
      <c r="K159" s="6"/>
      <c r="L159" s="6"/>
      <c r="M159" s="24">
        <v>0.15</v>
      </c>
      <c r="N159" s="16">
        <v>102</v>
      </c>
      <c r="O159" s="6">
        <v>99</v>
      </c>
      <c r="P159" s="6">
        <v>75</v>
      </c>
      <c r="Q159" s="6"/>
      <c r="R159" s="19"/>
    </row>
    <row r="160" spans="1:18" s="14" customFormat="1" ht="25.5">
      <c r="A160" s="110">
        <v>111</v>
      </c>
      <c r="B160" s="110">
        <v>111</v>
      </c>
      <c r="C160" s="121" t="s">
        <v>118</v>
      </c>
      <c r="D160" s="15" t="s">
        <v>119</v>
      </c>
      <c r="E160" s="169" t="s">
        <v>27</v>
      </c>
      <c r="F160" s="169">
        <v>1</v>
      </c>
      <c r="G160" s="13">
        <f>H160+J160+N160+O160+P160</f>
        <v>988</v>
      </c>
      <c r="H160" s="26">
        <v>657</v>
      </c>
      <c r="I160" s="6"/>
      <c r="J160" s="6"/>
      <c r="K160" s="6"/>
      <c r="L160" s="6"/>
      <c r="M160" s="22">
        <v>0.25</v>
      </c>
      <c r="N160" s="6">
        <v>164</v>
      </c>
      <c r="O160" s="6">
        <v>95</v>
      </c>
      <c r="P160" s="6">
        <v>72</v>
      </c>
      <c r="Q160" s="6"/>
      <c r="R160" s="29" t="s">
        <v>116</v>
      </c>
    </row>
    <row r="161" spans="1:18" s="27" customFormat="1" ht="12.75">
      <c r="A161" s="110">
        <v>112</v>
      </c>
      <c r="B161" s="110">
        <v>112</v>
      </c>
      <c r="C161" s="121" t="s">
        <v>111</v>
      </c>
      <c r="D161" s="15" t="s">
        <v>26</v>
      </c>
      <c r="E161" s="169" t="s">
        <v>27</v>
      </c>
      <c r="F161" s="169">
        <v>1</v>
      </c>
      <c r="G161" s="13"/>
      <c r="H161" s="26"/>
      <c r="I161" s="6"/>
      <c r="J161" s="6"/>
      <c r="K161" s="6"/>
      <c r="L161" s="6"/>
      <c r="M161" s="22"/>
      <c r="N161" s="6"/>
      <c r="O161" s="6"/>
      <c r="P161" s="6"/>
      <c r="Q161" s="6"/>
      <c r="R161" s="19"/>
    </row>
    <row r="162" spans="1:18" s="27" customFormat="1" ht="12.75">
      <c r="A162" s="110">
        <v>113</v>
      </c>
      <c r="B162" s="110">
        <v>113</v>
      </c>
      <c r="C162" s="121" t="s">
        <v>111</v>
      </c>
      <c r="D162" s="15" t="s">
        <v>26</v>
      </c>
      <c r="E162" s="169" t="s">
        <v>27</v>
      </c>
      <c r="F162" s="169">
        <v>1</v>
      </c>
      <c r="G162" s="13">
        <f>H162+J162+N162+O162+P162</f>
        <v>957</v>
      </c>
      <c r="H162" s="17">
        <v>681</v>
      </c>
      <c r="I162" s="6"/>
      <c r="J162" s="6"/>
      <c r="K162" s="6"/>
      <c r="L162" s="6"/>
      <c r="M162" s="24">
        <v>0.15</v>
      </c>
      <c r="N162" s="16">
        <v>102</v>
      </c>
      <c r="O162" s="6">
        <v>99</v>
      </c>
      <c r="P162" s="6">
        <v>75</v>
      </c>
      <c r="Q162" s="6"/>
      <c r="R162" s="19"/>
    </row>
    <row r="163" spans="1:18" s="27" customFormat="1" ht="12.75">
      <c r="A163" s="110">
        <v>114</v>
      </c>
      <c r="B163" s="110">
        <v>114</v>
      </c>
      <c r="C163" s="121" t="s">
        <v>111</v>
      </c>
      <c r="D163" s="15" t="s">
        <v>26</v>
      </c>
      <c r="E163" s="169" t="s">
        <v>27</v>
      </c>
      <c r="F163" s="169">
        <v>1</v>
      </c>
      <c r="G163" s="13"/>
      <c r="H163" s="26"/>
      <c r="I163" s="6"/>
      <c r="J163" s="6"/>
      <c r="K163" s="6"/>
      <c r="L163" s="6"/>
      <c r="M163" s="22"/>
      <c r="N163" s="6"/>
      <c r="O163" s="6"/>
      <c r="P163" s="6"/>
      <c r="Q163" s="6"/>
      <c r="R163" s="19"/>
    </row>
    <row r="164" spans="1:18" s="14" customFormat="1" ht="12.75">
      <c r="A164" s="110">
        <v>115</v>
      </c>
      <c r="B164" s="110">
        <v>115</v>
      </c>
      <c r="C164" s="121" t="s">
        <v>127</v>
      </c>
      <c r="D164" s="15" t="s">
        <v>26</v>
      </c>
      <c r="E164" s="169" t="s">
        <v>27</v>
      </c>
      <c r="F164" s="169">
        <v>1</v>
      </c>
      <c r="G164" s="13"/>
      <c r="H164" s="17"/>
      <c r="I164" s="6"/>
      <c r="J164" s="6"/>
      <c r="K164" s="6"/>
      <c r="L164" s="6"/>
      <c r="M164" s="24"/>
      <c r="N164" s="16"/>
      <c r="O164" s="6"/>
      <c r="P164" s="6"/>
      <c r="Q164" s="6"/>
      <c r="R164" s="19"/>
    </row>
    <row r="165" spans="1:18" s="27" customFormat="1" ht="25.5">
      <c r="A165" s="110">
        <v>116</v>
      </c>
      <c r="B165" s="110">
        <v>116</v>
      </c>
      <c r="C165" s="121" t="s">
        <v>118</v>
      </c>
      <c r="D165" s="15" t="s">
        <v>119</v>
      </c>
      <c r="E165" s="169" t="s">
        <v>27</v>
      </c>
      <c r="F165" s="169">
        <v>1</v>
      </c>
      <c r="G165" s="13"/>
      <c r="H165" s="17"/>
      <c r="I165" s="6"/>
      <c r="J165" s="6"/>
      <c r="K165" s="6"/>
      <c r="L165" s="6"/>
      <c r="M165" s="24"/>
      <c r="N165" s="16"/>
      <c r="O165" s="6"/>
      <c r="P165" s="6"/>
      <c r="Q165" s="6"/>
      <c r="R165" s="29" t="s">
        <v>116</v>
      </c>
    </row>
    <row r="166" spans="1:18" s="23" customFormat="1" ht="25.5">
      <c r="A166" s="110">
        <v>117</v>
      </c>
      <c r="B166" s="110">
        <v>117</v>
      </c>
      <c r="C166" s="121" t="s">
        <v>118</v>
      </c>
      <c r="D166" s="15" t="s">
        <v>119</v>
      </c>
      <c r="E166" s="169" t="s">
        <v>27</v>
      </c>
      <c r="F166" s="169">
        <v>1</v>
      </c>
      <c r="G166" s="13">
        <f>H166+J166+N166+O166+P166</f>
        <v>857</v>
      </c>
      <c r="H166" s="26">
        <v>657</v>
      </c>
      <c r="I166" s="6"/>
      <c r="J166" s="6"/>
      <c r="K166" s="6"/>
      <c r="L166" s="6"/>
      <c r="M166" s="22">
        <v>0.05</v>
      </c>
      <c r="N166" s="6">
        <v>33</v>
      </c>
      <c r="O166" s="6">
        <v>95</v>
      </c>
      <c r="P166" s="6">
        <v>72</v>
      </c>
      <c r="Q166" s="6"/>
      <c r="R166" s="29" t="s">
        <v>116</v>
      </c>
    </row>
    <row r="167" spans="1:18" s="23" customFormat="1" ht="25.5">
      <c r="A167" s="110">
        <v>118</v>
      </c>
      <c r="B167" s="110">
        <v>118</v>
      </c>
      <c r="C167" s="121" t="s">
        <v>118</v>
      </c>
      <c r="D167" s="15" t="s">
        <v>119</v>
      </c>
      <c r="E167" s="169" t="s">
        <v>27</v>
      </c>
      <c r="F167" s="169">
        <v>1</v>
      </c>
      <c r="G167" s="13">
        <f>H167+J167+N167+O167+P167</f>
        <v>955</v>
      </c>
      <c r="H167" s="26">
        <v>657</v>
      </c>
      <c r="I167" s="6"/>
      <c r="J167" s="6"/>
      <c r="K167" s="6"/>
      <c r="L167" s="6"/>
      <c r="M167" s="22">
        <v>0.2</v>
      </c>
      <c r="N167" s="6">
        <v>131</v>
      </c>
      <c r="O167" s="6">
        <v>95</v>
      </c>
      <c r="P167" s="6">
        <v>72</v>
      </c>
      <c r="Q167" s="6"/>
      <c r="R167" s="29" t="s">
        <v>116</v>
      </c>
    </row>
    <row r="168" spans="1:18" s="23" customFormat="1" ht="25.5">
      <c r="A168" s="110">
        <v>119</v>
      </c>
      <c r="B168" s="110">
        <v>119</v>
      </c>
      <c r="C168" s="121" t="s">
        <v>124</v>
      </c>
      <c r="D168" s="15" t="s">
        <v>117</v>
      </c>
      <c r="E168" s="169" t="s">
        <v>27</v>
      </c>
      <c r="F168" s="169">
        <v>1</v>
      </c>
      <c r="G168" s="13"/>
      <c r="H168" s="26"/>
      <c r="I168" s="6"/>
      <c r="J168" s="6"/>
      <c r="K168" s="6"/>
      <c r="L168" s="6"/>
      <c r="M168" s="22"/>
      <c r="N168" s="6"/>
      <c r="O168" s="6"/>
      <c r="P168" s="6"/>
      <c r="Q168" s="6"/>
      <c r="R168" s="32" t="s">
        <v>115</v>
      </c>
    </row>
    <row r="169" spans="1:18" s="23" customFormat="1" ht="12.75">
      <c r="A169" s="110"/>
      <c r="B169" s="110"/>
      <c r="C169" s="113" t="s">
        <v>146</v>
      </c>
      <c r="D169" s="20"/>
      <c r="E169" s="162"/>
      <c r="F169" s="16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19"/>
    </row>
    <row r="170" spans="1:18" s="23" customFormat="1" ht="12.75">
      <c r="A170" s="190"/>
      <c r="B170" s="190"/>
      <c r="C170" s="119"/>
      <c r="D170" s="148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</row>
    <row r="171" spans="1:18" s="23" customFormat="1" ht="12.75">
      <c r="A171" s="191"/>
      <c r="B171" s="191"/>
      <c r="C171" s="120" t="s">
        <v>105</v>
      </c>
      <c r="D171" s="148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1:18" s="23" customFormat="1" ht="12.75">
      <c r="A172" s="110">
        <v>120</v>
      </c>
      <c r="B172" s="110">
        <v>120</v>
      </c>
      <c r="C172" s="121" t="s">
        <v>83</v>
      </c>
      <c r="D172" s="15" t="s">
        <v>83</v>
      </c>
      <c r="E172" s="169" t="s">
        <v>27</v>
      </c>
      <c r="F172" s="169">
        <v>1</v>
      </c>
      <c r="G172" s="28">
        <f>H172+J172+N172+O172+P172</f>
        <v>937</v>
      </c>
      <c r="H172" s="17">
        <v>619</v>
      </c>
      <c r="I172" s="6"/>
      <c r="J172" s="6"/>
      <c r="K172" s="6"/>
      <c r="L172" s="6"/>
      <c r="M172" s="24">
        <v>0.25</v>
      </c>
      <c r="N172" s="16">
        <v>155</v>
      </c>
      <c r="O172" s="6">
        <v>95</v>
      </c>
      <c r="P172" s="6">
        <v>68</v>
      </c>
      <c r="Q172" s="6"/>
      <c r="R172" s="19"/>
    </row>
    <row r="173" spans="1:18" s="14" customFormat="1" ht="12.75">
      <c r="A173" s="110">
        <v>121</v>
      </c>
      <c r="B173" s="110">
        <v>121</v>
      </c>
      <c r="C173" s="121" t="s">
        <v>83</v>
      </c>
      <c r="D173" s="15" t="s">
        <v>83</v>
      </c>
      <c r="E173" s="169" t="s">
        <v>27</v>
      </c>
      <c r="F173" s="169">
        <v>1</v>
      </c>
      <c r="G173" s="28">
        <f>H173+J173+N173+O173+P173</f>
        <v>937</v>
      </c>
      <c r="H173" s="17">
        <v>619</v>
      </c>
      <c r="I173" s="6"/>
      <c r="J173" s="6"/>
      <c r="K173" s="6"/>
      <c r="L173" s="6"/>
      <c r="M173" s="24">
        <v>0.25</v>
      </c>
      <c r="N173" s="16">
        <v>155</v>
      </c>
      <c r="O173" s="6">
        <v>95</v>
      </c>
      <c r="P173" s="6">
        <v>68</v>
      </c>
      <c r="Q173" s="6"/>
      <c r="R173" s="19"/>
    </row>
    <row r="174" spans="1:18" s="14" customFormat="1" ht="13.5" customHeight="1">
      <c r="A174" s="110">
        <v>122</v>
      </c>
      <c r="B174" s="110">
        <v>122</v>
      </c>
      <c r="C174" s="121" t="s">
        <v>93</v>
      </c>
      <c r="D174" s="15" t="s">
        <v>93</v>
      </c>
      <c r="E174" s="169" t="s">
        <v>27</v>
      </c>
      <c r="F174" s="169">
        <v>1</v>
      </c>
      <c r="G174" s="28">
        <v>875</v>
      </c>
      <c r="H174" s="17">
        <v>619</v>
      </c>
      <c r="I174" s="6"/>
      <c r="J174" s="6"/>
      <c r="K174" s="6"/>
      <c r="L174" s="6"/>
      <c r="M174" s="24">
        <v>0.15</v>
      </c>
      <c r="N174" s="16">
        <v>93</v>
      </c>
      <c r="O174" s="6">
        <v>95</v>
      </c>
      <c r="P174" s="6">
        <v>68</v>
      </c>
      <c r="Q174" s="6"/>
      <c r="R174" s="12"/>
    </row>
    <row r="175" spans="1:18" s="14" customFormat="1" ht="12.75">
      <c r="A175" s="110">
        <v>123</v>
      </c>
      <c r="B175" s="110">
        <v>123</v>
      </c>
      <c r="C175" s="121" t="s">
        <v>83</v>
      </c>
      <c r="D175" s="15" t="s">
        <v>83</v>
      </c>
      <c r="E175" s="169" t="s">
        <v>27</v>
      </c>
      <c r="F175" s="169">
        <v>1</v>
      </c>
      <c r="G175" s="28">
        <f>H175+J175+N175+O175+P175</f>
        <v>875</v>
      </c>
      <c r="H175" s="17">
        <v>619</v>
      </c>
      <c r="I175" s="6"/>
      <c r="J175" s="6"/>
      <c r="K175" s="6"/>
      <c r="L175" s="6"/>
      <c r="M175" s="24">
        <v>0.15</v>
      </c>
      <c r="N175" s="16">
        <v>93</v>
      </c>
      <c r="O175" s="6">
        <v>95</v>
      </c>
      <c r="P175" s="6">
        <v>68</v>
      </c>
      <c r="Q175" s="6"/>
      <c r="R175" s="12"/>
    </row>
    <row r="176" spans="1:18" s="23" customFormat="1" ht="12.75">
      <c r="A176" s="110">
        <v>124</v>
      </c>
      <c r="B176" s="110">
        <v>124</v>
      </c>
      <c r="C176" s="121" t="s">
        <v>83</v>
      </c>
      <c r="D176" s="15" t="s">
        <v>83</v>
      </c>
      <c r="E176" s="169" t="s">
        <v>27</v>
      </c>
      <c r="F176" s="169">
        <v>1</v>
      </c>
      <c r="G176" s="13">
        <f>H176+J176+N176+O176+P176</f>
        <v>875</v>
      </c>
      <c r="H176" s="6">
        <v>619</v>
      </c>
      <c r="I176" s="6"/>
      <c r="J176" s="6"/>
      <c r="K176" s="6"/>
      <c r="L176" s="6"/>
      <c r="M176" s="22">
        <v>0.15</v>
      </c>
      <c r="N176" s="6">
        <v>93</v>
      </c>
      <c r="O176" s="6">
        <v>95</v>
      </c>
      <c r="P176" s="6">
        <v>68</v>
      </c>
      <c r="Q176" s="6"/>
      <c r="R176" s="12"/>
    </row>
    <row r="177" spans="1:18" s="14" customFormat="1" ht="12.75">
      <c r="A177" s="110">
        <v>125</v>
      </c>
      <c r="B177" s="110">
        <v>125</v>
      </c>
      <c r="C177" s="121" t="s">
        <v>83</v>
      </c>
      <c r="D177" s="15" t="s">
        <v>83</v>
      </c>
      <c r="E177" s="169" t="s">
        <v>27</v>
      </c>
      <c r="F177" s="169">
        <v>1</v>
      </c>
      <c r="G177" s="13">
        <f>H177+J177+N177+O177+P177</f>
        <v>875</v>
      </c>
      <c r="H177" s="6">
        <v>619</v>
      </c>
      <c r="I177" s="6"/>
      <c r="J177" s="6"/>
      <c r="K177" s="6"/>
      <c r="L177" s="6"/>
      <c r="M177" s="22">
        <v>0.15</v>
      </c>
      <c r="N177" s="6">
        <v>93</v>
      </c>
      <c r="O177" s="6">
        <v>95</v>
      </c>
      <c r="P177" s="6">
        <v>68</v>
      </c>
      <c r="Q177" s="6"/>
      <c r="R177" s="12" t="s">
        <v>21</v>
      </c>
    </row>
    <row r="178" spans="1:18" s="23" customFormat="1" ht="12.75">
      <c r="A178" s="110">
        <v>126</v>
      </c>
      <c r="B178" s="110">
        <v>126</v>
      </c>
      <c r="C178" s="121" t="s">
        <v>83</v>
      </c>
      <c r="D178" s="15" t="s">
        <v>83</v>
      </c>
      <c r="E178" s="169" t="s">
        <v>27</v>
      </c>
      <c r="F178" s="169">
        <v>1</v>
      </c>
      <c r="G178" s="28">
        <f>H178+J178+N178+O178+P178</f>
        <v>1029</v>
      </c>
      <c r="H178" s="6">
        <v>704</v>
      </c>
      <c r="I178" s="6"/>
      <c r="J178" s="6"/>
      <c r="K178" s="6"/>
      <c r="L178" s="6"/>
      <c r="M178" s="22">
        <v>0.2</v>
      </c>
      <c r="N178" s="6">
        <v>141</v>
      </c>
      <c r="O178" s="6">
        <v>107</v>
      </c>
      <c r="P178" s="6">
        <v>77</v>
      </c>
      <c r="Q178" s="6"/>
      <c r="R178" s="12"/>
    </row>
    <row r="179" spans="1:18" s="23" customFormat="1" ht="12.75">
      <c r="A179" s="110">
        <v>127</v>
      </c>
      <c r="B179" s="110">
        <v>127</v>
      </c>
      <c r="C179" s="121" t="s">
        <v>84</v>
      </c>
      <c r="D179" s="15" t="s">
        <v>84</v>
      </c>
      <c r="E179" s="169" t="s">
        <v>27</v>
      </c>
      <c r="F179" s="169">
        <v>1</v>
      </c>
      <c r="G179" s="28">
        <f>H179+J179+N179+O179+P179</f>
        <v>1029</v>
      </c>
      <c r="H179" s="6">
        <v>704</v>
      </c>
      <c r="I179" s="6"/>
      <c r="J179" s="6"/>
      <c r="K179" s="6"/>
      <c r="L179" s="6"/>
      <c r="M179" s="22">
        <v>0.2</v>
      </c>
      <c r="N179" s="6">
        <v>141</v>
      </c>
      <c r="O179" s="6">
        <v>107</v>
      </c>
      <c r="P179" s="6">
        <v>77</v>
      </c>
      <c r="Q179" s="6"/>
      <c r="R179" s="12"/>
    </row>
    <row r="180" spans="1:18" s="23" customFormat="1" ht="12.75">
      <c r="A180" s="110"/>
      <c r="B180" s="110"/>
      <c r="C180" s="121" t="s">
        <v>60</v>
      </c>
      <c r="D180" s="20"/>
      <c r="E180" s="162"/>
      <c r="F180" s="162"/>
      <c r="G180" s="6">
        <f>SUM(G172:G179)</f>
        <v>7432</v>
      </c>
      <c r="H180" s="13">
        <f>SUM(H172:H179)</f>
        <v>5122</v>
      </c>
      <c r="I180" s="6"/>
      <c r="J180" s="6"/>
      <c r="K180" s="6"/>
      <c r="L180" s="6"/>
      <c r="M180" s="6"/>
      <c r="N180" s="16">
        <f>SUM(N172:N179)</f>
        <v>964</v>
      </c>
      <c r="O180" s="6">
        <f>SUM(O172:O179)</f>
        <v>784</v>
      </c>
      <c r="P180" s="6">
        <f>SUM(P172:P179)</f>
        <v>562</v>
      </c>
      <c r="Q180" s="6"/>
      <c r="R180" s="19"/>
    </row>
    <row r="181" spans="1:18" s="23" customFormat="1" ht="12.75">
      <c r="A181" s="190"/>
      <c r="B181" s="190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</row>
    <row r="182" spans="1:18" s="23" customFormat="1" ht="15.75" customHeight="1">
      <c r="A182" s="205"/>
      <c r="B182" s="205"/>
      <c r="C182" s="261" t="s">
        <v>211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</row>
    <row r="183" spans="1:18" s="23" customFormat="1" ht="12.75" customHeight="1">
      <c r="A183" s="191"/>
      <c r="B183" s="191"/>
      <c r="C183" s="246" t="s">
        <v>57</v>
      </c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1:18" s="14" customFormat="1" ht="13.5" customHeight="1">
      <c r="A184" s="110">
        <v>128</v>
      </c>
      <c r="B184" s="110">
        <v>128</v>
      </c>
      <c r="C184" s="121" t="s">
        <v>106</v>
      </c>
      <c r="D184" s="20" t="s">
        <v>15</v>
      </c>
      <c r="E184" s="162" t="s">
        <v>16</v>
      </c>
      <c r="F184" s="162">
        <v>1</v>
      </c>
      <c r="G184" s="13">
        <f>H184+J184+N184+O184+P184</f>
        <v>2486</v>
      </c>
      <c r="H184" s="6">
        <v>1775</v>
      </c>
      <c r="I184" s="6"/>
      <c r="J184" s="6"/>
      <c r="K184" s="6"/>
      <c r="L184" s="6"/>
      <c r="M184" s="22">
        <v>0.15</v>
      </c>
      <c r="N184" s="12">
        <v>266</v>
      </c>
      <c r="O184" s="6">
        <v>250</v>
      </c>
      <c r="P184" s="6">
        <v>195</v>
      </c>
      <c r="Q184" s="6"/>
      <c r="R184" s="19"/>
    </row>
    <row r="185" spans="1:18" s="14" customFormat="1" ht="12.75">
      <c r="A185" s="110">
        <v>129</v>
      </c>
      <c r="B185" s="110">
        <v>129</v>
      </c>
      <c r="C185" s="113" t="s">
        <v>75</v>
      </c>
      <c r="D185" s="15" t="s">
        <v>15</v>
      </c>
      <c r="E185" s="162" t="s">
        <v>16</v>
      </c>
      <c r="F185" s="162">
        <v>1</v>
      </c>
      <c r="G185" s="13"/>
      <c r="H185" s="6"/>
      <c r="I185" s="6"/>
      <c r="J185" s="6"/>
      <c r="K185" s="6"/>
      <c r="L185" s="6"/>
      <c r="M185" s="22"/>
      <c r="N185" s="6"/>
      <c r="O185" s="6"/>
      <c r="P185" s="6"/>
      <c r="Q185" s="6"/>
      <c r="R185" s="19" t="s">
        <v>1</v>
      </c>
    </row>
    <row r="186" spans="1:18" s="23" customFormat="1" ht="12.75">
      <c r="A186" s="110"/>
      <c r="B186" s="110"/>
      <c r="C186" s="121" t="s">
        <v>63</v>
      </c>
      <c r="D186" s="15"/>
      <c r="E186" s="162"/>
      <c r="F186" s="162"/>
      <c r="G186" s="6">
        <f>SUM(G184:G184)</f>
        <v>2486</v>
      </c>
      <c r="H186" s="6">
        <f>SUM(H184:H184)</f>
        <v>1775</v>
      </c>
      <c r="I186" s="6"/>
      <c r="J186" s="6"/>
      <c r="K186" s="6"/>
      <c r="L186" s="6"/>
      <c r="M186" s="6"/>
      <c r="N186" s="6">
        <f>SUM(N184:N184)</f>
        <v>266</v>
      </c>
      <c r="O186" s="6">
        <f>SUM(O184:O184)</f>
        <v>250</v>
      </c>
      <c r="P186" s="6">
        <f>SUM(P184:P184)</f>
        <v>195</v>
      </c>
      <c r="Q186" s="6"/>
      <c r="R186" s="19"/>
    </row>
    <row r="187" spans="1:18" s="23" customFormat="1" ht="12.75">
      <c r="A187" s="190"/>
      <c r="B187" s="190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</row>
    <row r="188" spans="1:18" s="23" customFormat="1" ht="12.75">
      <c r="A188" s="191"/>
      <c r="B188" s="191"/>
      <c r="C188" s="215" t="s">
        <v>24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</row>
    <row r="189" spans="1:18" s="27" customFormat="1" ht="12.75">
      <c r="A189" s="110">
        <v>130</v>
      </c>
      <c r="B189" s="110">
        <v>130</v>
      </c>
      <c r="C189" s="121" t="s">
        <v>87</v>
      </c>
      <c r="D189" s="20" t="s">
        <v>18</v>
      </c>
      <c r="E189" s="162" t="s">
        <v>19</v>
      </c>
      <c r="F189" s="162">
        <v>1</v>
      </c>
      <c r="G189" s="13">
        <f>H189+J189+N189+O189+P189</f>
        <v>1983</v>
      </c>
      <c r="H189" s="6">
        <v>1368</v>
      </c>
      <c r="I189" s="6"/>
      <c r="J189" s="6"/>
      <c r="K189" s="6"/>
      <c r="L189" s="6"/>
      <c r="M189" s="22">
        <v>0.25</v>
      </c>
      <c r="N189" s="6">
        <v>342</v>
      </c>
      <c r="O189" s="6">
        <v>123</v>
      </c>
      <c r="P189" s="6">
        <v>150</v>
      </c>
      <c r="Q189" s="6"/>
      <c r="R189" s="19"/>
    </row>
    <row r="190" spans="1:18" s="27" customFormat="1" ht="12.75">
      <c r="A190" s="110">
        <v>131</v>
      </c>
      <c r="B190" s="110">
        <v>131</v>
      </c>
      <c r="C190" s="121" t="s">
        <v>87</v>
      </c>
      <c r="D190" s="20" t="s">
        <v>18</v>
      </c>
      <c r="E190" s="162" t="s">
        <v>19</v>
      </c>
      <c r="F190" s="162">
        <v>1</v>
      </c>
      <c r="G190" s="13">
        <f>H190+J190+N190+O190+P190</f>
        <v>1983</v>
      </c>
      <c r="H190" s="6">
        <v>1368</v>
      </c>
      <c r="I190" s="6"/>
      <c r="J190" s="6"/>
      <c r="K190" s="6"/>
      <c r="L190" s="6"/>
      <c r="M190" s="22">
        <v>0.25</v>
      </c>
      <c r="N190" s="6">
        <v>342</v>
      </c>
      <c r="O190" s="6">
        <v>123</v>
      </c>
      <c r="P190" s="6">
        <v>150</v>
      </c>
      <c r="Q190" s="6"/>
      <c r="R190" s="19"/>
    </row>
    <row r="191" spans="1:18" s="14" customFormat="1" ht="12.75">
      <c r="A191" s="110">
        <v>132</v>
      </c>
      <c r="B191" s="110">
        <v>132</v>
      </c>
      <c r="C191" s="123" t="s">
        <v>81</v>
      </c>
      <c r="D191" s="150" t="s">
        <v>18</v>
      </c>
      <c r="E191" s="171" t="s">
        <v>19</v>
      </c>
      <c r="F191" s="171">
        <v>1</v>
      </c>
      <c r="G191" s="68"/>
      <c r="H191" s="68"/>
      <c r="I191" s="69"/>
      <c r="J191" s="10"/>
      <c r="K191" s="10"/>
      <c r="L191" s="10"/>
      <c r="M191" s="70"/>
      <c r="N191" s="67"/>
      <c r="O191" s="10"/>
      <c r="P191" s="10"/>
      <c r="Q191" s="10"/>
      <c r="R191" s="71"/>
    </row>
    <row r="192" spans="1:18" s="14" customFormat="1" ht="12.75">
      <c r="A192" s="110">
        <v>133</v>
      </c>
      <c r="B192" s="110">
        <v>133</v>
      </c>
      <c r="C192" s="121" t="s">
        <v>87</v>
      </c>
      <c r="D192" s="20" t="s">
        <v>18</v>
      </c>
      <c r="E192" s="162" t="s">
        <v>19</v>
      </c>
      <c r="F192" s="162">
        <v>1</v>
      </c>
      <c r="G192" s="13">
        <f>H192+J192+N192+O192+P192</f>
        <v>1983</v>
      </c>
      <c r="H192" s="6">
        <v>1368</v>
      </c>
      <c r="I192" s="6"/>
      <c r="J192" s="6"/>
      <c r="K192" s="6"/>
      <c r="L192" s="6"/>
      <c r="M192" s="22">
        <v>0.25</v>
      </c>
      <c r="N192" s="6">
        <v>342</v>
      </c>
      <c r="O192" s="6">
        <v>123</v>
      </c>
      <c r="P192" s="6">
        <v>150</v>
      </c>
      <c r="Q192" s="6"/>
      <c r="R192" s="19"/>
    </row>
    <row r="193" spans="1:18" s="14" customFormat="1" ht="12.75">
      <c r="A193" s="110">
        <v>134</v>
      </c>
      <c r="B193" s="110">
        <v>134</v>
      </c>
      <c r="C193" s="121" t="s">
        <v>87</v>
      </c>
      <c r="D193" s="20" t="s">
        <v>18</v>
      </c>
      <c r="E193" s="162" t="s">
        <v>19</v>
      </c>
      <c r="F193" s="162">
        <v>1</v>
      </c>
      <c r="G193" s="13"/>
      <c r="H193" s="6"/>
      <c r="I193" s="6"/>
      <c r="J193" s="6"/>
      <c r="K193" s="6"/>
      <c r="L193" s="6"/>
      <c r="M193" s="22"/>
      <c r="N193" s="6"/>
      <c r="O193" s="6"/>
      <c r="P193" s="6"/>
      <c r="Q193" s="6"/>
      <c r="R193" s="19"/>
    </row>
    <row r="194" spans="1:18" s="87" customFormat="1" ht="12.75">
      <c r="A194" s="185">
        <v>135</v>
      </c>
      <c r="B194" s="185">
        <v>135</v>
      </c>
      <c r="C194" s="117" t="s">
        <v>199</v>
      </c>
      <c r="D194" s="90" t="s">
        <v>18</v>
      </c>
      <c r="E194" s="165" t="s">
        <v>19</v>
      </c>
      <c r="F194" s="165">
        <v>1</v>
      </c>
      <c r="G194" s="86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4" t="s">
        <v>209</v>
      </c>
    </row>
    <row r="195" spans="1:18" s="27" customFormat="1" ht="12.75">
      <c r="A195" s="110"/>
      <c r="B195" s="110"/>
      <c r="C195" s="121" t="s">
        <v>62</v>
      </c>
      <c r="D195" s="20"/>
      <c r="E195" s="162"/>
      <c r="F195" s="162"/>
      <c r="G195" s="6">
        <f>SUM(G190:G190)</f>
        <v>1983</v>
      </c>
      <c r="H195" s="6">
        <f>SUM(H190:H190)</f>
        <v>1368</v>
      </c>
      <c r="I195" s="6"/>
      <c r="J195" s="6"/>
      <c r="K195" s="6"/>
      <c r="L195" s="6"/>
      <c r="M195" s="6"/>
      <c r="N195" s="6">
        <f>SUM(N190:N190)</f>
        <v>342</v>
      </c>
      <c r="O195" s="6">
        <f>SUM(O190:O190)</f>
        <v>123</v>
      </c>
      <c r="P195" s="6">
        <f>SUM(P190:P190)</f>
        <v>150</v>
      </c>
      <c r="Q195" s="6"/>
      <c r="R195" s="19"/>
    </row>
    <row r="196" spans="1:18" s="23" customFormat="1" ht="18" customHeight="1">
      <c r="A196" s="190"/>
      <c r="B196" s="190"/>
      <c r="C196" s="120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</row>
    <row r="197" spans="1:18" s="23" customFormat="1" ht="12.75">
      <c r="A197" s="205"/>
      <c r="B197" s="205"/>
      <c r="C197" s="120" t="s">
        <v>25</v>
      </c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</row>
    <row r="198" spans="1:18" s="23" customFormat="1" ht="12.75">
      <c r="A198" s="191"/>
      <c r="B198" s="191"/>
      <c r="C198" s="120" t="s">
        <v>56</v>
      </c>
      <c r="D198" s="148"/>
      <c r="E198" s="167"/>
      <c r="F198" s="167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</row>
    <row r="199" spans="1:18" s="23" customFormat="1" ht="12.75">
      <c r="A199" s="110">
        <v>136</v>
      </c>
      <c r="B199" s="110">
        <v>136</v>
      </c>
      <c r="C199" s="121" t="s">
        <v>111</v>
      </c>
      <c r="D199" s="15" t="s">
        <v>111</v>
      </c>
      <c r="E199" s="169" t="s">
        <v>27</v>
      </c>
      <c r="F199" s="169">
        <v>1</v>
      </c>
      <c r="G199" s="13">
        <f>H199+J199+N199+O199+P199</f>
        <v>957</v>
      </c>
      <c r="H199" s="17">
        <v>681</v>
      </c>
      <c r="I199" s="6"/>
      <c r="J199" s="6"/>
      <c r="K199" s="6"/>
      <c r="L199" s="6"/>
      <c r="M199" s="24">
        <v>0.15</v>
      </c>
      <c r="N199" s="16">
        <v>102</v>
      </c>
      <c r="O199" s="6">
        <v>99</v>
      </c>
      <c r="P199" s="6">
        <v>75</v>
      </c>
      <c r="Q199" s="6"/>
      <c r="R199" s="19"/>
    </row>
    <row r="200" spans="1:18" s="23" customFormat="1" ht="12.75">
      <c r="A200" s="110">
        <v>137</v>
      </c>
      <c r="B200" s="110">
        <v>137</v>
      </c>
      <c r="C200" s="121" t="s">
        <v>111</v>
      </c>
      <c r="D200" s="15" t="s">
        <v>111</v>
      </c>
      <c r="E200" s="169" t="s">
        <v>27</v>
      </c>
      <c r="F200" s="169">
        <v>1</v>
      </c>
      <c r="G200" s="13">
        <f>H200+J200+N200+O200+P200</f>
        <v>957</v>
      </c>
      <c r="H200" s="17">
        <v>681</v>
      </c>
      <c r="I200" s="6"/>
      <c r="J200" s="6"/>
      <c r="K200" s="6"/>
      <c r="L200" s="6"/>
      <c r="M200" s="24">
        <v>0.15</v>
      </c>
      <c r="N200" s="16">
        <v>102</v>
      </c>
      <c r="O200" s="6">
        <v>99</v>
      </c>
      <c r="P200" s="6">
        <v>75</v>
      </c>
      <c r="Q200" s="6"/>
      <c r="R200" s="19"/>
    </row>
    <row r="201" spans="1:18" s="23" customFormat="1" ht="12.75">
      <c r="A201" s="110">
        <v>138</v>
      </c>
      <c r="B201" s="110">
        <v>138</v>
      </c>
      <c r="C201" s="121" t="s">
        <v>112</v>
      </c>
      <c r="D201" s="15" t="s">
        <v>112</v>
      </c>
      <c r="E201" s="169" t="s">
        <v>27</v>
      </c>
      <c r="F201" s="169">
        <v>1</v>
      </c>
      <c r="G201" s="13">
        <f>H201+J201+N201+O201+P201</f>
        <v>923</v>
      </c>
      <c r="H201" s="26">
        <v>681</v>
      </c>
      <c r="I201" s="6"/>
      <c r="J201" s="6"/>
      <c r="K201" s="6"/>
      <c r="L201" s="6"/>
      <c r="M201" s="22">
        <v>0.1</v>
      </c>
      <c r="N201" s="6">
        <v>68</v>
      </c>
      <c r="O201" s="6">
        <v>99</v>
      </c>
      <c r="P201" s="6">
        <v>75</v>
      </c>
      <c r="Q201" s="6"/>
      <c r="R201" s="19"/>
    </row>
    <row r="202" spans="1:18" s="23" customFormat="1" ht="12.75">
      <c r="A202" s="110">
        <v>139</v>
      </c>
      <c r="B202" s="110">
        <v>139</v>
      </c>
      <c r="C202" s="121" t="s">
        <v>111</v>
      </c>
      <c r="D202" s="15" t="s">
        <v>111</v>
      </c>
      <c r="E202" s="169" t="s">
        <v>27</v>
      </c>
      <c r="F202" s="169">
        <v>1</v>
      </c>
      <c r="G202" s="13">
        <f>H202+J202+N202+O202+P202</f>
        <v>957</v>
      </c>
      <c r="H202" s="26">
        <v>681</v>
      </c>
      <c r="I202" s="6"/>
      <c r="J202" s="6"/>
      <c r="K202" s="6"/>
      <c r="L202" s="6"/>
      <c r="M202" s="22">
        <v>0.15</v>
      </c>
      <c r="N202" s="6">
        <v>102</v>
      </c>
      <c r="O202" s="6">
        <v>99</v>
      </c>
      <c r="P202" s="6">
        <v>75</v>
      </c>
      <c r="Q202" s="6"/>
      <c r="R202" s="19"/>
    </row>
    <row r="203" spans="1:18" s="14" customFormat="1" ht="30.75" customHeight="1">
      <c r="A203" s="110">
        <v>140</v>
      </c>
      <c r="B203" s="110">
        <v>140</v>
      </c>
      <c r="C203" s="121" t="s">
        <v>118</v>
      </c>
      <c r="D203" s="15" t="s">
        <v>120</v>
      </c>
      <c r="E203" s="169" t="s">
        <v>27</v>
      </c>
      <c r="F203" s="169">
        <v>1</v>
      </c>
      <c r="G203" s="13"/>
      <c r="H203" s="17"/>
      <c r="I203" s="6"/>
      <c r="J203" s="6"/>
      <c r="K203" s="6"/>
      <c r="L203" s="6"/>
      <c r="M203" s="24"/>
      <c r="N203" s="16"/>
      <c r="O203" s="6"/>
      <c r="P203" s="6"/>
      <c r="Q203" s="6"/>
      <c r="R203" s="12" t="s">
        <v>115</v>
      </c>
    </row>
    <row r="204" spans="1:18" s="23" customFormat="1" ht="12.75">
      <c r="A204" s="110"/>
      <c r="B204" s="110"/>
      <c r="C204" s="121" t="s">
        <v>61</v>
      </c>
      <c r="D204" s="15"/>
      <c r="E204" s="169"/>
      <c r="F204" s="169"/>
      <c r="G204" s="54">
        <f>SUM(G201:G202)</f>
        <v>1880</v>
      </c>
      <c r="H204" s="26">
        <f>SUM(H201:H202)</f>
        <v>1362</v>
      </c>
      <c r="I204" s="6"/>
      <c r="J204" s="6"/>
      <c r="K204" s="6"/>
      <c r="L204" s="6"/>
      <c r="M204" s="6"/>
      <c r="N204" s="6">
        <f>SUM(N201:N202)</f>
        <v>170</v>
      </c>
      <c r="O204" s="6">
        <f>SUM(O201:O202)</f>
        <v>198</v>
      </c>
      <c r="P204" s="6">
        <f>SUM(P201:P202)</f>
        <v>150</v>
      </c>
      <c r="Q204" s="6"/>
      <c r="R204" s="19"/>
    </row>
    <row r="205" spans="1:18" s="23" customFormat="1" ht="12.75">
      <c r="A205" s="190"/>
      <c r="B205" s="190"/>
      <c r="C205" s="166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</row>
    <row r="206" spans="1:18" s="23" customFormat="1" ht="12.75">
      <c r="A206" s="191"/>
      <c r="B206" s="191"/>
      <c r="C206" s="120" t="s">
        <v>67</v>
      </c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</row>
    <row r="207" spans="1:18" s="23" customFormat="1" ht="12.75">
      <c r="A207" s="110">
        <v>141</v>
      </c>
      <c r="B207" s="110">
        <v>141</v>
      </c>
      <c r="C207" s="121" t="s">
        <v>84</v>
      </c>
      <c r="D207" s="15" t="s">
        <v>84</v>
      </c>
      <c r="E207" s="169" t="s">
        <v>27</v>
      </c>
      <c r="F207" s="169">
        <v>1</v>
      </c>
      <c r="G207" s="13">
        <f>H207+J207+N207+O207+P207</f>
        <v>875</v>
      </c>
      <c r="H207" s="6">
        <v>619</v>
      </c>
      <c r="I207" s="6"/>
      <c r="J207" s="6"/>
      <c r="K207" s="6"/>
      <c r="L207" s="6"/>
      <c r="M207" s="22">
        <v>0.15</v>
      </c>
      <c r="N207" s="6">
        <v>93</v>
      </c>
      <c r="O207" s="6">
        <v>95</v>
      </c>
      <c r="P207" s="6">
        <v>68</v>
      </c>
      <c r="Q207" s="6"/>
      <c r="R207" s="19" t="s">
        <v>21</v>
      </c>
    </row>
    <row r="208" spans="1:18" s="23" customFormat="1" ht="12.75">
      <c r="A208" s="110">
        <v>142</v>
      </c>
      <c r="B208" s="110">
        <v>142</v>
      </c>
      <c r="C208" s="121" t="s">
        <v>84</v>
      </c>
      <c r="D208" s="15" t="s">
        <v>84</v>
      </c>
      <c r="E208" s="169" t="s">
        <v>27</v>
      </c>
      <c r="F208" s="169">
        <v>1</v>
      </c>
      <c r="G208" s="13">
        <f>H208+J208+N208+O208+P208</f>
        <v>937</v>
      </c>
      <c r="H208" s="6">
        <v>619</v>
      </c>
      <c r="I208" s="6"/>
      <c r="J208" s="6"/>
      <c r="K208" s="6"/>
      <c r="L208" s="6"/>
      <c r="M208" s="22">
        <v>0.25</v>
      </c>
      <c r="N208" s="6">
        <v>155</v>
      </c>
      <c r="O208" s="6">
        <v>95</v>
      </c>
      <c r="P208" s="6">
        <v>68</v>
      </c>
      <c r="Q208" s="6"/>
      <c r="R208" s="19"/>
    </row>
    <row r="209" spans="1:18" s="23" customFormat="1" ht="12.75">
      <c r="A209" s="110">
        <v>143</v>
      </c>
      <c r="B209" s="110">
        <v>143</v>
      </c>
      <c r="C209" s="121" t="s">
        <v>83</v>
      </c>
      <c r="D209" s="15" t="s">
        <v>83</v>
      </c>
      <c r="E209" s="169" t="s">
        <v>27</v>
      </c>
      <c r="F209" s="169">
        <v>1</v>
      </c>
      <c r="G209" s="13"/>
      <c r="H209" s="6"/>
      <c r="I209" s="6"/>
      <c r="J209" s="6"/>
      <c r="K209" s="6"/>
      <c r="L209" s="6"/>
      <c r="M209" s="22"/>
      <c r="N209" s="6"/>
      <c r="O209" s="6"/>
      <c r="P209" s="6"/>
      <c r="Q209" s="6"/>
      <c r="R209" s="19" t="s">
        <v>21</v>
      </c>
    </row>
    <row r="210" spans="1:18" s="23" customFormat="1" ht="12.75">
      <c r="A210" s="110"/>
      <c r="B210" s="110"/>
      <c r="C210" s="121" t="s">
        <v>59</v>
      </c>
      <c r="D210" s="56"/>
      <c r="E210" s="172"/>
      <c r="F210" s="172"/>
      <c r="G210" s="51">
        <f>SUM(G207:G208)</f>
        <v>1812</v>
      </c>
      <c r="H210" s="51">
        <f>SUM(H207:H208)</f>
        <v>1238</v>
      </c>
      <c r="I210" s="51"/>
      <c r="J210" s="51"/>
      <c r="K210" s="51"/>
      <c r="L210" s="51"/>
      <c r="M210" s="51"/>
      <c r="N210" s="51">
        <f>SUM(N207:N208)</f>
        <v>248</v>
      </c>
      <c r="O210" s="51">
        <f>SUM(O207:O208)</f>
        <v>190</v>
      </c>
      <c r="P210" s="51">
        <f>SUM(P207:P208)</f>
        <v>136</v>
      </c>
      <c r="Q210" s="51"/>
      <c r="R210" s="53"/>
    </row>
    <row r="211" spans="1:18" s="23" customFormat="1" ht="12.75">
      <c r="A211" s="190"/>
      <c r="B211" s="190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</row>
    <row r="212" spans="1:18" s="23" customFormat="1" ht="25.5" customHeight="1">
      <c r="A212" s="191"/>
      <c r="B212" s="191"/>
      <c r="C212" s="204" t="s">
        <v>153</v>
      </c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</row>
    <row r="213" spans="1:18" s="23" customFormat="1" ht="25.5">
      <c r="A213" s="110">
        <v>144</v>
      </c>
      <c r="B213" s="110">
        <v>144</v>
      </c>
      <c r="C213" s="121" t="s">
        <v>208</v>
      </c>
      <c r="D213" s="151" t="s">
        <v>140</v>
      </c>
      <c r="E213" s="162" t="s">
        <v>33</v>
      </c>
      <c r="F213" s="162">
        <v>1</v>
      </c>
      <c r="G213" s="13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19"/>
    </row>
    <row r="214" spans="1:18" s="23" customFormat="1" ht="12.75">
      <c r="A214" s="110"/>
      <c r="B214" s="110"/>
      <c r="C214" s="113" t="s">
        <v>64</v>
      </c>
      <c r="D214" s="15"/>
      <c r="E214" s="162"/>
      <c r="F214" s="162"/>
      <c r="G214" s="13"/>
      <c r="H214" s="6"/>
      <c r="I214" s="6"/>
      <c r="J214" s="6"/>
      <c r="K214" s="6"/>
      <c r="L214" s="6"/>
      <c r="M214" s="22"/>
      <c r="N214" s="6"/>
      <c r="O214" s="6"/>
      <c r="P214" s="6"/>
      <c r="Q214" s="6"/>
      <c r="R214" s="19"/>
    </row>
    <row r="215" spans="1:18" s="23" customFormat="1" ht="12.75">
      <c r="A215" s="190"/>
      <c r="B215" s="190"/>
      <c r="C215" s="119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1:18" s="23" customFormat="1" ht="14.25">
      <c r="A216" s="205"/>
      <c r="B216" s="205"/>
      <c r="C216" s="124" t="s">
        <v>65</v>
      </c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</row>
    <row r="217" spans="1:18" s="23" customFormat="1" ht="12.75">
      <c r="A217" s="191"/>
      <c r="B217" s="191"/>
      <c r="C217" s="215" t="s">
        <v>24</v>
      </c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</row>
    <row r="218" spans="1:18" s="27" customFormat="1" ht="12.75">
      <c r="A218" s="110">
        <v>145</v>
      </c>
      <c r="B218" s="110">
        <v>145</v>
      </c>
      <c r="C218" s="121" t="s">
        <v>82</v>
      </c>
      <c r="D218" s="20" t="s">
        <v>18</v>
      </c>
      <c r="E218" s="162" t="s">
        <v>19</v>
      </c>
      <c r="F218" s="162">
        <v>1</v>
      </c>
      <c r="G218" s="13">
        <f>H218+J218+N218+O218+P218</f>
        <v>1983</v>
      </c>
      <c r="H218" s="6">
        <v>1368</v>
      </c>
      <c r="I218" s="6"/>
      <c r="J218" s="6"/>
      <c r="K218" s="6"/>
      <c r="L218" s="6"/>
      <c r="M218" s="22">
        <v>0.25</v>
      </c>
      <c r="N218" s="6">
        <v>342</v>
      </c>
      <c r="O218" s="6">
        <v>123</v>
      </c>
      <c r="P218" s="6">
        <v>150</v>
      </c>
      <c r="Q218" s="6"/>
      <c r="R218" s="19" t="s">
        <v>21</v>
      </c>
    </row>
    <row r="219" spans="1:18" s="27" customFormat="1" ht="12.75">
      <c r="A219" s="110">
        <v>146</v>
      </c>
      <c r="B219" s="110">
        <v>146</v>
      </c>
      <c r="C219" s="121" t="s">
        <v>82</v>
      </c>
      <c r="D219" s="20" t="s">
        <v>18</v>
      </c>
      <c r="E219" s="162" t="s">
        <v>19</v>
      </c>
      <c r="F219" s="162">
        <v>1</v>
      </c>
      <c r="G219" s="13">
        <f>H219+J219+N219+O219+P219</f>
        <v>1846</v>
      </c>
      <c r="H219" s="6">
        <v>1368</v>
      </c>
      <c r="I219" s="6"/>
      <c r="J219" s="6"/>
      <c r="K219" s="6"/>
      <c r="L219" s="6"/>
      <c r="M219" s="22">
        <v>0.15</v>
      </c>
      <c r="N219" s="6">
        <v>205</v>
      </c>
      <c r="O219" s="6">
        <v>123</v>
      </c>
      <c r="P219" s="6">
        <v>150</v>
      </c>
      <c r="Q219" s="6"/>
      <c r="R219" s="19" t="s">
        <v>21</v>
      </c>
    </row>
    <row r="220" spans="1:18" s="27" customFormat="1" ht="12.75">
      <c r="A220" s="110">
        <v>147</v>
      </c>
      <c r="B220" s="110">
        <v>147</v>
      </c>
      <c r="C220" s="121" t="s">
        <v>170</v>
      </c>
      <c r="D220" s="20" t="s">
        <v>18</v>
      </c>
      <c r="E220" s="162" t="s">
        <v>19</v>
      </c>
      <c r="F220" s="162">
        <v>1</v>
      </c>
      <c r="G220" s="13">
        <f>H220+J220+N220+O220+P220</f>
        <v>1983</v>
      </c>
      <c r="H220" s="6">
        <v>1368</v>
      </c>
      <c r="I220" s="6"/>
      <c r="J220" s="6"/>
      <c r="K220" s="6"/>
      <c r="L220" s="6"/>
      <c r="M220" s="22">
        <v>0.25</v>
      </c>
      <c r="N220" s="6">
        <v>342</v>
      </c>
      <c r="O220" s="6">
        <v>123</v>
      </c>
      <c r="P220" s="6">
        <v>150</v>
      </c>
      <c r="Q220" s="6"/>
      <c r="R220" s="19" t="s">
        <v>21</v>
      </c>
    </row>
    <row r="221" spans="1:18" s="14" customFormat="1" ht="12.75">
      <c r="A221" s="110">
        <v>148</v>
      </c>
      <c r="B221" s="110">
        <v>148</v>
      </c>
      <c r="C221" s="123" t="s">
        <v>171</v>
      </c>
      <c r="D221" s="150" t="s">
        <v>18</v>
      </c>
      <c r="E221" s="171" t="s">
        <v>19</v>
      </c>
      <c r="F221" s="171">
        <v>1</v>
      </c>
      <c r="G221" s="68"/>
      <c r="H221" s="68"/>
      <c r="I221" s="69"/>
      <c r="J221" s="10"/>
      <c r="K221" s="10"/>
      <c r="L221" s="10"/>
      <c r="M221" s="70"/>
      <c r="N221" s="67"/>
      <c r="O221" s="10"/>
      <c r="P221" s="10"/>
      <c r="Q221" s="10"/>
      <c r="R221" s="19" t="s">
        <v>21</v>
      </c>
    </row>
    <row r="222" spans="1:18" s="23" customFormat="1" ht="12.75">
      <c r="A222" s="110">
        <v>149</v>
      </c>
      <c r="B222" s="110">
        <v>149</v>
      </c>
      <c r="C222" s="121" t="s">
        <v>136</v>
      </c>
      <c r="D222" s="20" t="s">
        <v>18</v>
      </c>
      <c r="E222" s="162" t="s">
        <v>19</v>
      </c>
      <c r="F222" s="162">
        <v>1</v>
      </c>
      <c r="G222" s="13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19" t="s">
        <v>21</v>
      </c>
    </row>
    <row r="223" spans="1:18" s="23" customFormat="1" ht="12" customHeight="1">
      <c r="A223" s="110"/>
      <c r="B223" s="110"/>
      <c r="C223" s="113" t="s">
        <v>61</v>
      </c>
      <c r="D223" s="20"/>
      <c r="E223" s="162"/>
      <c r="F223" s="162"/>
      <c r="G223" s="13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9"/>
    </row>
    <row r="224" spans="1:18" s="23" customFormat="1" ht="14.25">
      <c r="A224" s="190"/>
      <c r="B224" s="190"/>
      <c r="C224" s="125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</row>
    <row r="225" spans="1:18" s="23" customFormat="1" ht="12.75">
      <c r="A225" s="205"/>
      <c r="B225" s="205"/>
      <c r="C225" s="120" t="s">
        <v>25</v>
      </c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1:18" s="23" customFormat="1" ht="12.75">
      <c r="A226" s="191"/>
      <c r="B226" s="191"/>
      <c r="C226" s="120" t="s">
        <v>56</v>
      </c>
      <c r="D226" s="148"/>
      <c r="E226" s="167"/>
      <c r="F226" s="167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1:18" s="23" customFormat="1" ht="12.75">
      <c r="A227" s="110">
        <v>150</v>
      </c>
      <c r="B227" s="110">
        <v>150</v>
      </c>
      <c r="C227" s="121" t="s">
        <v>182</v>
      </c>
      <c r="D227" s="15" t="s">
        <v>111</v>
      </c>
      <c r="E227" s="169" t="s">
        <v>27</v>
      </c>
      <c r="F227" s="169">
        <v>1</v>
      </c>
      <c r="G227" s="13">
        <f>H227+J227+N227+O227+P227</f>
        <v>957</v>
      </c>
      <c r="H227" s="17">
        <v>681</v>
      </c>
      <c r="I227" s="6"/>
      <c r="J227" s="6"/>
      <c r="K227" s="6"/>
      <c r="L227" s="6"/>
      <c r="M227" s="24">
        <v>0.15</v>
      </c>
      <c r="N227" s="16">
        <v>102</v>
      </c>
      <c r="O227" s="6">
        <v>99</v>
      </c>
      <c r="P227" s="6">
        <v>75</v>
      </c>
      <c r="Q227" s="6"/>
      <c r="R227" s="19" t="s">
        <v>21</v>
      </c>
    </row>
    <row r="228" spans="1:18" s="23" customFormat="1" ht="12.75">
      <c r="A228" s="110">
        <v>151</v>
      </c>
      <c r="B228" s="110">
        <v>151</v>
      </c>
      <c r="C228" s="121" t="s">
        <v>182</v>
      </c>
      <c r="D228" s="15" t="s">
        <v>111</v>
      </c>
      <c r="E228" s="169" t="s">
        <v>27</v>
      </c>
      <c r="F228" s="169">
        <v>1</v>
      </c>
      <c r="G228" s="13">
        <f>H228+J228+N228+O228+P228</f>
        <v>957</v>
      </c>
      <c r="H228" s="17">
        <v>681</v>
      </c>
      <c r="I228" s="6"/>
      <c r="J228" s="6"/>
      <c r="K228" s="6"/>
      <c r="L228" s="6"/>
      <c r="M228" s="24">
        <v>0.15</v>
      </c>
      <c r="N228" s="16">
        <v>102</v>
      </c>
      <c r="O228" s="6">
        <v>99</v>
      </c>
      <c r="P228" s="6">
        <v>75</v>
      </c>
      <c r="Q228" s="6"/>
      <c r="R228" s="19" t="s">
        <v>21</v>
      </c>
    </row>
    <row r="229" spans="1:18" s="23" customFormat="1" ht="12.75">
      <c r="A229" s="110">
        <v>152</v>
      </c>
      <c r="B229" s="110">
        <v>152</v>
      </c>
      <c r="C229" s="121" t="s">
        <v>182</v>
      </c>
      <c r="D229" s="15" t="s">
        <v>112</v>
      </c>
      <c r="E229" s="169" t="s">
        <v>27</v>
      </c>
      <c r="F229" s="169">
        <v>1</v>
      </c>
      <c r="G229" s="13">
        <f>H229+J229+N229+O229+P229</f>
        <v>923</v>
      </c>
      <c r="H229" s="26">
        <v>681</v>
      </c>
      <c r="I229" s="6"/>
      <c r="J229" s="6"/>
      <c r="K229" s="6"/>
      <c r="L229" s="6"/>
      <c r="M229" s="22">
        <v>0.1</v>
      </c>
      <c r="N229" s="6">
        <v>68</v>
      </c>
      <c r="O229" s="6">
        <v>99</v>
      </c>
      <c r="P229" s="6">
        <v>75</v>
      </c>
      <c r="Q229" s="6"/>
      <c r="R229" s="19" t="s">
        <v>21</v>
      </c>
    </row>
    <row r="230" spans="1:18" s="23" customFormat="1" ht="12.75">
      <c r="A230" s="110">
        <v>153</v>
      </c>
      <c r="B230" s="110">
        <v>153</v>
      </c>
      <c r="C230" s="121" t="s">
        <v>182</v>
      </c>
      <c r="D230" s="15" t="s">
        <v>111</v>
      </c>
      <c r="E230" s="169" t="s">
        <v>27</v>
      </c>
      <c r="F230" s="169">
        <v>1</v>
      </c>
      <c r="G230" s="13">
        <f>H230+J230+N230+O230+P230</f>
        <v>957</v>
      </c>
      <c r="H230" s="26">
        <v>681</v>
      </c>
      <c r="I230" s="6"/>
      <c r="J230" s="6"/>
      <c r="K230" s="6"/>
      <c r="L230" s="6"/>
      <c r="M230" s="22">
        <v>0.15</v>
      </c>
      <c r="N230" s="6">
        <v>102</v>
      </c>
      <c r="O230" s="6">
        <v>99</v>
      </c>
      <c r="P230" s="6">
        <v>75</v>
      </c>
      <c r="Q230" s="6"/>
      <c r="R230" s="19" t="s">
        <v>21</v>
      </c>
    </row>
    <row r="231" spans="1:18" s="23" customFormat="1" ht="12.75">
      <c r="A231" s="110">
        <v>154</v>
      </c>
      <c r="B231" s="110">
        <v>154</v>
      </c>
      <c r="C231" s="121" t="s">
        <v>182</v>
      </c>
      <c r="D231" s="15" t="s">
        <v>111</v>
      </c>
      <c r="E231" s="169" t="s">
        <v>27</v>
      </c>
      <c r="F231" s="169">
        <v>1</v>
      </c>
      <c r="G231" s="13">
        <f>H231+J231+N231+O231+P231</f>
        <v>957</v>
      </c>
      <c r="H231" s="26">
        <v>681</v>
      </c>
      <c r="I231" s="6"/>
      <c r="J231" s="6"/>
      <c r="K231" s="6"/>
      <c r="L231" s="6"/>
      <c r="M231" s="22">
        <v>0.15</v>
      </c>
      <c r="N231" s="6">
        <v>102</v>
      </c>
      <c r="O231" s="6">
        <v>99</v>
      </c>
      <c r="P231" s="6">
        <v>75</v>
      </c>
      <c r="Q231" s="6"/>
      <c r="R231" s="19" t="s">
        <v>21</v>
      </c>
    </row>
    <row r="232" spans="1:18" s="14" customFormat="1" ht="33" customHeight="1">
      <c r="A232" s="110">
        <v>155</v>
      </c>
      <c r="B232" s="110">
        <v>155</v>
      </c>
      <c r="C232" s="121" t="s">
        <v>118</v>
      </c>
      <c r="D232" s="15" t="s">
        <v>120</v>
      </c>
      <c r="E232" s="169" t="s">
        <v>27</v>
      </c>
      <c r="F232" s="169">
        <v>1</v>
      </c>
      <c r="G232" s="13"/>
      <c r="H232" s="17"/>
      <c r="I232" s="6"/>
      <c r="J232" s="6"/>
      <c r="K232" s="6"/>
      <c r="L232" s="6"/>
      <c r="M232" s="24"/>
      <c r="N232" s="16"/>
      <c r="O232" s="6"/>
      <c r="P232" s="6"/>
      <c r="Q232" s="6"/>
      <c r="R232" s="12" t="s">
        <v>172</v>
      </c>
    </row>
    <row r="233" spans="1:18" s="14" customFormat="1" ht="29.25" customHeight="1">
      <c r="A233" s="110">
        <v>156</v>
      </c>
      <c r="B233" s="110">
        <v>156</v>
      </c>
      <c r="C233" s="121" t="s">
        <v>118</v>
      </c>
      <c r="D233" s="15" t="s">
        <v>120</v>
      </c>
      <c r="E233" s="169" t="s">
        <v>27</v>
      </c>
      <c r="F233" s="169">
        <v>1</v>
      </c>
      <c r="G233" s="13"/>
      <c r="H233" s="17"/>
      <c r="I233" s="6"/>
      <c r="J233" s="6"/>
      <c r="K233" s="6"/>
      <c r="L233" s="6"/>
      <c r="M233" s="24"/>
      <c r="N233" s="16"/>
      <c r="O233" s="6"/>
      <c r="P233" s="6"/>
      <c r="Q233" s="6"/>
      <c r="R233" s="12" t="s">
        <v>172</v>
      </c>
    </row>
    <row r="234" spans="1:18" s="14" customFormat="1" ht="28.5" customHeight="1">
      <c r="A234" s="110">
        <v>157</v>
      </c>
      <c r="B234" s="110">
        <v>157</v>
      </c>
      <c r="C234" s="121" t="s">
        <v>118</v>
      </c>
      <c r="D234" s="15" t="s">
        <v>120</v>
      </c>
      <c r="E234" s="169" t="s">
        <v>27</v>
      </c>
      <c r="F234" s="169">
        <v>1</v>
      </c>
      <c r="G234" s="13"/>
      <c r="H234" s="17"/>
      <c r="I234" s="6"/>
      <c r="J234" s="6"/>
      <c r="K234" s="6"/>
      <c r="L234" s="6"/>
      <c r="M234" s="24"/>
      <c r="N234" s="16"/>
      <c r="O234" s="6"/>
      <c r="P234" s="6"/>
      <c r="Q234" s="6"/>
      <c r="R234" s="12" t="s">
        <v>172</v>
      </c>
    </row>
    <row r="235" spans="1:18" s="23" customFormat="1" ht="12.75">
      <c r="A235" s="110"/>
      <c r="B235" s="110"/>
      <c r="C235" s="121" t="s">
        <v>60</v>
      </c>
      <c r="D235" s="15"/>
      <c r="E235" s="169"/>
      <c r="F235" s="169"/>
      <c r="G235" s="54">
        <f>SUM(G229:G231)</f>
        <v>2837</v>
      </c>
      <c r="H235" s="26">
        <f>SUM(H229:H231)</f>
        <v>2043</v>
      </c>
      <c r="I235" s="6"/>
      <c r="J235" s="6"/>
      <c r="K235" s="6"/>
      <c r="L235" s="6"/>
      <c r="M235" s="6"/>
      <c r="N235" s="6">
        <f>SUM(N229:N231)</f>
        <v>272</v>
      </c>
      <c r="O235" s="6">
        <f>SUM(O229:O231)</f>
        <v>297</v>
      </c>
      <c r="P235" s="6">
        <f>SUM(P229:P231)</f>
        <v>225</v>
      </c>
      <c r="Q235" s="6"/>
      <c r="R235" s="19"/>
    </row>
    <row r="236" spans="1:18" s="23" customFormat="1" ht="12.75">
      <c r="A236" s="190"/>
      <c r="B236" s="190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</row>
    <row r="237" spans="1:18" s="23" customFormat="1" ht="12.75">
      <c r="A237" s="205"/>
      <c r="B237" s="205"/>
      <c r="C237" s="126" t="s">
        <v>168</v>
      </c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</row>
    <row r="238" spans="1:18" s="23" customFormat="1" ht="12.75">
      <c r="A238" s="205"/>
      <c r="B238" s="205"/>
      <c r="C238" s="126" t="s">
        <v>173</v>
      </c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</row>
    <row r="239" spans="1:18" s="23" customFormat="1" ht="12.75">
      <c r="A239" s="191"/>
      <c r="B239" s="191"/>
      <c r="C239" s="127" t="s">
        <v>176</v>
      </c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</row>
    <row r="240" spans="1:18" s="27" customFormat="1" ht="12.75">
      <c r="A240" s="110">
        <v>158</v>
      </c>
      <c r="B240" s="110">
        <v>158</v>
      </c>
      <c r="C240" s="121" t="s">
        <v>82</v>
      </c>
      <c r="D240" s="20" t="s">
        <v>18</v>
      </c>
      <c r="E240" s="162" t="s">
        <v>19</v>
      </c>
      <c r="F240" s="162">
        <v>1</v>
      </c>
      <c r="G240" s="13">
        <f>H240+J240+N240+O240+P240</f>
        <v>1983</v>
      </c>
      <c r="H240" s="6">
        <v>1368</v>
      </c>
      <c r="I240" s="6"/>
      <c r="J240" s="6"/>
      <c r="K240" s="6"/>
      <c r="L240" s="6"/>
      <c r="M240" s="22">
        <v>0.25</v>
      </c>
      <c r="N240" s="6">
        <v>342</v>
      </c>
      <c r="O240" s="6">
        <v>123</v>
      </c>
      <c r="P240" s="6">
        <v>150</v>
      </c>
      <c r="Q240" s="6"/>
      <c r="R240" s="19" t="s">
        <v>209</v>
      </c>
    </row>
    <row r="241" spans="1:18" s="27" customFormat="1" ht="12.75">
      <c r="A241" s="110">
        <v>159</v>
      </c>
      <c r="B241" s="110">
        <v>159</v>
      </c>
      <c r="C241" s="121" t="s">
        <v>170</v>
      </c>
      <c r="D241" s="20" t="s">
        <v>18</v>
      </c>
      <c r="E241" s="162" t="s">
        <v>19</v>
      </c>
      <c r="F241" s="162">
        <v>1</v>
      </c>
      <c r="G241" s="13">
        <f>H241+J241+N241+O241+P241</f>
        <v>1846</v>
      </c>
      <c r="H241" s="6">
        <v>1368</v>
      </c>
      <c r="I241" s="6"/>
      <c r="J241" s="6"/>
      <c r="K241" s="6"/>
      <c r="L241" s="6"/>
      <c r="M241" s="22">
        <v>0.15</v>
      </c>
      <c r="N241" s="6">
        <v>205</v>
      </c>
      <c r="O241" s="6">
        <v>123</v>
      </c>
      <c r="P241" s="6">
        <v>150</v>
      </c>
      <c r="Q241" s="6"/>
      <c r="R241" s="19" t="s">
        <v>21</v>
      </c>
    </row>
    <row r="242" spans="1:18" s="27" customFormat="1" ht="12.75">
      <c r="A242" s="110"/>
      <c r="B242" s="110"/>
      <c r="C242" s="121" t="s">
        <v>63</v>
      </c>
      <c r="D242" s="20"/>
      <c r="E242" s="162"/>
      <c r="F242" s="162"/>
      <c r="G242" s="13"/>
      <c r="H242" s="6"/>
      <c r="I242" s="6"/>
      <c r="J242" s="6"/>
      <c r="K242" s="6"/>
      <c r="L242" s="6"/>
      <c r="M242" s="22"/>
      <c r="N242" s="6"/>
      <c r="O242" s="6"/>
      <c r="P242" s="6"/>
      <c r="Q242" s="6"/>
      <c r="R242" s="19"/>
    </row>
    <row r="243" spans="1:18" s="23" customFormat="1" ht="12.75">
      <c r="A243" s="190"/>
      <c r="B243" s="190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</row>
    <row r="244" spans="1:18" s="23" customFormat="1" ht="12.75">
      <c r="A244" s="205"/>
      <c r="B244" s="205"/>
      <c r="C244" s="210" t="s">
        <v>174</v>
      </c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</row>
    <row r="245" spans="1:18" s="23" customFormat="1" ht="15" customHeight="1">
      <c r="A245" s="205"/>
      <c r="B245" s="205"/>
      <c r="C245" s="211" t="s">
        <v>189</v>
      </c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</row>
    <row r="246" spans="1:18" s="23" customFormat="1" ht="12.75">
      <c r="A246" s="191"/>
      <c r="B246" s="191"/>
      <c r="C246" s="197" t="s">
        <v>143</v>
      </c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</row>
    <row r="247" spans="1:18" s="23" customFormat="1" ht="25.5">
      <c r="A247" s="110">
        <v>160</v>
      </c>
      <c r="B247" s="187">
        <v>160</v>
      </c>
      <c r="C247" s="129" t="s">
        <v>104</v>
      </c>
      <c r="D247" s="15" t="s">
        <v>30</v>
      </c>
      <c r="E247" s="169" t="s">
        <v>16</v>
      </c>
      <c r="F247" s="169">
        <v>1</v>
      </c>
      <c r="G247" s="28">
        <f>H247+J247+N247+O247+P247</f>
        <v>2366</v>
      </c>
      <c r="H247" s="6">
        <v>1773</v>
      </c>
      <c r="I247" s="6"/>
      <c r="J247" s="6"/>
      <c r="K247" s="6"/>
      <c r="L247" s="6"/>
      <c r="M247" s="22">
        <v>0.15</v>
      </c>
      <c r="N247" s="6">
        <v>266</v>
      </c>
      <c r="O247" s="6">
        <v>132</v>
      </c>
      <c r="P247" s="6">
        <v>195</v>
      </c>
      <c r="Q247" s="6"/>
      <c r="R247" s="19"/>
    </row>
    <row r="248" spans="1:18" s="23" customFormat="1" ht="25.5">
      <c r="A248" s="110">
        <v>161</v>
      </c>
      <c r="B248" s="187">
        <v>161</v>
      </c>
      <c r="C248" s="129" t="s">
        <v>104</v>
      </c>
      <c r="D248" s="15" t="s">
        <v>30</v>
      </c>
      <c r="E248" s="169" t="s">
        <v>16</v>
      </c>
      <c r="F248" s="169">
        <v>1</v>
      </c>
      <c r="G248" s="28">
        <f>H248+J248+N248+O248+P248</f>
        <v>2140</v>
      </c>
      <c r="H248" s="6">
        <v>1659</v>
      </c>
      <c r="I248" s="6"/>
      <c r="J248" s="6"/>
      <c r="K248" s="6"/>
      <c r="L248" s="6"/>
      <c r="M248" s="22">
        <v>0.1</v>
      </c>
      <c r="N248" s="6">
        <v>166</v>
      </c>
      <c r="O248" s="6">
        <v>132</v>
      </c>
      <c r="P248" s="6">
        <v>183</v>
      </c>
      <c r="Q248" s="6"/>
      <c r="R248" s="19"/>
    </row>
    <row r="249" spans="1:18" s="23" customFormat="1" ht="12.75">
      <c r="A249" s="110">
        <v>162</v>
      </c>
      <c r="B249" s="187">
        <v>162</v>
      </c>
      <c r="C249" s="129" t="s">
        <v>96</v>
      </c>
      <c r="D249" s="15" t="s">
        <v>44</v>
      </c>
      <c r="E249" s="169" t="s">
        <v>16</v>
      </c>
      <c r="F249" s="169">
        <v>1</v>
      </c>
      <c r="G249" s="28">
        <f>H249+J249+N249+O249+P249</f>
        <v>1944</v>
      </c>
      <c r="H249" s="6">
        <v>1441</v>
      </c>
      <c r="I249" s="6"/>
      <c r="J249" s="6"/>
      <c r="K249" s="6"/>
      <c r="L249" s="6"/>
      <c r="M249" s="22">
        <v>0.15</v>
      </c>
      <c r="N249" s="6">
        <v>216</v>
      </c>
      <c r="O249" s="6">
        <v>128</v>
      </c>
      <c r="P249" s="6">
        <v>159</v>
      </c>
      <c r="Q249" s="6"/>
      <c r="R249" s="19"/>
    </row>
    <row r="250" spans="1:18" s="23" customFormat="1" ht="12.75">
      <c r="A250" s="110"/>
      <c r="B250" s="187"/>
      <c r="C250" s="121" t="s">
        <v>59</v>
      </c>
      <c r="D250" s="15"/>
      <c r="E250" s="169"/>
      <c r="F250" s="169"/>
      <c r="G250" s="6">
        <f>SUM(G247:G249)</f>
        <v>6450</v>
      </c>
      <c r="H250" s="6">
        <f>SUM(H247:H249)</f>
        <v>4873</v>
      </c>
      <c r="I250" s="6"/>
      <c r="J250" s="6"/>
      <c r="K250" s="6"/>
      <c r="L250" s="6"/>
      <c r="M250" s="6"/>
      <c r="N250" s="6">
        <f>SUM(N247:N249)</f>
        <v>648</v>
      </c>
      <c r="O250" s="6">
        <f>SUM(O247:O249)</f>
        <v>392</v>
      </c>
      <c r="P250" s="6">
        <f>SUM(P247:P249)</f>
        <v>537</v>
      </c>
      <c r="Q250" s="6"/>
      <c r="R250" s="19"/>
    </row>
    <row r="251" spans="1:18" s="23" customFormat="1" ht="12.75">
      <c r="A251" s="259"/>
      <c r="B251" s="190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</row>
    <row r="252" spans="1:18" s="23" customFormat="1" ht="12.75">
      <c r="A252" s="260"/>
      <c r="B252" s="191"/>
      <c r="C252" s="197" t="s">
        <v>158</v>
      </c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</row>
    <row r="253" spans="1:18" s="23" customFormat="1" ht="12.75">
      <c r="A253" s="110">
        <v>163</v>
      </c>
      <c r="B253" s="187">
        <v>163</v>
      </c>
      <c r="C253" s="121" t="s">
        <v>97</v>
      </c>
      <c r="D253" s="15" t="s">
        <v>32</v>
      </c>
      <c r="E253" s="169" t="s">
        <v>33</v>
      </c>
      <c r="F253" s="169" t="s">
        <v>31</v>
      </c>
      <c r="G253" s="28">
        <f>H253+J253+N253+O253+P253</f>
        <v>1523</v>
      </c>
      <c r="H253" s="6">
        <v>1039</v>
      </c>
      <c r="I253" s="6"/>
      <c r="J253" s="6"/>
      <c r="K253" s="6"/>
      <c r="L253" s="6"/>
      <c r="M253" s="22">
        <v>0.25</v>
      </c>
      <c r="N253" s="6">
        <v>260</v>
      </c>
      <c r="O253" s="6">
        <v>110</v>
      </c>
      <c r="P253" s="6">
        <v>114</v>
      </c>
      <c r="Q253" s="6"/>
      <c r="R253" s="19"/>
    </row>
    <row r="254" spans="1:18" s="23" customFormat="1" ht="12.75">
      <c r="A254" s="110">
        <v>164</v>
      </c>
      <c r="B254" s="187">
        <v>164</v>
      </c>
      <c r="C254" s="121" t="s">
        <v>98</v>
      </c>
      <c r="D254" s="15" t="s">
        <v>34</v>
      </c>
      <c r="E254" s="169" t="s">
        <v>33</v>
      </c>
      <c r="F254" s="169">
        <v>1</v>
      </c>
      <c r="G254" s="28">
        <f>H254+J254+N254+O254+P254</f>
        <v>1493</v>
      </c>
      <c r="H254" s="6">
        <v>1039</v>
      </c>
      <c r="I254" s="6"/>
      <c r="J254" s="6"/>
      <c r="K254" s="6"/>
      <c r="L254" s="6"/>
      <c r="M254" s="22">
        <v>0.2</v>
      </c>
      <c r="N254" s="6">
        <v>208</v>
      </c>
      <c r="O254" s="6">
        <v>132</v>
      </c>
      <c r="P254" s="6">
        <v>114</v>
      </c>
      <c r="Q254" s="6"/>
      <c r="R254" s="19"/>
    </row>
    <row r="255" spans="1:18" s="23" customFormat="1" ht="12.75">
      <c r="A255" s="110"/>
      <c r="B255" s="187"/>
      <c r="C255" s="121" t="s">
        <v>63</v>
      </c>
      <c r="D255" s="15"/>
      <c r="E255" s="169"/>
      <c r="F255" s="169"/>
      <c r="G255" s="13">
        <f>H255+J255+N255+O255+P255</f>
        <v>3016</v>
      </c>
      <c r="H255" s="6">
        <f>SUM(H253:H254)</f>
        <v>2078</v>
      </c>
      <c r="I255" s="6"/>
      <c r="J255" s="6"/>
      <c r="K255" s="6"/>
      <c r="L255" s="6"/>
      <c r="M255" s="6"/>
      <c r="N255" s="6">
        <f>SUM(N253:N254)</f>
        <v>468</v>
      </c>
      <c r="O255" s="6">
        <f>SUM(O253:O254)</f>
        <v>242</v>
      </c>
      <c r="P255" s="6">
        <f>SUM(P253:P254)</f>
        <v>228</v>
      </c>
      <c r="Q255" s="6"/>
      <c r="R255" s="19"/>
    </row>
    <row r="256" spans="1:18" s="23" customFormat="1" ht="12.75">
      <c r="A256" s="190"/>
      <c r="B256" s="190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</row>
    <row r="257" spans="1:18" s="23" customFormat="1" ht="13.5" customHeight="1">
      <c r="A257" s="191"/>
      <c r="B257" s="191"/>
      <c r="C257" s="197" t="s">
        <v>141</v>
      </c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</row>
    <row r="258" spans="1:18" s="87" customFormat="1" ht="30" customHeight="1">
      <c r="A258" s="185">
        <v>165</v>
      </c>
      <c r="B258" s="185">
        <v>165</v>
      </c>
      <c r="C258" s="111" t="s">
        <v>162</v>
      </c>
      <c r="D258" s="80" t="s">
        <v>156</v>
      </c>
      <c r="E258" s="170" t="s">
        <v>16</v>
      </c>
      <c r="F258" s="170">
        <v>1</v>
      </c>
      <c r="G258" s="86">
        <f>H258+J258+N258+O258+P258</f>
        <v>1458</v>
      </c>
      <c r="H258" s="82">
        <v>1046</v>
      </c>
      <c r="I258" s="82"/>
      <c r="J258" s="82"/>
      <c r="K258" s="82"/>
      <c r="L258" s="82"/>
      <c r="M258" s="83">
        <v>0.15</v>
      </c>
      <c r="N258" s="82">
        <v>157</v>
      </c>
      <c r="O258" s="82">
        <v>140</v>
      </c>
      <c r="P258" s="82">
        <v>115</v>
      </c>
      <c r="Q258" s="82"/>
      <c r="R258" s="89" t="s">
        <v>222</v>
      </c>
    </row>
    <row r="259" spans="1:18" s="23" customFormat="1" ht="12.75">
      <c r="A259" s="110">
        <v>166</v>
      </c>
      <c r="B259" s="110">
        <v>166</v>
      </c>
      <c r="C259" s="121" t="s">
        <v>99</v>
      </c>
      <c r="D259" s="15" t="s">
        <v>178</v>
      </c>
      <c r="E259" s="169" t="s">
        <v>16</v>
      </c>
      <c r="F259" s="169" t="s">
        <v>31</v>
      </c>
      <c r="G259" s="13">
        <f>H259+J259+N259+O259+P259</f>
        <v>2525</v>
      </c>
      <c r="H259" s="6">
        <v>1813</v>
      </c>
      <c r="I259" s="6"/>
      <c r="J259" s="6"/>
      <c r="K259" s="6"/>
      <c r="L259" s="6"/>
      <c r="M259" s="22">
        <v>0.2</v>
      </c>
      <c r="N259" s="6">
        <v>363</v>
      </c>
      <c r="O259" s="6">
        <v>149</v>
      </c>
      <c r="P259" s="6">
        <v>200</v>
      </c>
      <c r="Q259" s="6"/>
      <c r="R259" s="19"/>
    </row>
    <row r="260" spans="1:18" s="23" customFormat="1" ht="12.75">
      <c r="A260" s="110">
        <v>167</v>
      </c>
      <c r="B260" s="110">
        <v>167</v>
      </c>
      <c r="C260" s="121" t="s">
        <v>99</v>
      </c>
      <c r="D260" s="15" t="s">
        <v>179</v>
      </c>
      <c r="E260" s="169" t="s">
        <v>16</v>
      </c>
      <c r="F260" s="169" t="s">
        <v>31</v>
      </c>
      <c r="G260" s="13"/>
      <c r="H260" s="6"/>
      <c r="I260" s="6"/>
      <c r="J260" s="6"/>
      <c r="K260" s="6"/>
      <c r="L260" s="6"/>
      <c r="M260" s="22"/>
      <c r="N260" s="6"/>
      <c r="O260" s="6"/>
      <c r="P260" s="6"/>
      <c r="Q260" s="6"/>
      <c r="R260" s="19" t="s">
        <v>209</v>
      </c>
    </row>
    <row r="261" spans="1:18" s="23" customFormat="1" ht="16.5" customHeight="1">
      <c r="A261" s="110">
        <v>168</v>
      </c>
      <c r="B261" s="110">
        <v>168</v>
      </c>
      <c r="C261" s="121" t="s">
        <v>180</v>
      </c>
      <c r="D261" s="15" t="s">
        <v>181</v>
      </c>
      <c r="E261" s="169" t="s">
        <v>16</v>
      </c>
      <c r="F261" s="169" t="s">
        <v>31</v>
      </c>
      <c r="G261" s="13"/>
      <c r="H261" s="6"/>
      <c r="I261" s="6"/>
      <c r="J261" s="6"/>
      <c r="K261" s="6"/>
      <c r="L261" s="6"/>
      <c r="M261" s="22"/>
      <c r="N261" s="6"/>
      <c r="O261" s="6"/>
      <c r="P261" s="6"/>
      <c r="Q261" s="6"/>
      <c r="R261" s="19" t="s">
        <v>21</v>
      </c>
    </row>
    <row r="262" spans="1:18" s="23" customFormat="1" ht="12.75">
      <c r="A262" s="110">
        <v>169</v>
      </c>
      <c r="B262" s="110">
        <v>169</v>
      </c>
      <c r="C262" s="121" t="s">
        <v>175</v>
      </c>
      <c r="D262" s="15" t="s">
        <v>178</v>
      </c>
      <c r="E262" s="169" t="s">
        <v>16</v>
      </c>
      <c r="F262" s="169" t="s">
        <v>31</v>
      </c>
      <c r="G262" s="13"/>
      <c r="H262" s="6"/>
      <c r="I262" s="6"/>
      <c r="J262" s="6"/>
      <c r="K262" s="6"/>
      <c r="L262" s="6"/>
      <c r="M262" s="22"/>
      <c r="N262" s="6"/>
      <c r="O262" s="6"/>
      <c r="P262" s="6"/>
      <c r="Q262" s="6"/>
      <c r="R262" s="19" t="s">
        <v>209</v>
      </c>
    </row>
    <row r="263" spans="1:18" s="23" customFormat="1" ht="14.25" customHeight="1">
      <c r="A263" s="110">
        <v>170</v>
      </c>
      <c r="B263" s="110">
        <v>170</v>
      </c>
      <c r="C263" s="121" t="s">
        <v>121</v>
      </c>
      <c r="D263" s="15" t="s">
        <v>35</v>
      </c>
      <c r="E263" s="169" t="s">
        <v>19</v>
      </c>
      <c r="F263" s="169" t="s">
        <v>31</v>
      </c>
      <c r="G263" s="13">
        <f>H263+J263+N263+O263+P263</f>
        <v>1846</v>
      </c>
      <c r="H263" s="6">
        <v>1368</v>
      </c>
      <c r="I263" s="6"/>
      <c r="J263" s="6"/>
      <c r="K263" s="6"/>
      <c r="L263" s="6"/>
      <c r="M263" s="22">
        <v>0.15</v>
      </c>
      <c r="N263" s="6">
        <v>205</v>
      </c>
      <c r="O263" s="6">
        <v>123</v>
      </c>
      <c r="P263" s="6">
        <v>150</v>
      </c>
      <c r="Q263" s="6"/>
      <c r="R263" s="19"/>
    </row>
    <row r="264" spans="1:18" s="23" customFormat="1" ht="14.25" customHeight="1">
      <c r="A264" s="110">
        <v>171</v>
      </c>
      <c r="B264" s="110">
        <v>171</v>
      </c>
      <c r="C264" s="121" t="s">
        <v>121</v>
      </c>
      <c r="D264" s="15" t="s">
        <v>35</v>
      </c>
      <c r="E264" s="169" t="s">
        <v>19</v>
      </c>
      <c r="F264" s="169" t="s">
        <v>31</v>
      </c>
      <c r="G264" s="13"/>
      <c r="H264" s="6"/>
      <c r="I264" s="6"/>
      <c r="J264" s="6"/>
      <c r="K264" s="6"/>
      <c r="L264" s="6"/>
      <c r="M264" s="22"/>
      <c r="N264" s="6"/>
      <c r="O264" s="6"/>
      <c r="P264" s="6"/>
      <c r="Q264" s="6"/>
      <c r="R264" s="19"/>
    </row>
    <row r="265" spans="1:18" s="87" customFormat="1" ht="31.5" customHeight="1">
      <c r="A265" s="185">
        <v>172</v>
      </c>
      <c r="B265" s="185">
        <v>172</v>
      </c>
      <c r="C265" s="117" t="s">
        <v>106</v>
      </c>
      <c r="D265" s="80" t="s">
        <v>219</v>
      </c>
      <c r="E265" s="170" t="s">
        <v>19</v>
      </c>
      <c r="F265" s="170" t="s">
        <v>31</v>
      </c>
      <c r="G265" s="86"/>
      <c r="H265" s="82"/>
      <c r="I265" s="82"/>
      <c r="J265" s="82"/>
      <c r="K265" s="82"/>
      <c r="L265" s="82"/>
      <c r="M265" s="83"/>
      <c r="N265" s="82"/>
      <c r="O265" s="82"/>
      <c r="P265" s="82"/>
      <c r="Q265" s="82"/>
      <c r="R265" s="84" t="s">
        <v>21</v>
      </c>
    </row>
    <row r="266" spans="1:18" s="87" customFormat="1" ht="14.25" customHeight="1">
      <c r="A266" s="185">
        <v>173</v>
      </c>
      <c r="B266" s="185">
        <v>173</v>
      </c>
      <c r="C266" s="117" t="s">
        <v>121</v>
      </c>
      <c r="D266" s="80" t="s">
        <v>35</v>
      </c>
      <c r="E266" s="170" t="s">
        <v>19</v>
      </c>
      <c r="F266" s="170" t="s">
        <v>31</v>
      </c>
      <c r="G266" s="86"/>
      <c r="H266" s="82"/>
      <c r="I266" s="82"/>
      <c r="J266" s="82"/>
      <c r="K266" s="82"/>
      <c r="L266" s="82"/>
      <c r="M266" s="83"/>
      <c r="N266" s="82"/>
      <c r="O266" s="82"/>
      <c r="P266" s="82"/>
      <c r="Q266" s="82"/>
      <c r="R266" s="84" t="s">
        <v>21</v>
      </c>
    </row>
    <row r="267" spans="1:18" s="87" customFormat="1" ht="24.75" customHeight="1">
      <c r="A267" s="185">
        <v>174</v>
      </c>
      <c r="B267" s="185">
        <v>174</v>
      </c>
      <c r="C267" s="117" t="s">
        <v>155</v>
      </c>
      <c r="D267" s="80" t="s">
        <v>155</v>
      </c>
      <c r="E267" s="170" t="s">
        <v>19</v>
      </c>
      <c r="F267" s="170" t="s">
        <v>31</v>
      </c>
      <c r="G267" s="86"/>
      <c r="H267" s="82"/>
      <c r="I267" s="82"/>
      <c r="J267" s="82"/>
      <c r="K267" s="82"/>
      <c r="L267" s="82"/>
      <c r="M267" s="83"/>
      <c r="N267" s="82"/>
      <c r="O267" s="82"/>
      <c r="P267" s="82"/>
      <c r="Q267" s="82"/>
      <c r="R267" s="84" t="s">
        <v>21</v>
      </c>
    </row>
    <row r="268" spans="1:18" s="74" customFormat="1" ht="14.25" customHeight="1">
      <c r="A268" s="110">
        <v>175</v>
      </c>
      <c r="B268" s="110">
        <v>175</v>
      </c>
      <c r="C268" s="121" t="s">
        <v>83</v>
      </c>
      <c r="D268" s="15" t="s">
        <v>84</v>
      </c>
      <c r="E268" s="169" t="s">
        <v>27</v>
      </c>
      <c r="F268" s="169" t="s">
        <v>31</v>
      </c>
      <c r="G268" s="75"/>
      <c r="H268" s="76"/>
      <c r="I268" s="76"/>
      <c r="J268" s="76"/>
      <c r="K268" s="76"/>
      <c r="L268" s="76"/>
      <c r="M268" s="77"/>
      <c r="N268" s="76"/>
      <c r="O268" s="76"/>
      <c r="P268" s="76"/>
      <c r="Q268" s="76"/>
      <c r="R268" s="78"/>
    </row>
    <row r="269" spans="1:18" s="23" customFormat="1" ht="12.75">
      <c r="A269" s="110"/>
      <c r="B269" s="110"/>
      <c r="C269" s="121" t="s">
        <v>177</v>
      </c>
      <c r="D269" s="15"/>
      <c r="E269" s="169"/>
      <c r="F269" s="169"/>
      <c r="G269" s="13">
        <f>H269+J269+N269+O269+P269</f>
        <v>4371</v>
      </c>
      <c r="H269" s="6">
        <f>SUM(H259:H263)</f>
        <v>3181</v>
      </c>
      <c r="I269" s="6"/>
      <c r="J269" s="6"/>
      <c r="K269" s="6"/>
      <c r="L269" s="6"/>
      <c r="M269" s="6"/>
      <c r="N269" s="6">
        <f>SUM(N259:N263)</f>
        <v>568</v>
      </c>
      <c r="O269" s="6">
        <f>SUM(O259:O263)</f>
        <v>272</v>
      </c>
      <c r="P269" s="6">
        <f>SUM(P259:P263)</f>
        <v>350</v>
      </c>
      <c r="Q269" s="6"/>
      <c r="R269" s="19"/>
    </row>
    <row r="270" spans="1:18" s="23" customFormat="1" ht="12.75">
      <c r="A270" s="190"/>
      <c r="B270" s="190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</row>
    <row r="271" spans="1:18" s="23" customFormat="1" ht="12.75">
      <c r="A271" s="191"/>
      <c r="B271" s="191"/>
      <c r="C271" s="197" t="s">
        <v>36</v>
      </c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</row>
    <row r="272" spans="1:18" s="23" customFormat="1" ht="12.75">
      <c r="A272" s="110">
        <v>176</v>
      </c>
      <c r="B272" s="110">
        <v>176</v>
      </c>
      <c r="C272" s="121" t="s">
        <v>144</v>
      </c>
      <c r="D272" s="151" t="s">
        <v>157</v>
      </c>
      <c r="E272" s="162" t="s">
        <v>16</v>
      </c>
      <c r="F272" s="162">
        <v>1</v>
      </c>
      <c r="G272" s="13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19"/>
    </row>
    <row r="273" spans="1:18" s="23" customFormat="1" ht="13.5" customHeight="1">
      <c r="A273" s="110">
        <v>177</v>
      </c>
      <c r="B273" s="110">
        <v>177</v>
      </c>
      <c r="C273" s="121" t="s">
        <v>167</v>
      </c>
      <c r="D273" s="15" t="s">
        <v>37</v>
      </c>
      <c r="E273" s="169" t="s">
        <v>19</v>
      </c>
      <c r="F273" s="169" t="s">
        <v>31</v>
      </c>
      <c r="G273" s="13">
        <f>H273+J273+N273+O273+P273</f>
        <v>1846</v>
      </c>
      <c r="H273" s="6">
        <v>1368</v>
      </c>
      <c r="I273" s="6"/>
      <c r="J273" s="6"/>
      <c r="K273" s="6"/>
      <c r="L273" s="6"/>
      <c r="M273" s="22">
        <v>0.15</v>
      </c>
      <c r="N273" s="6">
        <v>205</v>
      </c>
      <c r="O273" s="6">
        <v>123</v>
      </c>
      <c r="P273" s="6">
        <v>150</v>
      </c>
      <c r="Q273" s="6"/>
      <c r="R273" s="19"/>
    </row>
    <row r="274" spans="1:18" s="23" customFormat="1" ht="12.75">
      <c r="A274" s="110">
        <v>178</v>
      </c>
      <c r="B274" s="110">
        <v>178</v>
      </c>
      <c r="C274" s="121" t="s">
        <v>125</v>
      </c>
      <c r="D274" s="15" t="s">
        <v>37</v>
      </c>
      <c r="E274" s="169" t="s">
        <v>19</v>
      </c>
      <c r="F274" s="169">
        <v>1</v>
      </c>
      <c r="G274" s="13">
        <f>H274+J274+N274+O274+P274</f>
        <v>1712</v>
      </c>
      <c r="H274" s="6">
        <v>1220</v>
      </c>
      <c r="I274" s="6"/>
      <c r="J274" s="6"/>
      <c r="K274" s="6"/>
      <c r="L274" s="6"/>
      <c r="M274" s="22">
        <v>0.2</v>
      </c>
      <c r="N274" s="6">
        <v>244</v>
      </c>
      <c r="O274" s="6">
        <v>114</v>
      </c>
      <c r="P274" s="6">
        <v>134</v>
      </c>
      <c r="Q274" s="6"/>
      <c r="R274" s="19"/>
    </row>
    <row r="275" spans="1:18" s="23" customFormat="1" ht="12.75">
      <c r="A275" s="110">
        <v>179</v>
      </c>
      <c r="B275" s="110">
        <v>179</v>
      </c>
      <c r="C275" s="121" t="s">
        <v>167</v>
      </c>
      <c r="D275" s="15" t="s">
        <v>37</v>
      </c>
      <c r="E275" s="169" t="s">
        <v>19</v>
      </c>
      <c r="F275" s="169">
        <v>1</v>
      </c>
      <c r="G275" s="13"/>
      <c r="H275" s="6"/>
      <c r="I275" s="6"/>
      <c r="J275" s="6"/>
      <c r="K275" s="6"/>
      <c r="L275" s="6"/>
      <c r="M275" s="22"/>
      <c r="N275" s="6"/>
      <c r="O275" s="6"/>
      <c r="P275" s="6"/>
      <c r="Q275" s="6"/>
      <c r="R275" s="19" t="s">
        <v>21</v>
      </c>
    </row>
    <row r="276" spans="1:18" s="23" customFormat="1" ht="12.75">
      <c r="A276" s="110">
        <v>180</v>
      </c>
      <c r="B276" s="110">
        <v>180</v>
      </c>
      <c r="C276" s="121" t="s">
        <v>84</v>
      </c>
      <c r="D276" s="15" t="s">
        <v>84</v>
      </c>
      <c r="E276" s="169" t="s">
        <v>27</v>
      </c>
      <c r="F276" s="169">
        <v>1</v>
      </c>
      <c r="G276" s="13"/>
      <c r="H276" s="6"/>
      <c r="I276" s="6"/>
      <c r="J276" s="6"/>
      <c r="K276" s="6"/>
      <c r="L276" s="6"/>
      <c r="M276" s="22"/>
      <c r="N276" s="6"/>
      <c r="O276" s="6"/>
      <c r="P276" s="6"/>
      <c r="Q276" s="6"/>
      <c r="R276" s="19" t="s">
        <v>21</v>
      </c>
    </row>
    <row r="277" spans="1:18" s="23" customFormat="1" ht="12.75">
      <c r="A277" s="110"/>
      <c r="B277" s="110"/>
      <c r="C277" s="129" t="s">
        <v>61</v>
      </c>
      <c r="D277" s="15"/>
      <c r="E277" s="169"/>
      <c r="F277" s="169"/>
      <c r="G277" s="13">
        <f>H277+J277+N277+O277+P277</f>
        <v>3558</v>
      </c>
      <c r="H277" s="6">
        <f>SUM(H273:H274)</f>
        <v>2588</v>
      </c>
      <c r="I277" s="6"/>
      <c r="J277" s="6"/>
      <c r="K277" s="6"/>
      <c r="L277" s="6"/>
      <c r="M277" s="6"/>
      <c r="N277" s="6">
        <f>SUM(N273:N274)</f>
        <v>449</v>
      </c>
      <c r="O277" s="6">
        <f>SUM(O273:O274)</f>
        <v>237</v>
      </c>
      <c r="P277" s="6">
        <f>SUM(P273:P274)</f>
        <v>284</v>
      </c>
      <c r="Q277" s="6"/>
      <c r="R277" s="19"/>
    </row>
    <row r="278" spans="1:18" s="23" customFormat="1" ht="12.75">
      <c r="A278" s="190"/>
      <c r="B278" s="190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</row>
    <row r="279" spans="1:18" s="23" customFormat="1" ht="12.75">
      <c r="A279" s="191"/>
      <c r="B279" s="191"/>
      <c r="C279" s="197" t="s">
        <v>40</v>
      </c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</row>
    <row r="280" spans="1:18" s="23" customFormat="1" ht="12.75">
      <c r="A280" s="110">
        <v>181</v>
      </c>
      <c r="B280" s="187">
        <v>181</v>
      </c>
      <c r="C280" s="131" t="s">
        <v>122</v>
      </c>
      <c r="D280" s="15" t="s">
        <v>148</v>
      </c>
      <c r="E280" s="169" t="s">
        <v>16</v>
      </c>
      <c r="F280" s="169" t="s">
        <v>31</v>
      </c>
      <c r="G280" s="28">
        <f>H280+J280+N280+O280+P280</f>
        <v>2452</v>
      </c>
      <c r="H280" s="6">
        <v>1441</v>
      </c>
      <c r="I280" s="22">
        <v>0.18</v>
      </c>
      <c r="J280" s="6">
        <v>259</v>
      </c>
      <c r="K280" s="6"/>
      <c r="L280" s="6"/>
      <c r="M280" s="22">
        <v>0.25</v>
      </c>
      <c r="N280" s="6">
        <v>425</v>
      </c>
      <c r="O280" s="6">
        <v>140</v>
      </c>
      <c r="P280" s="6">
        <v>187</v>
      </c>
      <c r="Q280" s="6"/>
      <c r="R280" s="57"/>
    </row>
    <row r="281" spans="1:18" s="23" customFormat="1" ht="25.5">
      <c r="A281" s="110">
        <v>182</v>
      </c>
      <c r="B281" s="187">
        <v>182</v>
      </c>
      <c r="C281" s="131" t="s">
        <v>185</v>
      </c>
      <c r="D281" s="15" t="s">
        <v>34</v>
      </c>
      <c r="E281" s="169" t="s">
        <v>16</v>
      </c>
      <c r="F281" s="169" t="s">
        <v>31</v>
      </c>
      <c r="G281" s="28">
        <f>H281+J281+N281+O281+P281</f>
        <v>2028</v>
      </c>
      <c r="H281" s="6">
        <v>1441</v>
      </c>
      <c r="I281" s="6"/>
      <c r="J281" s="6"/>
      <c r="K281" s="6"/>
      <c r="L281" s="6"/>
      <c r="M281" s="22">
        <v>0.2</v>
      </c>
      <c r="N281" s="6">
        <v>288</v>
      </c>
      <c r="O281" s="6">
        <v>140</v>
      </c>
      <c r="P281" s="6">
        <v>159</v>
      </c>
      <c r="Q281" s="6"/>
      <c r="R281" s="19"/>
    </row>
    <row r="282" spans="1:18" s="23" customFormat="1" ht="12.75">
      <c r="A282" s="110">
        <v>183</v>
      </c>
      <c r="B282" s="187">
        <v>183</v>
      </c>
      <c r="C282" s="131" t="s">
        <v>100</v>
      </c>
      <c r="D282" s="15" t="s">
        <v>34</v>
      </c>
      <c r="E282" s="169" t="s">
        <v>33</v>
      </c>
      <c r="F282" s="169" t="s">
        <v>31</v>
      </c>
      <c r="G282" s="28">
        <f>H282+J282+N282+O282+P282</f>
        <v>1294</v>
      </c>
      <c r="H282" s="6">
        <v>890</v>
      </c>
      <c r="I282" s="6"/>
      <c r="J282" s="6"/>
      <c r="K282" s="6"/>
      <c r="L282" s="6"/>
      <c r="M282" s="22">
        <v>0.2</v>
      </c>
      <c r="N282" s="6">
        <v>178</v>
      </c>
      <c r="O282" s="6">
        <v>128</v>
      </c>
      <c r="P282" s="6">
        <v>98</v>
      </c>
      <c r="Q282" s="6"/>
      <c r="R282" s="19"/>
    </row>
    <row r="283" spans="1:18" s="23" customFormat="1" ht="12.75">
      <c r="A283" s="110"/>
      <c r="B283" s="187"/>
      <c r="C283" s="131" t="s">
        <v>59</v>
      </c>
      <c r="D283" s="15"/>
      <c r="E283" s="169"/>
      <c r="F283" s="169" t="s">
        <v>22</v>
      </c>
      <c r="G283" s="13">
        <f>H283+J283+N283+O283+P283</f>
        <v>5774</v>
      </c>
      <c r="H283" s="6">
        <f>SUM(H280:H282)</f>
        <v>3772</v>
      </c>
      <c r="I283" s="6"/>
      <c r="J283" s="6">
        <f>SUM(J280:J282)</f>
        <v>259</v>
      </c>
      <c r="K283" s="6"/>
      <c r="L283" s="6"/>
      <c r="M283" s="6"/>
      <c r="N283" s="6">
        <f>SUM(N280:N282)</f>
        <v>891</v>
      </c>
      <c r="O283" s="6">
        <f>SUM(O280:O282)</f>
        <v>408</v>
      </c>
      <c r="P283" s="6">
        <f>SUM(P280:P282)</f>
        <v>444</v>
      </c>
      <c r="Q283" s="6"/>
      <c r="R283" s="19"/>
    </row>
    <row r="284" spans="1:18" s="23" customFormat="1" ht="12.75">
      <c r="A284" s="190"/>
      <c r="B284" s="190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</row>
    <row r="285" spans="1:18" s="23" customFormat="1" ht="12.75">
      <c r="A285" s="191"/>
      <c r="B285" s="191"/>
      <c r="C285" s="197" t="s">
        <v>159</v>
      </c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</row>
    <row r="286" spans="1:18" s="23" customFormat="1" ht="12.75">
      <c r="A286" s="110">
        <v>184</v>
      </c>
      <c r="B286" s="187">
        <v>184</v>
      </c>
      <c r="C286" s="121" t="s">
        <v>152</v>
      </c>
      <c r="D286" s="15" t="s">
        <v>43</v>
      </c>
      <c r="E286" s="169" t="s">
        <v>16</v>
      </c>
      <c r="F286" s="169" t="s">
        <v>31</v>
      </c>
      <c r="G286" s="13">
        <f>H286+J286+N286+O286+P286</f>
        <v>1956</v>
      </c>
      <c r="H286" s="6">
        <v>1441</v>
      </c>
      <c r="I286" s="6"/>
      <c r="J286" s="6"/>
      <c r="K286" s="6"/>
      <c r="L286" s="6"/>
      <c r="M286" s="22">
        <v>0.15</v>
      </c>
      <c r="N286" s="6">
        <v>216</v>
      </c>
      <c r="O286" s="6">
        <v>140</v>
      </c>
      <c r="P286" s="6">
        <v>159</v>
      </c>
      <c r="Q286" s="6"/>
      <c r="R286" s="19"/>
    </row>
    <row r="287" spans="1:18" s="23" customFormat="1" ht="12.75">
      <c r="A287" s="110"/>
      <c r="B287" s="187"/>
      <c r="C287" s="121" t="s">
        <v>64</v>
      </c>
      <c r="D287" s="15"/>
      <c r="E287" s="169"/>
      <c r="F287" s="169"/>
      <c r="G287" s="13">
        <f>H287+J287+N287+O287+P287</f>
        <v>1956</v>
      </c>
      <c r="H287" s="6">
        <f>SUM(H286)</f>
        <v>1441</v>
      </c>
      <c r="I287" s="6"/>
      <c r="J287" s="6"/>
      <c r="K287" s="6"/>
      <c r="L287" s="6"/>
      <c r="M287" s="6"/>
      <c r="N287" s="6">
        <f>SUM(N286)</f>
        <v>216</v>
      </c>
      <c r="O287" s="6">
        <f>SUM(O286)</f>
        <v>140</v>
      </c>
      <c r="P287" s="6">
        <f>SUM(P286)</f>
        <v>159</v>
      </c>
      <c r="Q287" s="6"/>
      <c r="R287" s="19"/>
    </row>
    <row r="288" spans="1:18" s="23" customFormat="1" ht="12.75">
      <c r="A288" s="190"/>
      <c r="B288" s="190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</row>
    <row r="289" spans="1:18" s="23" customFormat="1" ht="15" customHeight="1">
      <c r="A289" s="191"/>
      <c r="B289" s="191"/>
      <c r="C289" s="202" t="s">
        <v>191</v>
      </c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</row>
    <row r="290" spans="1:18" s="23" customFormat="1" ht="12.75">
      <c r="A290" s="110">
        <v>185</v>
      </c>
      <c r="B290" s="110">
        <v>185</v>
      </c>
      <c r="C290" s="132" t="s">
        <v>75</v>
      </c>
      <c r="D290" s="20" t="s">
        <v>72</v>
      </c>
      <c r="E290" s="162" t="s">
        <v>16</v>
      </c>
      <c r="F290" s="162">
        <v>1</v>
      </c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2" t="s">
        <v>21</v>
      </c>
    </row>
    <row r="291" spans="1:18" s="23" customFormat="1" ht="12.75">
      <c r="A291" s="110">
        <v>186</v>
      </c>
      <c r="B291" s="110">
        <v>186</v>
      </c>
      <c r="C291" s="121" t="s">
        <v>121</v>
      </c>
      <c r="D291" s="15" t="s">
        <v>23</v>
      </c>
      <c r="E291" s="169" t="s">
        <v>20</v>
      </c>
      <c r="F291" s="169">
        <v>1</v>
      </c>
      <c r="G291" s="28">
        <f>H291+J291+N291+O291+P291</f>
        <v>1915</v>
      </c>
      <c r="H291" s="28">
        <v>1368</v>
      </c>
      <c r="I291" s="44"/>
      <c r="J291" s="9"/>
      <c r="K291" s="9"/>
      <c r="L291" s="9"/>
      <c r="M291" s="45">
        <v>0.2</v>
      </c>
      <c r="N291" s="46">
        <v>274</v>
      </c>
      <c r="O291" s="9">
        <v>123</v>
      </c>
      <c r="P291" s="9">
        <v>150</v>
      </c>
      <c r="Q291" s="9"/>
      <c r="R291" s="47"/>
    </row>
    <row r="292" spans="1:18" s="23" customFormat="1" ht="12.75">
      <c r="A292" s="110">
        <v>187</v>
      </c>
      <c r="B292" s="110">
        <v>187</v>
      </c>
      <c r="C292" s="121" t="s">
        <v>121</v>
      </c>
      <c r="D292" s="20" t="s">
        <v>23</v>
      </c>
      <c r="E292" s="162" t="s">
        <v>19</v>
      </c>
      <c r="F292" s="162">
        <v>1</v>
      </c>
      <c r="G292" s="28">
        <f>H292+J292+N292+O292+P292</f>
        <v>1778</v>
      </c>
      <c r="H292" s="47">
        <v>1368</v>
      </c>
      <c r="I292" s="9"/>
      <c r="J292" s="9"/>
      <c r="K292" s="9"/>
      <c r="L292" s="9"/>
      <c r="M292" s="48">
        <v>0.1</v>
      </c>
      <c r="N292" s="9">
        <v>137</v>
      </c>
      <c r="O292" s="9">
        <v>123</v>
      </c>
      <c r="P292" s="9">
        <v>150</v>
      </c>
      <c r="Q292" s="9"/>
      <c r="R292" s="47"/>
    </row>
    <row r="293" spans="1:18" s="23" customFormat="1" ht="12.75">
      <c r="A293" s="110">
        <v>188</v>
      </c>
      <c r="B293" s="110">
        <v>188</v>
      </c>
      <c r="C293" s="121" t="s">
        <v>75</v>
      </c>
      <c r="D293" s="152" t="s">
        <v>138</v>
      </c>
      <c r="E293" s="162" t="s">
        <v>16</v>
      </c>
      <c r="F293" s="162">
        <v>1</v>
      </c>
      <c r="G293" s="28"/>
      <c r="H293" s="47"/>
      <c r="I293" s="9"/>
      <c r="J293" s="9"/>
      <c r="K293" s="9"/>
      <c r="L293" s="9"/>
      <c r="M293" s="48"/>
      <c r="N293" s="9"/>
      <c r="O293" s="9"/>
      <c r="P293" s="9"/>
      <c r="Q293" s="9"/>
      <c r="R293" s="47" t="s">
        <v>21</v>
      </c>
    </row>
    <row r="294" spans="1:18" s="23" customFormat="1" ht="12.75">
      <c r="A294" s="110">
        <v>189</v>
      </c>
      <c r="B294" s="110">
        <v>189</v>
      </c>
      <c r="C294" s="121" t="s">
        <v>183</v>
      </c>
      <c r="D294" s="152" t="s">
        <v>72</v>
      </c>
      <c r="E294" s="162" t="s">
        <v>16</v>
      </c>
      <c r="F294" s="162">
        <v>1</v>
      </c>
      <c r="G294" s="28"/>
      <c r="H294" s="47"/>
      <c r="I294" s="9"/>
      <c r="J294" s="9"/>
      <c r="K294" s="9"/>
      <c r="L294" s="9"/>
      <c r="M294" s="48"/>
      <c r="N294" s="9"/>
      <c r="O294" s="9"/>
      <c r="P294" s="9"/>
      <c r="Q294" s="9"/>
      <c r="R294" s="47"/>
    </row>
    <row r="295" spans="1:18" s="23" customFormat="1" ht="12.75">
      <c r="A295" s="110">
        <v>190</v>
      </c>
      <c r="B295" s="110">
        <v>190</v>
      </c>
      <c r="C295" s="121" t="s">
        <v>183</v>
      </c>
      <c r="D295" s="152" t="s">
        <v>192</v>
      </c>
      <c r="E295" s="162" t="s">
        <v>16</v>
      </c>
      <c r="F295" s="162">
        <v>1</v>
      </c>
      <c r="G295" s="28"/>
      <c r="H295" s="47"/>
      <c r="I295" s="9"/>
      <c r="J295" s="9"/>
      <c r="K295" s="9"/>
      <c r="L295" s="9"/>
      <c r="M295" s="48"/>
      <c r="N295" s="9"/>
      <c r="O295" s="9"/>
      <c r="P295" s="9"/>
      <c r="Q295" s="9"/>
      <c r="R295" s="47"/>
    </row>
    <row r="296" spans="1:18" s="23" customFormat="1" ht="12.75">
      <c r="A296" s="110"/>
      <c r="B296" s="110"/>
      <c r="C296" s="121" t="s">
        <v>62</v>
      </c>
      <c r="D296" s="15"/>
      <c r="E296" s="169"/>
      <c r="F296" s="169"/>
      <c r="G296" s="6">
        <f>SUM(G291:G292)</f>
        <v>3693</v>
      </c>
      <c r="H296" s="6">
        <f>SUM(H291:H292)</f>
        <v>2736</v>
      </c>
      <c r="I296" s="6"/>
      <c r="J296" s="6"/>
      <c r="K296" s="6"/>
      <c r="L296" s="6"/>
      <c r="M296" s="6"/>
      <c r="N296" s="6">
        <f>SUM(N291:N292)</f>
        <v>411</v>
      </c>
      <c r="O296" s="6">
        <f>SUM(O291:O292)</f>
        <v>246</v>
      </c>
      <c r="P296" s="6">
        <f>SUM(P291:P292)</f>
        <v>300</v>
      </c>
      <c r="Q296" s="6"/>
      <c r="R296" s="19"/>
    </row>
    <row r="297" spans="1:18" s="23" customFormat="1" ht="12.75">
      <c r="A297" s="190"/>
      <c r="B297" s="190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</row>
    <row r="298" spans="1:18" s="23" customFormat="1" ht="15" customHeight="1">
      <c r="A298" s="191"/>
      <c r="B298" s="191"/>
      <c r="C298" s="202" t="s">
        <v>135</v>
      </c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</row>
    <row r="299" spans="1:18" s="23" customFormat="1" ht="25.5">
      <c r="A299" s="110">
        <v>191</v>
      </c>
      <c r="B299" s="110">
        <v>191</v>
      </c>
      <c r="C299" s="121" t="s">
        <v>163</v>
      </c>
      <c r="D299" s="151" t="s">
        <v>151</v>
      </c>
      <c r="E299" s="162" t="s">
        <v>33</v>
      </c>
      <c r="F299" s="162">
        <v>1</v>
      </c>
      <c r="G299" s="13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19" t="s">
        <v>21</v>
      </c>
    </row>
    <row r="300" spans="1:18" s="23" customFormat="1" ht="12.75">
      <c r="A300" s="110"/>
      <c r="B300" s="110"/>
      <c r="C300" s="121" t="s">
        <v>64</v>
      </c>
      <c r="D300" s="15"/>
      <c r="E300" s="169"/>
      <c r="F300" s="169"/>
      <c r="G300" s="6">
        <f>SUM(G297:G298)</f>
        <v>0</v>
      </c>
      <c r="H300" s="6">
        <f>SUM(H297:H298)</f>
        <v>0</v>
      </c>
      <c r="I300" s="6"/>
      <c r="J300" s="6"/>
      <c r="K300" s="6"/>
      <c r="L300" s="6"/>
      <c r="M300" s="6"/>
      <c r="N300" s="6">
        <f>SUM(N297:N298)</f>
        <v>0</v>
      </c>
      <c r="O300" s="6">
        <f>SUM(O297:O298)</f>
        <v>0</v>
      </c>
      <c r="P300" s="6">
        <f>SUM(P297:P298)</f>
        <v>0</v>
      </c>
      <c r="Q300" s="6"/>
      <c r="R300" s="19"/>
    </row>
    <row r="301" spans="1:18" s="23" customFormat="1" ht="12.75">
      <c r="A301" s="190"/>
      <c r="B301" s="190"/>
      <c r="C301" s="203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</row>
    <row r="302" spans="1:18" s="23" customFormat="1" ht="15" customHeight="1">
      <c r="A302" s="191"/>
      <c r="B302" s="191"/>
      <c r="C302" s="204" t="s">
        <v>207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</row>
    <row r="303" spans="1:18" s="91" customFormat="1" ht="12.75">
      <c r="A303" s="185">
        <v>192</v>
      </c>
      <c r="B303" s="185">
        <v>192</v>
      </c>
      <c r="C303" s="117" t="s">
        <v>122</v>
      </c>
      <c r="D303" s="80"/>
      <c r="E303" s="165" t="s">
        <v>16</v>
      </c>
      <c r="F303" s="165">
        <v>1</v>
      </c>
      <c r="G303" s="86"/>
      <c r="H303" s="82"/>
      <c r="I303" s="82"/>
      <c r="J303" s="82"/>
      <c r="K303" s="82"/>
      <c r="L303" s="82"/>
      <c r="M303" s="83"/>
      <c r="N303" s="79"/>
      <c r="O303" s="82"/>
      <c r="P303" s="82"/>
      <c r="Q303" s="82"/>
      <c r="R303" s="82" t="s">
        <v>21</v>
      </c>
    </row>
    <row r="304" spans="1:18" s="91" customFormat="1" ht="12.75">
      <c r="A304" s="185">
        <v>193</v>
      </c>
      <c r="B304" s="185">
        <v>193</v>
      </c>
      <c r="C304" s="117" t="s">
        <v>195</v>
      </c>
      <c r="D304" s="80"/>
      <c r="E304" s="165" t="s">
        <v>16</v>
      </c>
      <c r="F304" s="165">
        <v>1</v>
      </c>
      <c r="G304" s="86"/>
      <c r="H304" s="82"/>
      <c r="I304" s="82"/>
      <c r="J304" s="82"/>
      <c r="K304" s="82"/>
      <c r="L304" s="82"/>
      <c r="M304" s="83"/>
      <c r="N304" s="79"/>
      <c r="O304" s="82"/>
      <c r="P304" s="82"/>
      <c r="Q304" s="82"/>
      <c r="R304" s="82" t="s">
        <v>21</v>
      </c>
    </row>
    <row r="305" spans="1:18" s="91" customFormat="1" ht="12.75">
      <c r="A305" s="185">
        <v>194</v>
      </c>
      <c r="B305" s="185">
        <v>194</v>
      </c>
      <c r="C305" s="117" t="s">
        <v>197</v>
      </c>
      <c r="D305" s="80" t="s">
        <v>43</v>
      </c>
      <c r="E305" s="170" t="s">
        <v>16</v>
      </c>
      <c r="F305" s="170">
        <v>1</v>
      </c>
      <c r="G305" s="86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4" t="s">
        <v>21</v>
      </c>
    </row>
    <row r="306" spans="1:18" s="91" customFormat="1" ht="22.5">
      <c r="A306" s="185">
        <v>195</v>
      </c>
      <c r="B306" s="185">
        <v>195</v>
      </c>
      <c r="C306" s="117" t="s">
        <v>204</v>
      </c>
      <c r="D306" s="153" t="s">
        <v>220</v>
      </c>
      <c r="E306" s="170" t="s">
        <v>16</v>
      </c>
      <c r="F306" s="170">
        <v>1</v>
      </c>
      <c r="G306" s="86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4"/>
    </row>
    <row r="307" spans="1:18" s="87" customFormat="1" ht="12.75">
      <c r="A307" s="185"/>
      <c r="B307" s="185"/>
      <c r="C307" s="117" t="s">
        <v>205</v>
      </c>
      <c r="D307" s="80"/>
      <c r="E307" s="170"/>
      <c r="F307" s="170"/>
      <c r="G307" s="86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4"/>
    </row>
    <row r="308" spans="1:18" s="87" customFormat="1" ht="12.75">
      <c r="A308" s="188"/>
      <c r="B308" s="188"/>
      <c r="C308" s="133"/>
      <c r="D308" s="92"/>
      <c r="E308" s="173"/>
      <c r="F308" s="173"/>
      <c r="G308" s="93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5"/>
    </row>
    <row r="309" spans="1:18" s="87" customFormat="1" ht="12.75">
      <c r="A309" s="188"/>
      <c r="B309" s="188"/>
      <c r="C309" s="134" t="s">
        <v>41</v>
      </c>
      <c r="D309" s="154"/>
      <c r="E309" s="174"/>
      <c r="F309" s="174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1:18" s="87" customFormat="1" ht="12.75">
      <c r="A310" s="185">
        <v>196</v>
      </c>
      <c r="B310" s="185">
        <v>196</v>
      </c>
      <c r="C310" s="117" t="s">
        <v>123</v>
      </c>
      <c r="D310" s="80" t="s">
        <v>42</v>
      </c>
      <c r="E310" s="170" t="s">
        <v>16</v>
      </c>
      <c r="F310" s="165">
        <v>1</v>
      </c>
      <c r="G310" s="81">
        <f>H310+J310+N310+O310+P310</f>
        <v>2367</v>
      </c>
      <c r="H310" s="82">
        <v>1441</v>
      </c>
      <c r="I310" s="83">
        <v>0.18</v>
      </c>
      <c r="J310" s="82">
        <v>259</v>
      </c>
      <c r="K310" s="82"/>
      <c r="L310" s="82"/>
      <c r="M310" s="83">
        <v>0.2</v>
      </c>
      <c r="N310" s="82">
        <v>340</v>
      </c>
      <c r="O310" s="82">
        <v>140</v>
      </c>
      <c r="P310" s="82">
        <v>187</v>
      </c>
      <c r="Q310" s="82"/>
      <c r="R310" s="79" t="s">
        <v>69</v>
      </c>
    </row>
    <row r="311" spans="1:18" s="85" customFormat="1" ht="12.75">
      <c r="A311" s="185">
        <v>197</v>
      </c>
      <c r="B311" s="185">
        <v>197</v>
      </c>
      <c r="C311" s="117" t="s">
        <v>200</v>
      </c>
      <c r="D311" s="80" t="s">
        <v>42</v>
      </c>
      <c r="E311" s="170" t="s">
        <v>16</v>
      </c>
      <c r="F311" s="165">
        <v>1</v>
      </c>
      <c r="G311" s="81">
        <f>H311+J311+N311+O311+P311</f>
        <v>1250</v>
      </c>
      <c r="H311" s="82">
        <v>890</v>
      </c>
      <c r="I311" s="82"/>
      <c r="J311" s="82"/>
      <c r="K311" s="82"/>
      <c r="L311" s="82"/>
      <c r="M311" s="83">
        <v>0.15</v>
      </c>
      <c r="N311" s="82">
        <v>134</v>
      </c>
      <c r="O311" s="82">
        <v>128</v>
      </c>
      <c r="P311" s="82">
        <v>98</v>
      </c>
      <c r="Q311" s="82"/>
      <c r="R311" s="84"/>
    </row>
    <row r="312" spans="1:18" s="87" customFormat="1" ht="12.75">
      <c r="A312" s="185">
        <v>198</v>
      </c>
      <c r="B312" s="185">
        <v>198</v>
      </c>
      <c r="C312" s="117" t="s">
        <v>217</v>
      </c>
      <c r="D312" s="80" t="s">
        <v>34</v>
      </c>
      <c r="E312" s="170" t="s">
        <v>33</v>
      </c>
      <c r="F312" s="165">
        <v>1</v>
      </c>
      <c r="G312" s="81">
        <f>H312+J312+N312+O312+P312</f>
        <v>1339</v>
      </c>
      <c r="H312" s="82">
        <v>890</v>
      </c>
      <c r="I312" s="82"/>
      <c r="J312" s="82"/>
      <c r="K312" s="82"/>
      <c r="L312" s="82"/>
      <c r="M312" s="83">
        <v>0.25</v>
      </c>
      <c r="N312" s="82">
        <v>223</v>
      </c>
      <c r="O312" s="82">
        <v>128</v>
      </c>
      <c r="P312" s="82">
        <v>98</v>
      </c>
      <c r="Q312" s="82"/>
      <c r="R312" s="84" t="s">
        <v>209</v>
      </c>
    </row>
    <row r="313" spans="1:18" s="23" customFormat="1" ht="12.75">
      <c r="A313" s="110"/>
      <c r="B313" s="110"/>
      <c r="C313" s="121" t="s">
        <v>59</v>
      </c>
      <c r="D313" s="15"/>
      <c r="E313" s="169"/>
      <c r="F313" s="162"/>
      <c r="G313" s="13">
        <f>H313+J313+N313+O313+P313</f>
        <v>4956</v>
      </c>
      <c r="H313" s="6">
        <f>SUM(H310:H312)</f>
        <v>3221</v>
      </c>
      <c r="I313" s="6"/>
      <c r="J313" s="6">
        <f>SUM(J310:J312)</f>
        <v>259</v>
      </c>
      <c r="K313" s="6"/>
      <c r="L313" s="6"/>
      <c r="M313" s="6"/>
      <c r="N313" s="6">
        <f>SUM(N310:N312)</f>
        <v>697</v>
      </c>
      <c r="O313" s="6">
        <f>SUM(O310:O312)</f>
        <v>396</v>
      </c>
      <c r="P313" s="6">
        <f>SUM(P310:P312)</f>
        <v>383</v>
      </c>
      <c r="Q313" s="6"/>
      <c r="R313" s="19"/>
    </row>
    <row r="314" spans="1:18" s="23" customFormat="1" ht="12.75">
      <c r="A314" s="190"/>
      <c r="B314" s="190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</row>
    <row r="315" spans="1:18" s="23" customFormat="1" ht="12.75">
      <c r="A315" s="191"/>
      <c r="B315" s="191"/>
      <c r="C315" s="135" t="s">
        <v>142</v>
      </c>
      <c r="D315" s="14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</row>
    <row r="316" spans="1:18" s="14" customFormat="1" ht="24" customHeight="1">
      <c r="A316" s="110">
        <v>199</v>
      </c>
      <c r="B316" s="110">
        <v>199</v>
      </c>
      <c r="C316" s="129" t="s">
        <v>193</v>
      </c>
      <c r="D316" s="15" t="s">
        <v>34</v>
      </c>
      <c r="E316" s="169" t="s">
        <v>16</v>
      </c>
      <c r="F316" s="169">
        <v>1</v>
      </c>
      <c r="G316" s="6">
        <v>2100</v>
      </c>
      <c r="H316" s="6">
        <v>1441</v>
      </c>
      <c r="I316" s="6"/>
      <c r="J316" s="6"/>
      <c r="K316" s="6"/>
      <c r="L316" s="6"/>
      <c r="M316" s="22">
        <v>0.25</v>
      </c>
      <c r="N316" s="6">
        <v>360</v>
      </c>
      <c r="O316" s="6">
        <v>140</v>
      </c>
      <c r="P316" s="6">
        <v>159</v>
      </c>
      <c r="Q316" s="6"/>
      <c r="R316" s="30"/>
    </row>
    <row r="317" spans="1:18" s="14" customFormat="1" ht="24" customHeight="1">
      <c r="A317" s="110">
        <v>200</v>
      </c>
      <c r="B317" s="110">
        <v>200</v>
      </c>
      <c r="C317" s="129" t="s">
        <v>188</v>
      </c>
      <c r="D317" s="15" t="s">
        <v>34</v>
      </c>
      <c r="E317" s="169" t="s">
        <v>16</v>
      </c>
      <c r="F317" s="169">
        <v>1</v>
      </c>
      <c r="G317" s="6"/>
      <c r="H317" s="6"/>
      <c r="I317" s="6"/>
      <c r="J317" s="6"/>
      <c r="K317" s="6"/>
      <c r="L317" s="6"/>
      <c r="M317" s="22"/>
      <c r="N317" s="6"/>
      <c r="O317" s="6"/>
      <c r="P317" s="6"/>
      <c r="Q317" s="6"/>
      <c r="R317" s="30" t="s">
        <v>21</v>
      </c>
    </row>
    <row r="318" spans="1:18" s="14" customFormat="1" ht="12.75">
      <c r="A318" s="110">
        <v>201</v>
      </c>
      <c r="B318" s="110">
        <v>201</v>
      </c>
      <c r="C318" s="121" t="s">
        <v>206</v>
      </c>
      <c r="D318" s="15" t="s">
        <v>17</v>
      </c>
      <c r="E318" s="169" t="s">
        <v>16</v>
      </c>
      <c r="F318" s="169">
        <v>1</v>
      </c>
      <c r="G318" s="13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19"/>
    </row>
    <row r="319" spans="1:18" s="23" customFormat="1" ht="12.75">
      <c r="A319" s="110"/>
      <c r="B319" s="110"/>
      <c r="C319" s="129" t="s">
        <v>59</v>
      </c>
      <c r="D319" s="15"/>
      <c r="E319" s="169"/>
      <c r="F319" s="169"/>
      <c r="G319" s="6">
        <v>2100</v>
      </c>
      <c r="H319" s="6">
        <v>1441</v>
      </c>
      <c r="I319" s="6"/>
      <c r="J319" s="6"/>
      <c r="K319" s="6"/>
      <c r="L319" s="6"/>
      <c r="M319" s="22"/>
      <c r="N319" s="6">
        <v>360</v>
      </c>
      <c r="O319" s="6">
        <v>140</v>
      </c>
      <c r="P319" s="6">
        <v>159</v>
      </c>
      <c r="Q319" s="6"/>
      <c r="R319" s="19"/>
    </row>
    <row r="320" spans="1:18" s="23" customFormat="1" ht="12.75">
      <c r="A320" s="186"/>
      <c r="B320" s="186"/>
      <c r="C320" s="120"/>
      <c r="D320" s="148"/>
      <c r="E320" s="167"/>
      <c r="F320" s="167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s="23" customFormat="1" ht="12.75">
      <c r="A321" s="110">
        <v>202</v>
      </c>
      <c r="B321" s="110">
        <v>202</v>
      </c>
      <c r="C321" s="111" t="s">
        <v>214</v>
      </c>
      <c r="D321" s="15" t="s">
        <v>126</v>
      </c>
      <c r="E321" s="169" t="s">
        <v>33</v>
      </c>
      <c r="F321" s="169">
        <v>1</v>
      </c>
      <c r="G321" s="6">
        <v>1132</v>
      </c>
      <c r="H321" s="6">
        <v>745</v>
      </c>
      <c r="I321" s="6"/>
      <c r="J321" s="6"/>
      <c r="K321" s="6"/>
      <c r="L321" s="6"/>
      <c r="M321" s="22">
        <v>0.25</v>
      </c>
      <c r="N321" s="6">
        <v>186</v>
      </c>
      <c r="O321" s="6">
        <v>119</v>
      </c>
      <c r="P321" s="6">
        <v>82</v>
      </c>
      <c r="Q321" s="6"/>
      <c r="R321" s="19" t="s">
        <v>21</v>
      </c>
    </row>
    <row r="322" spans="1:18" s="23" customFormat="1" ht="12.75">
      <c r="A322" s="110"/>
      <c r="B322" s="110"/>
      <c r="C322" s="136" t="s">
        <v>64</v>
      </c>
      <c r="D322" s="20"/>
      <c r="E322" s="162"/>
      <c r="F322" s="162"/>
      <c r="G322" s="6">
        <v>1132</v>
      </c>
      <c r="H322" s="6">
        <v>745</v>
      </c>
      <c r="I322" s="6"/>
      <c r="J322" s="6"/>
      <c r="K322" s="6"/>
      <c r="L322" s="6"/>
      <c r="M322" s="6"/>
      <c r="N322" s="6">
        <v>186</v>
      </c>
      <c r="O322" s="6">
        <v>119</v>
      </c>
      <c r="P322" s="6">
        <v>82</v>
      </c>
      <c r="Q322" s="6"/>
      <c r="R322" s="19"/>
    </row>
    <row r="323" spans="1:18" s="23" customFormat="1" ht="13.5" customHeight="1">
      <c r="A323" s="190"/>
      <c r="B323" s="190"/>
      <c r="C323" s="138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</row>
    <row r="324" spans="1:18" s="23" customFormat="1" ht="12.75">
      <c r="A324" s="191"/>
      <c r="B324" s="191"/>
      <c r="C324" s="130" t="s">
        <v>139</v>
      </c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</row>
    <row r="325" spans="1:18" s="23" customFormat="1" ht="12.75">
      <c r="A325" s="110">
        <v>203</v>
      </c>
      <c r="B325" s="110">
        <v>203</v>
      </c>
      <c r="C325" s="129" t="s">
        <v>194</v>
      </c>
      <c r="D325" s="15" t="s">
        <v>215</v>
      </c>
      <c r="E325" s="169" t="s">
        <v>16</v>
      </c>
      <c r="F325" s="169">
        <v>1</v>
      </c>
      <c r="G325" s="28">
        <f>H325+J325+N325+O325+P325</f>
        <v>2491</v>
      </c>
      <c r="H325" s="6">
        <v>1441</v>
      </c>
      <c r="I325" s="22">
        <v>0.2</v>
      </c>
      <c r="J325" s="6">
        <v>288</v>
      </c>
      <c r="K325" s="6"/>
      <c r="L325" s="6"/>
      <c r="M325" s="22">
        <v>0.25</v>
      </c>
      <c r="N325" s="6">
        <v>432</v>
      </c>
      <c r="O325" s="6">
        <v>140</v>
      </c>
      <c r="P325" s="6">
        <v>190</v>
      </c>
      <c r="Q325" s="6"/>
      <c r="R325" s="19"/>
    </row>
    <row r="326" spans="1:18" s="23" customFormat="1" ht="12.75">
      <c r="A326" s="110">
        <v>204</v>
      </c>
      <c r="B326" s="110">
        <v>204</v>
      </c>
      <c r="C326" s="121" t="s">
        <v>100</v>
      </c>
      <c r="D326" s="15" t="s">
        <v>34</v>
      </c>
      <c r="E326" s="169" t="s">
        <v>33</v>
      </c>
      <c r="F326" s="169">
        <v>1</v>
      </c>
      <c r="G326" s="28">
        <f>H326+J326+N326+O326+P326</f>
        <v>1440</v>
      </c>
      <c r="H326" s="6">
        <v>1039</v>
      </c>
      <c r="I326" s="6"/>
      <c r="J326" s="6"/>
      <c r="K326" s="6"/>
      <c r="L326" s="6"/>
      <c r="M326" s="22">
        <v>0.15</v>
      </c>
      <c r="N326" s="6">
        <v>156</v>
      </c>
      <c r="O326" s="6">
        <v>131</v>
      </c>
      <c r="P326" s="6">
        <v>114</v>
      </c>
      <c r="Q326" s="6"/>
      <c r="R326" s="19"/>
    </row>
    <row r="327" spans="1:18" s="23" customFormat="1" ht="12.75">
      <c r="A327" s="110"/>
      <c r="B327" s="110"/>
      <c r="C327" s="121" t="s">
        <v>63</v>
      </c>
      <c r="D327" s="58"/>
      <c r="E327" s="169"/>
      <c r="F327" s="169"/>
      <c r="G327" s="28">
        <f>H327+J327+N327+O327+P327</f>
        <v>3931</v>
      </c>
      <c r="H327" s="6">
        <f>SUM(H325:H326)</f>
        <v>2480</v>
      </c>
      <c r="I327" s="6"/>
      <c r="J327" s="6">
        <f>SUM(J325:J326)</f>
        <v>288</v>
      </c>
      <c r="K327" s="6"/>
      <c r="L327" s="6"/>
      <c r="M327" s="6"/>
      <c r="N327" s="6">
        <f>SUM(N325:N326)</f>
        <v>588</v>
      </c>
      <c r="O327" s="6">
        <f>SUM(O325:O326)</f>
        <v>271</v>
      </c>
      <c r="P327" s="6">
        <f>SUM(P325:P326)</f>
        <v>304</v>
      </c>
      <c r="Q327" s="6"/>
      <c r="R327" s="19"/>
    </row>
    <row r="328" spans="1:18" s="23" customFormat="1" ht="12.75">
      <c r="A328" s="190"/>
      <c r="B328" s="190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</row>
    <row r="329" spans="1:18" s="23" customFormat="1" ht="12.75">
      <c r="A329" s="191"/>
      <c r="B329" s="191"/>
      <c r="C329" s="201" t="s">
        <v>150</v>
      </c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</row>
    <row r="330" spans="1:18" s="23" customFormat="1" ht="19.5" customHeight="1">
      <c r="A330" s="110">
        <v>205</v>
      </c>
      <c r="B330" s="110">
        <v>205</v>
      </c>
      <c r="C330" s="129" t="s">
        <v>164</v>
      </c>
      <c r="D330" s="15" t="s">
        <v>43</v>
      </c>
      <c r="E330" s="169" t="s">
        <v>16</v>
      </c>
      <c r="F330" s="169">
        <v>1</v>
      </c>
      <c r="G330" s="6">
        <v>2100</v>
      </c>
      <c r="H330" s="6">
        <v>1441</v>
      </c>
      <c r="I330" s="6"/>
      <c r="J330" s="6"/>
      <c r="K330" s="6"/>
      <c r="L330" s="6"/>
      <c r="M330" s="22">
        <v>0.25</v>
      </c>
      <c r="N330" s="6">
        <v>360</v>
      </c>
      <c r="O330" s="6">
        <v>140</v>
      </c>
      <c r="P330" s="6">
        <v>159</v>
      </c>
      <c r="Q330" s="6"/>
      <c r="R330" s="30"/>
    </row>
    <row r="331" spans="1:18" s="23" customFormat="1" ht="14.25" customHeight="1">
      <c r="A331" s="110"/>
      <c r="B331" s="110"/>
      <c r="C331" s="129" t="s">
        <v>64</v>
      </c>
      <c r="D331" s="15"/>
      <c r="E331" s="169"/>
      <c r="F331" s="169"/>
      <c r="G331" s="6">
        <v>2100</v>
      </c>
      <c r="H331" s="6">
        <v>1441</v>
      </c>
      <c r="I331" s="6"/>
      <c r="J331" s="6"/>
      <c r="K331" s="6"/>
      <c r="L331" s="6"/>
      <c r="M331" s="22"/>
      <c r="N331" s="6">
        <v>360</v>
      </c>
      <c r="O331" s="6">
        <v>140</v>
      </c>
      <c r="P331" s="6">
        <v>159</v>
      </c>
      <c r="Q331" s="6"/>
      <c r="R331" s="19"/>
    </row>
    <row r="332" spans="1:18" s="23" customFormat="1" ht="9" customHeight="1">
      <c r="A332" s="190"/>
      <c r="B332" s="190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</row>
    <row r="333" spans="1:18" s="23" customFormat="1" ht="12.75">
      <c r="A333" s="191"/>
      <c r="B333" s="191"/>
      <c r="C333" s="197" t="s">
        <v>38</v>
      </c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</row>
    <row r="334" spans="1:18" s="23" customFormat="1" ht="12.75">
      <c r="A334" s="110">
        <v>206</v>
      </c>
      <c r="B334" s="110">
        <v>206</v>
      </c>
      <c r="C334" s="121" t="s">
        <v>101</v>
      </c>
      <c r="D334" s="15" t="s">
        <v>39</v>
      </c>
      <c r="E334" s="169" t="s">
        <v>27</v>
      </c>
      <c r="F334" s="169" t="s">
        <v>31</v>
      </c>
      <c r="G334" s="28">
        <f aca="true" t="shared" si="6" ref="G334:G339">H334+J334+N334+O334+P334</f>
        <v>995</v>
      </c>
      <c r="H334" s="6">
        <v>619</v>
      </c>
      <c r="I334" s="22">
        <v>0.07</v>
      </c>
      <c r="J334" s="6">
        <v>43</v>
      </c>
      <c r="K334" s="6"/>
      <c r="L334" s="6"/>
      <c r="M334" s="22">
        <v>0.25</v>
      </c>
      <c r="N334" s="6">
        <v>165</v>
      </c>
      <c r="O334" s="6">
        <v>95</v>
      </c>
      <c r="P334" s="6">
        <v>73</v>
      </c>
      <c r="Q334" s="6"/>
      <c r="R334" s="19" t="s">
        <v>209</v>
      </c>
    </row>
    <row r="335" spans="1:18" s="23" customFormat="1" ht="13.5" customHeight="1">
      <c r="A335" s="110">
        <v>207</v>
      </c>
      <c r="B335" s="110">
        <v>207</v>
      </c>
      <c r="C335" s="121" t="s">
        <v>101</v>
      </c>
      <c r="D335" s="15" t="s">
        <v>39</v>
      </c>
      <c r="E335" s="169" t="s">
        <v>27</v>
      </c>
      <c r="F335" s="169" t="s">
        <v>31</v>
      </c>
      <c r="G335" s="28">
        <f t="shared" si="6"/>
        <v>937</v>
      </c>
      <c r="H335" s="6">
        <v>619</v>
      </c>
      <c r="I335" s="6"/>
      <c r="J335" s="6"/>
      <c r="K335" s="6"/>
      <c r="L335" s="6"/>
      <c r="M335" s="22">
        <v>0.25</v>
      </c>
      <c r="N335" s="6">
        <v>155</v>
      </c>
      <c r="O335" s="6">
        <v>95</v>
      </c>
      <c r="P335" s="6">
        <v>68</v>
      </c>
      <c r="Q335" s="6"/>
      <c r="R335" s="19"/>
    </row>
    <row r="336" spans="1:18" s="23" customFormat="1" ht="12.75">
      <c r="A336" s="110">
        <v>208</v>
      </c>
      <c r="B336" s="110">
        <v>208</v>
      </c>
      <c r="C336" s="121" t="s">
        <v>101</v>
      </c>
      <c r="D336" s="15" t="s">
        <v>39</v>
      </c>
      <c r="E336" s="169" t="s">
        <v>27</v>
      </c>
      <c r="F336" s="169" t="s">
        <v>31</v>
      </c>
      <c r="G336" s="28">
        <f t="shared" si="6"/>
        <v>937</v>
      </c>
      <c r="H336" s="6">
        <v>619</v>
      </c>
      <c r="I336" s="6"/>
      <c r="J336" s="6"/>
      <c r="K336" s="6"/>
      <c r="L336" s="6"/>
      <c r="M336" s="22">
        <v>0.25</v>
      </c>
      <c r="N336" s="6">
        <v>155</v>
      </c>
      <c r="O336" s="6">
        <v>95</v>
      </c>
      <c r="P336" s="6">
        <v>68</v>
      </c>
      <c r="Q336" s="6"/>
      <c r="R336" s="19" t="s">
        <v>209</v>
      </c>
    </row>
    <row r="337" spans="1:18" s="23" customFormat="1" ht="12.75">
      <c r="A337" s="110">
        <v>209</v>
      </c>
      <c r="B337" s="110">
        <v>209</v>
      </c>
      <c r="C337" s="121" t="s">
        <v>101</v>
      </c>
      <c r="D337" s="15" t="s">
        <v>39</v>
      </c>
      <c r="E337" s="169" t="s">
        <v>27</v>
      </c>
      <c r="F337" s="169" t="s">
        <v>31</v>
      </c>
      <c r="G337" s="28">
        <f t="shared" si="6"/>
        <v>937</v>
      </c>
      <c r="H337" s="6">
        <v>619</v>
      </c>
      <c r="I337" s="6"/>
      <c r="J337" s="6"/>
      <c r="K337" s="6"/>
      <c r="L337" s="6"/>
      <c r="M337" s="22">
        <v>0.25</v>
      </c>
      <c r="N337" s="6">
        <v>155</v>
      </c>
      <c r="O337" s="6">
        <v>95</v>
      </c>
      <c r="P337" s="6">
        <v>68</v>
      </c>
      <c r="Q337" s="6"/>
      <c r="R337" s="19" t="s">
        <v>213</v>
      </c>
    </row>
    <row r="338" spans="1:18" s="23" customFormat="1" ht="12.75">
      <c r="A338" s="110">
        <v>210</v>
      </c>
      <c r="B338" s="110">
        <v>210</v>
      </c>
      <c r="C338" s="121" t="s">
        <v>101</v>
      </c>
      <c r="D338" s="15" t="s">
        <v>39</v>
      </c>
      <c r="E338" s="169" t="s">
        <v>27</v>
      </c>
      <c r="F338" s="169" t="s">
        <v>31</v>
      </c>
      <c r="G338" s="28">
        <f t="shared" si="6"/>
        <v>937</v>
      </c>
      <c r="H338" s="6">
        <v>619</v>
      </c>
      <c r="I338" s="6"/>
      <c r="J338" s="6"/>
      <c r="K338" s="6"/>
      <c r="L338" s="6"/>
      <c r="M338" s="22">
        <v>0.25</v>
      </c>
      <c r="N338" s="6">
        <v>155</v>
      </c>
      <c r="O338" s="6">
        <v>95</v>
      </c>
      <c r="P338" s="6">
        <v>68</v>
      </c>
      <c r="Q338" s="6"/>
      <c r="R338" s="19"/>
    </row>
    <row r="339" spans="1:18" s="23" customFormat="1" ht="12.75">
      <c r="A339" s="110"/>
      <c r="B339" s="110"/>
      <c r="C339" s="121" t="s">
        <v>61</v>
      </c>
      <c r="D339" s="15"/>
      <c r="E339" s="169"/>
      <c r="F339" s="169"/>
      <c r="G339" s="13">
        <f t="shared" si="6"/>
        <v>4743</v>
      </c>
      <c r="H339" s="6">
        <f>SUM(H334:H338)</f>
        <v>3095</v>
      </c>
      <c r="I339" s="6"/>
      <c r="J339" s="6">
        <v>43</v>
      </c>
      <c r="K339" s="6"/>
      <c r="L339" s="6"/>
      <c r="M339" s="6"/>
      <c r="N339" s="6">
        <f>SUM(N334:N338)</f>
        <v>785</v>
      </c>
      <c r="O339" s="6">
        <f>SUM(O334:O338)</f>
        <v>475</v>
      </c>
      <c r="P339" s="6">
        <f>SUM(P334:P338)</f>
        <v>345</v>
      </c>
      <c r="Q339" s="6"/>
      <c r="R339" s="19"/>
    </row>
    <row r="340" spans="1:18" s="23" customFormat="1" ht="9" customHeight="1">
      <c r="A340" s="190"/>
      <c r="B340" s="190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</row>
    <row r="341" spans="1:18" s="23" customFormat="1" ht="12.75">
      <c r="A341" s="191"/>
      <c r="B341" s="191"/>
      <c r="C341" s="196" t="s">
        <v>52</v>
      </c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</row>
    <row r="342" spans="1:18" s="23" customFormat="1" ht="15.75" customHeight="1">
      <c r="A342" s="110">
        <v>211</v>
      </c>
      <c r="B342" s="110">
        <v>211</v>
      </c>
      <c r="C342" s="121" t="s">
        <v>133</v>
      </c>
      <c r="D342" s="20" t="s">
        <v>53</v>
      </c>
      <c r="E342" s="162"/>
      <c r="F342" s="162">
        <v>1</v>
      </c>
      <c r="G342" s="13">
        <f aca="true" t="shared" si="7" ref="G342:G348">H342+J342+N342+O342+P342</f>
        <v>1130</v>
      </c>
      <c r="H342" s="6">
        <v>744</v>
      </c>
      <c r="I342" s="22">
        <v>0.05</v>
      </c>
      <c r="J342" s="6">
        <v>37</v>
      </c>
      <c r="K342" s="6"/>
      <c r="L342" s="6"/>
      <c r="M342" s="22">
        <v>0.2</v>
      </c>
      <c r="N342" s="6">
        <v>156</v>
      </c>
      <c r="O342" s="6">
        <v>107</v>
      </c>
      <c r="P342" s="6">
        <v>86</v>
      </c>
      <c r="Q342" s="6"/>
      <c r="R342" s="19" t="s">
        <v>128</v>
      </c>
    </row>
    <row r="343" spans="1:18" s="23" customFormat="1" ht="15.75" customHeight="1">
      <c r="A343" s="110">
        <v>212</v>
      </c>
      <c r="B343" s="110">
        <v>212</v>
      </c>
      <c r="C343" s="121" t="s">
        <v>133</v>
      </c>
      <c r="D343" s="20" t="s">
        <v>53</v>
      </c>
      <c r="E343" s="162"/>
      <c r="F343" s="162">
        <v>1</v>
      </c>
      <c r="G343" s="13">
        <f t="shared" si="7"/>
        <v>1033</v>
      </c>
      <c r="H343" s="6">
        <v>687</v>
      </c>
      <c r="I343" s="6"/>
      <c r="J343" s="6"/>
      <c r="K343" s="6"/>
      <c r="L343" s="6"/>
      <c r="M343" s="22">
        <v>0.25</v>
      </c>
      <c r="N343" s="6">
        <v>172</v>
      </c>
      <c r="O343" s="6">
        <v>98</v>
      </c>
      <c r="P343" s="6">
        <v>76</v>
      </c>
      <c r="Q343" s="6"/>
      <c r="R343" s="19"/>
    </row>
    <row r="344" spans="1:18" s="14" customFormat="1" ht="12.75">
      <c r="A344" s="110">
        <v>213</v>
      </c>
      <c r="B344" s="110">
        <v>213</v>
      </c>
      <c r="C344" s="137" t="s">
        <v>202</v>
      </c>
      <c r="D344" s="20" t="s">
        <v>53</v>
      </c>
      <c r="E344" s="162"/>
      <c r="F344" s="162">
        <v>1</v>
      </c>
      <c r="G344" s="13">
        <f t="shared" si="7"/>
        <v>1119</v>
      </c>
      <c r="H344" s="6">
        <v>744</v>
      </c>
      <c r="I344" s="6"/>
      <c r="J344" s="6"/>
      <c r="K344" s="6"/>
      <c r="L344" s="6"/>
      <c r="M344" s="22">
        <v>0.25</v>
      </c>
      <c r="N344" s="6">
        <v>186</v>
      </c>
      <c r="O344" s="6">
        <v>107</v>
      </c>
      <c r="P344" s="6">
        <v>82</v>
      </c>
      <c r="Q344" s="6"/>
      <c r="R344" s="19"/>
    </row>
    <row r="345" spans="1:18" s="23" customFormat="1" ht="12.75">
      <c r="A345" s="110">
        <v>214</v>
      </c>
      <c r="B345" s="110">
        <v>214</v>
      </c>
      <c r="C345" s="121" t="s">
        <v>107</v>
      </c>
      <c r="D345" s="20" t="s">
        <v>53</v>
      </c>
      <c r="E345" s="162"/>
      <c r="F345" s="162">
        <v>1</v>
      </c>
      <c r="G345" s="13">
        <f t="shared" si="7"/>
        <v>1119</v>
      </c>
      <c r="H345" s="6">
        <v>744</v>
      </c>
      <c r="I345" s="6"/>
      <c r="J345" s="6"/>
      <c r="K345" s="6"/>
      <c r="L345" s="6"/>
      <c r="M345" s="22">
        <v>0.25</v>
      </c>
      <c r="N345" s="6">
        <v>186</v>
      </c>
      <c r="O345" s="6">
        <v>107</v>
      </c>
      <c r="P345" s="6">
        <v>82</v>
      </c>
      <c r="Q345" s="6"/>
      <c r="R345" s="19"/>
    </row>
    <row r="346" spans="1:18" s="23" customFormat="1" ht="12.75">
      <c r="A346" s="110">
        <v>215</v>
      </c>
      <c r="B346" s="110">
        <v>215</v>
      </c>
      <c r="C346" s="121" t="s">
        <v>134</v>
      </c>
      <c r="D346" s="20" t="s">
        <v>53</v>
      </c>
      <c r="E346" s="162"/>
      <c r="F346" s="162">
        <v>1</v>
      </c>
      <c r="G346" s="13">
        <f t="shared" si="7"/>
        <v>1119</v>
      </c>
      <c r="H346" s="6">
        <v>744</v>
      </c>
      <c r="I346" s="6"/>
      <c r="J346" s="6"/>
      <c r="K346" s="6"/>
      <c r="L346" s="6"/>
      <c r="M346" s="22">
        <v>0.25</v>
      </c>
      <c r="N346" s="6">
        <v>186</v>
      </c>
      <c r="O346" s="6">
        <v>107</v>
      </c>
      <c r="P346" s="6">
        <v>82</v>
      </c>
      <c r="Q346" s="6"/>
      <c r="R346" s="6"/>
    </row>
    <row r="347" spans="1:18" s="14" customFormat="1" ht="12.75">
      <c r="A347" s="110">
        <v>216</v>
      </c>
      <c r="B347" s="110">
        <v>216</v>
      </c>
      <c r="C347" s="121" t="s">
        <v>145</v>
      </c>
      <c r="D347" s="155" t="s">
        <v>53</v>
      </c>
      <c r="E347" s="175"/>
      <c r="F347" s="175">
        <v>1</v>
      </c>
      <c r="G347" s="35">
        <f>H347+J347+N347+O347+P347</f>
        <v>1119</v>
      </c>
      <c r="H347" s="34">
        <v>744</v>
      </c>
      <c r="I347" s="34"/>
      <c r="J347" s="34"/>
      <c r="K347" s="34"/>
      <c r="L347" s="34"/>
      <c r="M347" s="36">
        <v>0.25</v>
      </c>
      <c r="N347" s="34">
        <v>186</v>
      </c>
      <c r="O347" s="34">
        <v>107</v>
      </c>
      <c r="P347" s="34">
        <v>82</v>
      </c>
      <c r="Q347" s="34"/>
      <c r="R347" s="34"/>
    </row>
    <row r="348" spans="1:18" s="23" customFormat="1" ht="12.75">
      <c r="A348" s="110"/>
      <c r="B348" s="110"/>
      <c r="C348" s="113" t="s">
        <v>149</v>
      </c>
      <c r="D348" s="156"/>
      <c r="E348" s="176"/>
      <c r="F348" s="176"/>
      <c r="G348" s="61">
        <f t="shared" si="7"/>
        <v>6639</v>
      </c>
      <c r="H348" s="60">
        <f>SUM(H342:H347)</f>
        <v>4407</v>
      </c>
      <c r="I348" s="60"/>
      <c r="J348" s="60">
        <f>SUM(J342:J347)</f>
        <v>37</v>
      </c>
      <c r="K348" s="60"/>
      <c r="L348" s="60"/>
      <c r="M348" s="60"/>
      <c r="N348" s="60">
        <f>SUM(N342:N347)</f>
        <v>1072</v>
      </c>
      <c r="O348" s="60">
        <f>SUM(O342:O347)</f>
        <v>633</v>
      </c>
      <c r="P348" s="60">
        <f>SUM(P342:P347)</f>
        <v>490</v>
      </c>
      <c r="Q348" s="60"/>
      <c r="R348" s="62"/>
    </row>
    <row r="349" spans="1:18" s="23" customFormat="1" ht="12.75">
      <c r="A349" s="190"/>
      <c r="B349" s="190"/>
      <c r="C349" s="194"/>
      <c r="D349" s="194"/>
      <c r="E349" s="194"/>
      <c r="F349" s="194"/>
      <c r="G349" s="38"/>
      <c r="H349" s="37"/>
      <c r="I349" s="37"/>
      <c r="J349" s="37"/>
      <c r="K349" s="37"/>
      <c r="L349" s="37"/>
      <c r="M349" s="39"/>
      <c r="N349" s="37"/>
      <c r="O349" s="37"/>
      <c r="P349" s="37"/>
      <c r="Q349" s="37"/>
      <c r="R349" s="192"/>
    </row>
    <row r="350" spans="1:18" s="23" customFormat="1" ht="12.75">
      <c r="A350" s="191"/>
      <c r="B350" s="191"/>
      <c r="C350" s="130" t="s">
        <v>58</v>
      </c>
      <c r="D350" s="148"/>
      <c r="E350" s="167"/>
      <c r="F350" s="167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193"/>
    </row>
    <row r="351" spans="1:18" s="23" customFormat="1" ht="12.75">
      <c r="A351" s="110">
        <v>217</v>
      </c>
      <c r="B351" s="110">
        <v>217</v>
      </c>
      <c r="C351" s="121" t="s">
        <v>107</v>
      </c>
      <c r="D351" s="15" t="s">
        <v>45</v>
      </c>
      <c r="E351" s="169" t="s">
        <v>27</v>
      </c>
      <c r="F351" s="169" t="s">
        <v>31</v>
      </c>
      <c r="G351" s="28">
        <f aca="true" t="shared" si="8" ref="G351:G358">H351+J351+N351+O351+P351</f>
        <v>1271</v>
      </c>
      <c r="H351" s="6">
        <v>850</v>
      </c>
      <c r="I351" s="6"/>
      <c r="J351" s="6"/>
      <c r="K351" s="6"/>
      <c r="L351" s="6"/>
      <c r="M351" s="22">
        <v>0.25</v>
      </c>
      <c r="N351" s="6">
        <v>213</v>
      </c>
      <c r="O351" s="6">
        <v>114</v>
      </c>
      <c r="P351" s="6">
        <v>94</v>
      </c>
      <c r="Q351" s="6"/>
      <c r="R351" s="19"/>
    </row>
    <row r="352" spans="1:18" s="23" customFormat="1" ht="12.75">
      <c r="A352" s="110">
        <v>218</v>
      </c>
      <c r="B352" s="110">
        <v>218</v>
      </c>
      <c r="C352" s="121" t="s">
        <v>109</v>
      </c>
      <c r="D352" s="15" t="s">
        <v>190</v>
      </c>
      <c r="E352" s="169" t="s">
        <v>27</v>
      </c>
      <c r="F352" s="169" t="s">
        <v>31</v>
      </c>
      <c r="G352" s="28">
        <f t="shared" si="8"/>
        <v>1271</v>
      </c>
      <c r="H352" s="6">
        <v>850</v>
      </c>
      <c r="I352" s="6"/>
      <c r="J352" s="6"/>
      <c r="K352" s="6"/>
      <c r="L352" s="6"/>
      <c r="M352" s="22">
        <v>0.25</v>
      </c>
      <c r="N352" s="6">
        <v>213</v>
      </c>
      <c r="O352" s="6">
        <v>114</v>
      </c>
      <c r="P352" s="6">
        <v>94</v>
      </c>
      <c r="Q352" s="6"/>
      <c r="R352" s="19" t="s">
        <v>209</v>
      </c>
    </row>
    <row r="353" spans="1:18" s="87" customFormat="1" ht="12.75">
      <c r="A353" s="185">
        <v>219</v>
      </c>
      <c r="B353" s="185">
        <v>219</v>
      </c>
      <c r="C353" s="117" t="s">
        <v>107</v>
      </c>
      <c r="D353" s="80" t="s">
        <v>102</v>
      </c>
      <c r="E353" s="170" t="s">
        <v>27</v>
      </c>
      <c r="F353" s="170" t="s">
        <v>31</v>
      </c>
      <c r="G353" s="81">
        <f>H353+J353+N353+O353+P353</f>
        <v>1187</v>
      </c>
      <c r="H353" s="82">
        <v>792</v>
      </c>
      <c r="I353" s="82"/>
      <c r="J353" s="82"/>
      <c r="K353" s="82"/>
      <c r="L353" s="82"/>
      <c r="M353" s="83">
        <v>0.25</v>
      </c>
      <c r="N353" s="82">
        <v>198</v>
      </c>
      <c r="O353" s="82">
        <v>110</v>
      </c>
      <c r="P353" s="82">
        <v>87</v>
      </c>
      <c r="Q353" s="82"/>
      <c r="R353" s="79" t="s">
        <v>209</v>
      </c>
    </row>
    <row r="354" spans="1:18" s="14" customFormat="1" ht="12.75">
      <c r="A354" s="110">
        <v>220</v>
      </c>
      <c r="B354" s="110">
        <v>220</v>
      </c>
      <c r="C354" s="121" t="s">
        <v>109</v>
      </c>
      <c r="D354" s="15" t="s">
        <v>102</v>
      </c>
      <c r="E354" s="169" t="s">
        <v>27</v>
      </c>
      <c r="F354" s="169" t="s">
        <v>31</v>
      </c>
      <c r="G354" s="28">
        <f t="shared" si="8"/>
        <v>1187</v>
      </c>
      <c r="H354" s="6">
        <v>792</v>
      </c>
      <c r="I354" s="6"/>
      <c r="J354" s="6"/>
      <c r="K354" s="6"/>
      <c r="L354" s="6"/>
      <c r="M354" s="22">
        <v>0.25</v>
      </c>
      <c r="N354" s="6">
        <v>198</v>
      </c>
      <c r="O354" s="6">
        <v>110</v>
      </c>
      <c r="P354" s="6">
        <v>87</v>
      </c>
      <c r="Q354" s="6"/>
      <c r="R354" s="12"/>
    </row>
    <row r="355" spans="1:18" s="23" customFormat="1" ht="12.75">
      <c r="A355" s="110">
        <v>221</v>
      </c>
      <c r="B355" s="110">
        <v>221</v>
      </c>
      <c r="C355" s="121" t="s">
        <v>107</v>
      </c>
      <c r="D355" s="15" t="s">
        <v>46</v>
      </c>
      <c r="E355" s="169" t="s">
        <v>27</v>
      </c>
      <c r="F355" s="169" t="s">
        <v>31</v>
      </c>
      <c r="G355" s="28">
        <f t="shared" si="8"/>
        <v>1271</v>
      </c>
      <c r="H355" s="6">
        <v>850</v>
      </c>
      <c r="I355" s="6"/>
      <c r="J355" s="6"/>
      <c r="K355" s="6"/>
      <c r="L355" s="6"/>
      <c r="M355" s="22">
        <v>0.25</v>
      </c>
      <c r="N355" s="6">
        <v>213</v>
      </c>
      <c r="O355" s="6">
        <v>114</v>
      </c>
      <c r="P355" s="6">
        <v>94</v>
      </c>
      <c r="Q355" s="6"/>
      <c r="R355" s="19"/>
    </row>
    <row r="356" spans="1:18" s="85" customFormat="1" ht="12.75">
      <c r="A356" s="185">
        <v>222</v>
      </c>
      <c r="B356" s="185">
        <v>222</v>
      </c>
      <c r="C356" s="117" t="s">
        <v>107</v>
      </c>
      <c r="D356" s="80" t="s">
        <v>47</v>
      </c>
      <c r="E356" s="170" t="s">
        <v>27</v>
      </c>
      <c r="F356" s="170" t="s">
        <v>31</v>
      </c>
      <c r="G356" s="81">
        <f t="shared" si="8"/>
        <v>1271</v>
      </c>
      <c r="H356" s="82">
        <v>850</v>
      </c>
      <c r="I356" s="82"/>
      <c r="J356" s="82"/>
      <c r="K356" s="82"/>
      <c r="L356" s="82"/>
      <c r="M356" s="83">
        <v>0.25</v>
      </c>
      <c r="N356" s="82">
        <v>213</v>
      </c>
      <c r="O356" s="82">
        <v>114</v>
      </c>
      <c r="P356" s="82">
        <v>94</v>
      </c>
      <c r="Q356" s="82"/>
      <c r="R356" s="84" t="s">
        <v>21</v>
      </c>
    </row>
    <row r="357" spans="1:18" s="23" customFormat="1" ht="12.75">
      <c r="A357" s="110">
        <v>223</v>
      </c>
      <c r="B357" s="110">
        <v>223</v>
      </c>
      <c r="C357" s="121" t="s">
        <v>107</v>
      </c>
      <c r="D357" s="15" t="s">
        <v>48</v>
      </c>
      <c r="E357" s="169" t="s">
        <v>27</v>
      </c>
      <c r="F357" s="169" t="s">
        <v>31</v>
      </c>
      <c r="G357" s="28">
        <f t="shared" si="8"/>
        <v>1108</v>
      </c>
      <c r="H357" s="6">
        <v>792</v>
      </c>
      <c r="I357" s="6"/>
      <c r="J357" s="6"/>
      <c r="K357" s="6"/>
      <c r="L357" s="6"/>
      <c r="M357" s="22">
        <v>0.15</v>
      </c>
      <c r="N357" s="6">
        <v>119</v>
      </c>
      <c r="O357" s="6">
        <v>110</v>
      </c>
      <c r="P357" s="6">
        <v>87</v>
      </c>
      <c r="Q357" s="6"/>
      <c r="R357" s="19"/>
    </row>
    <row r="358" spans="1:18" s="23" customFormat="1" ht="12.75">
      <c r="A358" s="110">
        <v>224</v>
      </c>
      <c r="B358" s="110">
        <v>224</v>
      </c>
      <c r="C358" s="121" t="s">
        <v>107</v>
      </c>
      <c r="D358" s="15" t="s">
        <v>49</v>
      </c>
      <c r="E358" s="169" t="s">
        <v>27</v>
      </c>
      <c r="F358" s="169" t="s">
        <v>31</v>
      </c>
      <c r="G358" s="28">
        <f t="shared" si="8"/>
        <v>1271</v>
      </c>
      <c r="H358" s="6">
        <v>850</v>
      </c>
      <c r="I358" s="6"/>
      <c r="J358" s="6"/>
      <c r="K358" s="6"/>
      <c r="L358" s="6"/>
      <c r="M358" s="22">
        <v>0.25</v>
      </c>
      <c r="N358" s="6">
        <v>213</v>
      </c>
      <c r="O358" s="6">
        <v>114</v>
      </c>
      <c r="P358" s="6">
        <v>94</v>
      </c>
      <c r="Q358" s="6"/>
      <c r="R358" s="19"/>
    </row>
    <row r="359" spans="1:18" s="23" customFormat="1" ht="12.75">
      <c r="A359" s="110"/>
      <c r="B359" s="110"/>
      <c r="C359" s="121" t="s">
        <v>60</v>
      </c>
      <c r="D359" s="15"/>
      <c r="E359" s="169"/>
      <c r="F359" s="169"/>
      <c r="G359" s="6">
        <f>SUM(G351:G358)</f>
        <v>9837</v>
      </c>
      <c r="H359" s="6">
        <f>SUM(H351:H358)</f>
        <v>6626</v>
      </c>
      <c r="I359" s="6"/>
      <c r="J359" s="6"/>
      <c r="K359" s="6"/>
      <c r="L359" s="6"/>
      <c r="M359" s="6"/>
      <c r="N359" s="6">
        <f>SUM(N351:N358)</f>
        <v>1580</v>
      </c>
      <c r="O359" s="6">
        <f>SUM(O351:O358)</f>
        <v>900</v>
      </c>
      <c r="P359" s="6">
        <f>SUM(P351:P358)</f>
        <v>731</v>
      </c>
      <c r="Q359" s="6"/>
      <c r="R359" s="19"/>
    </row>
    <row r="360" spans="1:18" s="23" customFormat="1" ht="12.75">
      <c r="A360" s="190"/>
      <c r="B360" s="190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</row>
    <row r="361" spans="1:18" s="23" customFormat="1" ht="12.75">
      <c r="A361" s="191"/>
      <c r="B361" s="191"/>
      <c r="C361" s="196" t="s">
        <v>50</v>
      </c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</row>
    <row r="362" spans="1:18" s="85" customFormat="1" ht="12.75">
      <c r="A362" s="185">
        <v>225</v>
      </c>
      <c r="B362" s="185">
        <v>225</v>
      </c>
      <c r="C362" s="117" t="s">
        <v>108</v>
      </c>
      <c r="D362" s="80" t="s">
        <v>51</v>
      </c>
      <c r="E362" s="170" t="s">
        <v>27</v>
      </c>
      <c r="F362" s="170" t="s">
        <v>31</v>
      </c>
      <c r="G362" s="86">
        <f aca="true" t="shared" si="9" ref="G362:G367">H362+J362+N362+O362+P362</f>
        <v>1271</v>
      </c>
      <c r="H362" s="82">
        <v>850</v>
      </c>
      <c r="I362" s="82"/>
      <c r="J362" s="82"/>
      <c r="K362" s="82"/>
      <c r="L362" s="82"/>
      <c r="M362" s="83">
        <v>0.25</v>
      </c>
      <c r="N362" s="82">
        <v>213</v>
      </c>
      <c r="O362" s="82">
        <v>114</v>
      </c>
      <c r="P362" s="82">
        <v>94</v>
      </c>
      <c r="Q362" s="82"/>
      <c r="R362" s="84" t="s">
        <v>209</v>
      </c>
    </row>
    <row r="363" spans="1:18" s="14" customFormat="1" ht="12.75">
      <c r="A363" s="110">
        <v>226</v>
      </c>
      <c r="B363" s="110">
        <v>226</v>
      </c>
      <c r="C363" s="121" t="s">
        <v>201</v>
      </c>
      <c r="D363" s="15" t="s">
        <v>51</v>
      </c>
      <c r="E363" s="169" t="s">
        <v>27</v>
      </c>
      <c r="F363" s="169" t="s">
        <v>31</v>
      </c>
      <c r="G363" s="13">
        <f t="shared" si="9"/>
        <v>1251</v>
      </c>
      <c r="H363" s="6">
        <v>850</v>
      </c>
      <c r="I363" s="6"/>
      <c r="J363" s="6"/>
      <c r="K363" s="6"/>
      <c r="L363" s="6"/>
      <c r="M363" s="22">
        <v>0.25</v>
      </c>
      <c r="N363" s="6">
        <v>213</v>
      </c>
      <c r="O363" s="6">
        <v>114</v>
      </c>
      <c r="P363" s="6">
        <v>74</v>
      </c>
      <c r="Q363" s="6"/>
      <c r="R363" s="19"/>
    </row>
    <row r="364" spans="1:18" s="23" customFormat="1" ht="12.75">
      <c r="A364" s="110">
        <v>227</v>
      </c>
      <c r="B364" s="110">
        <v>227</v>
      </c>
      <c r="C364" s="121" t="s">
        <v>107</v>
      </c>
      <c r="D364" s="15" t="s">
        <v>51</v>
      </c>
      <c r="E364" s="169" t="s">
        <v>27</v>
      </c>
      <c r="F364" s="169" t="s">
        <v>31</v>
      </c>
      <c r="G364" s="13">
        <f t="shared" si="9"/>
        <v>1251</v>
      </c>
      <c r="H364" s="6">
        <v>850</v>
      </c>
      <c r="I364" s="6"/>
      <c r="J364" s="6"/>
      <c r="K364" s="6"/>
      <c r="L364" s="6"/>
      <c r="M364" s="22">
        <v>0.25</v>
      </c>
      <c r="N364" s="6">
        <v>213</v>
      </c>
      <c r="O364" s="6">
        <v>114</v>
      </c>
      <c r="P364" s="6">
        <v>74</v>
      </c>
      <c r="Q364" s="6"/>
      <c r="R364" s="19"/>
    </row>
    <row r="365" spans="1:18" s="14" customFormat="1" ht="12.75">
      <c r="A365" s="110">
        <v>228</v>
      </c>
      <c r="B365" s="110">
        <v>228</v>
      </c>
      <c r="C365" s="121" t="s">
        <v>201</v>
      </c>
      <c r="D365" s="15" t="s">
        <v>51</v>
      </c>
      <c r="E365" s="169" t="s">
        <v>27</v>
      </c>
      <c r="F365" s="169" t="s">
        <v>31</v>
      </c>
      <c r="G365" s="13">
        <f t="shared" si="9"/>
        <v>1119</v>
      </c>
      <c r="H365" s="6">
        <v>744</v>
      </c>
      <c r="I365" s="6"/>
      <c r="J365" s="6"/>
      <c r="K365" s="6"/>
      <c r="L365" s="6"/>
      <c r="M365" s="22">
        <v>0.25</v>
      </c>
      <c r="N365" s="6">
        <v>186</v>
      </c>
      <c r="O365" s="6">
        <v>107</v>
      </c>
      <c r="P365" s="6">
        <v>82</v>
      </c>
      <c r="Q365" s="6"/>
      <c r="R365" s="6"/>
    </row>
    <row r="366" spans="1:18" s="23" customFormat="1" ht="12.75">
      <c r="A366" s="110">
        <v>229</v>
      </c>
      <c r="B366" s="110">
        <v>229</v>
      </c>
      <c r="C366" s="121" t="s">
        <v>107</v>
      </c>
      <c r="D366" s="15" t="s">
        <v>51</v>
      </c>
      <c r="E366" s="169" t="s">
        <v>27</v>
      </c>
      <c r="F366" s="169" t="s">
        <v>31</v>
      </c>
      <c r="G366" s="13">
        <f t="shared" si="9"/>
        <v>1271</v>
      </c>
      <c r="H366" s="6">
        <v>850</v>
      </c>
      <c r="I366" s="6"/>
      <c r="J366" s="6"/>
      <c r="K366" s="6"/>
      <c r="L366" s="6"/>
      <c r="M366" s="22">
        <v>0.25</v>
      </c>
      <c r="N366" s="6">
        <v>213</v>
      </c>
      <c r="O366" s="6">
        <v>114</v>
      </c>
      <c r="P366" s="6">
        <v>94</v>
      </c>
      <c r="Q366" s="6"/>
      <c r="R366" s="19"/>
    </row>
    <row r="367" spans="1:18" s="23" customFormat="1" ht="12.75">
      <c r="A367" s="110">
        <v>230</v>
      </c>
      <c r="B367" s="110">
        <v>230</v>
      </c>
      <c r="C367" s="121" t="s">
        <v>107</v>
      </c>
      <c r="D367" s="15" t="s">
        <v>51</v>
      </c>
      <c r="E367" s="169" t="s">
        <v>27</v>
      </c>
      <c r="F367" s="169" t="s">
        <v>31</v>
      </c>
      <c r="G367" s="13">
        <f t="shared" si="9"/>
        <v>1187</v>
      </c>
      <c r="H367" s="6">
        <v>792</v>
      </c>
      <c r="I367" s="6"/>
      <c r="J367" s="6"/>
      <c r="K367" s="6"/>
      <c r="L367" s="6"/>
      <c r="M367" s="22">
        <v>0.25</v>
      </c>
      <c r="N367" s="6">
        <v>198</v>
      </c>
      <c r="O367" s="6">
        <v>110</v>
      </c>
      <c r="P367" s="6">
        <v>87</v>
      </c>
      <c r="Q367" s="6"/>
      <c r="R367" s="19"/>
    </row>
    <row r="368" spans="1:18" s="23" customFormat="1" ht="12.75">
      <c r="A368" s="110"/>
      <c r="B368" s="110"/>
      <c r="C368" s="121" t="s">
        <v>62</v>
      </c>
      <c r="D368" s="20"/>
      <c r="E368" s="162"/>
      <c r="F368" s="162"/>
      <c r="G368" s="6">
        <f>SUM(G362:G367)</f>
        <v>7350</v>
      </c>
      <c r="H368" s="6">
        <f>SUM(H362:H367)</f>
        <v>4936</v>
      </c>
      <c r="I368" s="6"/>
      <c r="J368" s="6"/>
      <c r="K368" s="6"/>
      <c r="L368" s="6"/>
      <c r="M368" s="6"/>
      <c r="N368" s="6">
        <f>SUM(N362:N367)</f>
        <v>1236</v>
      </c>
      <c r="O368" s="6">
        <f>SUM(O362:O367)</f>
        <v>673</v>
      </c>
      <c r="P368" s="6">
        <f>SUM(P362:P367)</f>
        <v>505</v>
      </c>
      <c r="Q368" s="6"/>
      <c r="R368" s="19"/>
    </row>
    <row r="369" spans="1:18" s="23" customFormat="1" ht="12.7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</row>
    <row r="370" spans="1:18" s="23" customFormat="1" ht="12.75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</row>
    <row r="371" spans="1:18" s="23" customFormat="1" ht="12.75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</row>
    <row r="372" spans="1:18" s="23" customFormat="1" ht="12.75" customHeight="1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</row>
    <row r="373" spans="1:18" s="23" customFormat="1" ht="5.25" customHeight="1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</row>
    <row r="374" spans="1:18" s="23" customFormat="1" ht="12.75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</row>
    <row r="375" spans="1:18" s="23" customFormat="1" ht="12.75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</row>
    <row r="376" spans="1:18" s="23" customFormat="1" ht="12.75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</row>
    <row r="377" spans="1:18" s="23" customFormat="1" ht="12.75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</row>
    <row r="378" spans="1:18" s="23" customFormat="1" ht="12.75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</row>
    <row r="379" spans="1:18" s="23" customFormat="1" ht="12.75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</row>
    <row r="380" spans="1:18" s="23" customFormat="1" ht="12.75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</row>
    <row r="381" spans="1:18" s="23" customFormat="1" ht="12.75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</row>
    <row r="382" spans="1:18" s="23" customFormat="1" ht="12.75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</row>
    <row r="383" spans="1:18" s="23" customFormat="1" ht="12.75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</row>
    <row r="384" spans="1:18" s="23" customFormat="1" ht="12.75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</row>
    <row r="385" spans="1:18" s="23" customFormat="1" ht="12.75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</row>
    <row r="386" spans="1:18" s="23" customFormat="1" ht="12.75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</row>
    <row r="387" spans="1:18" s="23" customFormat="1" ht="12.75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</row>
    <row r="388" spans="1:18" s="23" customFormat="1" ht="12.75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</row>
    <row r="389" spans="1:18" s="23" customFormat="1" ht="12.75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</row>
    <row r="390" spans="1:18" s="23" customFormat="1" ht="12.75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</row>
    <row r="391" spans="1:18" s="23" customFormat="1" ht="12.75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</row>
    <row r="392" spans="1:18" s="23" customFormat="1" ht="12.75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</row>
    <row r="393" spans="1:18" s="23" customFormat="1" ht="12.75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</row>
    <row r="394" spans="1:18" s="23" customFormat="1" ht="12.75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</row>
    <row r="395" spans="1:18" s="23" customFormat="1" ht="12.75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</row>
    <row r="396" spans="1:18" s="23" customFormat="1" ht="12.75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</row>
    <row r="397" spans="1:18" s="23" customFormat="1" ht="12.75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</row>
    <row r="398" spans="1:18" s="23" customFormat="1" ht="12.75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</row>
    <row r="399" spans="1:18" s="23" customFormat="1" ht="12.75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</row>
    <row r="400" spans="1:18" s="23" customFormat="1" ht="12.75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</row>
    <row r="401" spans="1:18" s="23" customFormat="1" ht="12.75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</row>
    <row r="402" spans="1:18" s="23" customFormat="1" ht="12.75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</row>
    <row r="403" spans="1:18" s="23" customFormat="1" ht="44.25" customHeight="1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</row>
    <row r="404" spans="1:18" s="23" customFormat="1" ht="12.75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</row>
    <row r="405" spans="1:18" s="23" customFormat="1" ht="36.75" customHeight="1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</row>
    <row r="406" spans="1:18" s="23" customFormat="1" ht="24" customHeight="1">
      <c r="A406" s="231"/>
      <c r="B406" s="231"/>
      <c r="C406" s="140"/>
      <c r="D406" s="101"/>
      <c r="E406" s="232"/>
      <c r="F406" s="232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100"/>
    </row>
    <row r="407" spans="1:18" s="23" customFormat="1" ht="37.5" customHeight="1">
      <c r="A407" s="231"/>
      <c r="B407" s="231"/>
      <c r="C407" s="140"/>
      <c r="D407" s="101"/>
      <c r="E407" s="232"/>
      <c r="F407" s="232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100"/>
    </row>
    <row r="408" spans="1:18" s="23" customFormat="1" ht="26.25" customHeight="1">
      <c r="A408" s="231"/>
      <c r="B408" s="231"/>
      <c r="C408" s="140"/>
      <c r="D408" s="101"/>
      <c r="E408" s="232"/>
      <c r="F408" s="232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100"/>
    </row>
    <row r="409" spans="1:18" s="23" customFormat="1" ht="12.75">
      <c r="A409" s="231"/>
      <c r="B409" s="231"/>
      <c r="C409" s="140"/>
      <c r="D409" s="101"/>
      <c r="E409" s="232"/>
      <c r="F409" s="232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100"/>
    </row>
    <row r="410" spans="1:18" s="23" customFormat="1" ht="12.75" customHeight="1">
      <c r="A410" s="231"/>
      <c r="B410" s="231"/>
      <c r="C410" s="140"/>
      <c r="D410" s="101"/>
      <c r="E410" s="232"/>
      <c r="F410" s="232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100"/>
    </row>
    <row r="411" spans="1:18" s="23" customFormat="1" ht="12.75">
      <c r="A411" s="231"/>
      <c r="B411" s="231"/>
      <c r="C411" s="141"/>
      <c r="D411" s="102"/>
      <c r="E411" s="232"/>
      <c r="F411" s="232"/>
      <c r="G411" s="55"/>
      <c r="H411" s="55"/>
      <c r="I411" s="55"/>
      <c r="J411" s="55"/>
      <c r="K411" s="55"/>
      <c r="L411" s="55"/>
      <c r="M411" s="55"/>
      <c r="N411" s="37"/>
      <c r="O411" s="37"/>
      <c r="P411" s="37"/>
      <c r="Q411" s="37"/>
      <c r="R411" s="55"/>
    </row>
    <row r="412" spans="1:18" s="23" customFormat="1" ht="12.75">
      <c r="A412" s="178"/>
      <c r="B412" s="178"/>
      <c r="C412" s="119"/>
      <c r="D412" s="97"/>
      <c r="E412" s="178"/>
      <c r="F412" s="178"/>
      <c r="G412" s="63"/>
      <c r="H412" s="63"/>
      <c r="I412" s="63"/>
      <c r="J412" s="63"/>
      <c r="K412" s="63"/>
      <c r="L412" s="63"/>
      <c r="M412" s="63"/>
      <c r="N412" s="37"/>
      <c r="O412" s="37"/>
      <c r="P412" s="37"/>
      <c r="Q412" s="37"/>
      <c r="R412" s="37"/>
    </row>
    <row r="413" spans="1:18" s="23" customFormat="1" ht="12.75">
      <c r="A413" s="178"/>
      <c r="B413" s="178"/>
      <c r="C413" s="128"/>
      <c r="D413" s="157"/>
      <c r="E413" s="177"/>
      <c r="F413" s="177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</row>
    <row r="414" spans="1:18" s="23" customFormat="1" ht="12.75">
      <c r="A414" s="178"/>
      <c r="B414" s="178"/>
      <c r="C414" s="142"/>
      <c r="D414" s="158"/>
      <c r="E414" s="179"/>
      <c r="F414" s="179"/>
      <c r="G414" s="103"/>
      <c r="H414" s="103"/>
      <c r="I414" s="103"/>
      <c r="J414" s="104"/>
      <c r="K414" s="103"/>
      <c r="L414" s="103"/>
      <c r="M414" s="103"/>
      <c r="N414" s="103"/>
      <c r="O414" s="103"/>
      <c r="P414" s="103"/>
      <c r="Q414" s="104"/>
      <c r="R414" s="104"/>
    </row>
    <row r="415" spans="1:18" s="23" customFormat="1" ht="12.75">
      <c r="A415" s="178"/>
      <c r="B415" s="178"/>
      <c r="C415" s="142"/>
      <c r="D415" s="158"/>
      <c r="E415" s="179"/>
      <c r="F415" s="179"/>
      <c r="G415" s="103"/>
      <c r="H415" s="103"/>
      <c r="I415" s="103"/>
      <c r="J415" s="103"/>
      <c r="K415" s="103"/>
      <c r="L415" s="103"/>
      <c r="M415" s="103"/>
      <c r="N415" s="103"/>
      <c r="O415" s="103"/>
      <c r="P415" s="104"/>
      <c r="Q415" s="104"/>
      <c r="R415" s="104"/>
    </row>
    <row r="416" spans="1:18" s="23" customFormat="1" ht="12.75">
      <c r="A416" s="178"/>
      <c r="B416" s="178"/>
      <c r="C416" s="143"/>
      <c r="D416" s="159"/>
      <c r="E416" s="180"/>
      <c r="F416" s="180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6"/>
    </row>
    <row r="417" spans="1:18" s="23" customFormat="1" ht="12.75">
      <c r="A417" s="178"/>
      <c r="B417" s="178"/>
      <c r="C417" s="143"/>
      <c r="D417" s="160"/>
      <c r="E417" s="181"/>
      <c r="F417" s="181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3"/>
    </row>
    <row r="418" spans="1:18" s="23" customFormat="1" ht="12.75">
      <c r="A418" s="178"/>
      <c r="B418" s="178"/>
      <c r="C418" s="143"/>
      <c r="D418" s="160"/>
      <c r="E418" s="180"/>
      <c r="F418" s="180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7"/>
    </row>
    <row r="419" spans="1:18" s="23" customFormat="1" ht="12.75">
      <c r="A419" s="178"/>
      <c r="B419" s="178"/>
      <c r="C419" s="139"/>
      <c r="D419" s="157"/>
      <c r="E419" s="177"/>
      <c r="F419" s="177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</row>
    <row r="420" spans="1:18" s="23" customFormat="1" ht="12.75">
      <c r="A420" s="178"/>
      <c r="B420" s="178"/>
      <c r="C420" s="139"/>
      <c r="D420" s="157"/>
      <c r="E420" s="177"/>
      <c r="F420" s="177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s="23" customFormat="1" ht="12.75">
      <c r="A421" s="178"/>
      <c r="B421" s="178"/>
      <c r="C421" s="139"/>
      <c r="D421" s="157"/>
      <c r="E421" s="177"/>
      <c r="F421" s="177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1:18" s="23" customFormat="1" ht="12.75">
      <c r="A422" s="178"/>
      <c r="B422" s="178"/>
      <c r="C422" s="139"/>
      <c r="D422" s="157"/>
      <c r="E422" s="177"/>
      <c r="F422" s="177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1:18" s="23" customFormat="1" ht="12.75">
      <c r="A423" s="178"/>
      <c r="B423" s="178"/>
      <c r="C423" s="139"/>
      <c r="D423" s="157"/>
      <c r="E423" s="177"/>
      <c r="F423" s="177"/>
      <c r="G423" s="108"/>
      <c r="H423" s="108"/>
      <c r="I423" s="108"/>
      <c r="J423" s="59"/>
      <c r="K423" s="108"/>
      <c r="L423" s="108"/>
      <c r="M423" s="108"/>
      <c r="N423" s="108"/>
      <c r="O423" s="108"/>
      <c r="P423" s="108"/>
      <c r="Q423" s="59"/>
      <c r="R423" s="59"/>
    </row>
    <row r="424" spans="1:18" s="23" customFormat="1" ht="12.75">
      <c r="A424" s="178"/>
      <c r="B424" s="178"/>
      <c r="C424" s="144"/>
      <c r="D424" s="161"/>
      <c r="E424" s="182"/>
      <c r="F424" s="182"/>
      <c r="G424" s="109"/>
      <c r="H424" s="109"/>
      <c r="I424" s="109"/>
      <c r="J424" s="109"/>
      <c r="K424" s="109"/>
      <c r="L424" s="109"/>
      <c r="M424" s="109"/>
      <c r="N424" s="109"/>
      <c r="O424" s="109"/>
      <c r="P424" s="59"/>
      <c r="Q424" s="59"/>
      <c r="R424" s="59"/>
    </row>
  </sheetData>
  <sheetProtection/>
  <mergeCells count="138">
    <mergeCell ref="A71:B73"/>
    <mergeCell ref="A181:B183"/>
    <mergeCell ref="A251:B252"/>
    <mergeCell ref="C74:C75"/>
    <mergeCell ref="E76:E77"/>
    <mergeCell ref="H76:H77"/>
    <mergeCell ref="C251:R251"/>
    <mergeCell ref="C252:R252"/>
    <mergeCell ref="M76:M77"/>
    <mergeCell ref="C182:R182"/>
    <mergeCell ref="M74:M75"/>
    <mergeCell ref="C110:R110"/>
    <mergeCell ref="R74:R75"/>
    <mergeCell ref="C76:C77"/>
    <mergeCell ref="O8:O9"/>
    <mergeCell ref="R8:R9"/>
    <mergeCell ref="F8:F9"/>
    <mergeCell ref="F76:F77"/>
    <mergeCell ref="N74:N75"/>
    <mergeCell ref="D74:D75"/>
    <mergeCell ref="C73:R73"/>
    <mergeCell ref="I8:J8"/>
    <mergeCell ref="P8:P9"/>
    <mergeCell ref="N76:N77"/>
    <mergeCell ref="D8:D9"/>
    <mergeCell ref="Q8:Q9"/>
    <mergeCell ref="H74:H75"/>
    <mergeCell ref="F74:F75"/>
    <mergeCell ref="M8:N8"/>
    <mergeCell ref="C96:E96"/>
    <mergeCell ref="E409:F409"/>
    <mergeCell ref="E406:F406"/>
    <mergeCell ref="K8:L8"/>
    <mergeCell ref="C212:R212"/>
    <mergeCell ref="E74:E75"/>
    <mergeCell ref="C181:R181"/>
    <mergeCell ref="C183:R183"/>
    <mergeCell ref="D71:R72"/>
    <mergeCell ref="H8:H9"/>
    <mergeCell ref="D76:D77"/>
    <mergeCell ref="E411:F411"/>
    <mergeCell ref="A411:B411"/>
    <mergeCell ref="A406:B406"/>
    <mergeCell ref="A407:B407"/>
    <mergeCell ref="E408:F408"/>
    <mergeCell ref="E407:F407"/>
    <mergeCell ref="E8:E9"/>
    <mergeCell ref="A369:R405"/>
    <mergeCell ref="A410:B410"/>
    <mergeCell ref="A408:B408"/>
    <mergeCell ref="A409:B409"/>
    <mergeCell ref="E410:F410"/>
    <mergeCell ref="A3:R7"/>
    <mergeCell ref="A95:B96"/>
    <mergeCell ref="F95:R96"/>
    <mergeCell ref="C95:E95"/>
    <mergeCell ref="A109:B110"/>
    <mergeCell ref="A1:R2"/>
    <mergeCell ref="A16:B18"/>
    <mergeCell ref="D16:R18"/>
    <mergeCell ref="A31:B32"/>
    <mergeCell ref="D31:R32"/>
    <mergeCell ref="B8:B9"/>
    <mergeCell ref="A8:A9"/>
    <mergeCell ref="C8:C9"/>
    <mergeCell ref="G8:G9"/>
    <mergeCell ref="C109:R109"/>
    <mergeCell ref="A124:B125"/>
    <mergeCell ref="D124:R125"/>
    <mergeCell ref="A150:B152"/>
    <mergeCell ref="E150:R151"/>
    <mergeCell ref="C152:F152"/>
    <mergeCell ref="C151:D151"/>
    <mergeCell ref="A170:B171"/>
    <mergeCell ref="E170:R171"/>
    <mergeCell ref="A187:B188"/>
    <mergeCell ref="C187:R187"/>
    <mergeCell ref="C188:R188"/>
    <mergeCell ref="A196:B198"/>
    <mergeCell ref="D196:R197"/>
    <mergeCell ref="A205:B206"/>
    <mergeCell ref="D205:R206"/>
    <mergeCell ref="A211:B212"/>
    <mergeCell ref="C211:R211"/>
    <mergeCell ref="A215:B217"/>
    <mergeCell ref="D215:R216"/>
    <mergeCell ref="C217:R217"/>
    <mergeCell ref="A224:B226"/>
    <mergeCell ref="D224:R225"/>
    <mergeCell ref="A236:B239"/>
    <mergeCell ref="C236:R236"/>
    <mergeCell ref="D237:R239"/>
    <mergeCell ref="A243:B246"/>
    <mergeCell ref="C243:R243"/>
    <mergeCell ref="C244:R244"/>
    <mergeCell ref="C246:R246"/>
    <mergeCell ref="C245:R245"/>
    <mergeCell ref="A256:B257"/>
    <mergeCell ref="C256:R256"/>
    <mergeCell ref="C257:R257"/>
    <mergeCell ref="A270:B271"/>
    <mergeCell ref="C270:R270"/>
    <mergeCell ref="C271:R271"/>
    <mergeCell ref="A278:B279"/>
    <mergeCell ref="C278:R278"/>
    <mergeCell ref="C279:R279"/>
    <mergeCell ref="C285:R285"/>
    <mergeCell ref="A284:B285"/>
    <mergeCell ref="C284:R284"/>
    <mergeCell ref="A288:B289"/>
    <mergeCell ref="C288:R288"/>
    <mergeCell ref="A297:B298"/>
    <mergeCell ref="C297:R297"/>
    <mergeCell ref="C298:R298"/>
    <mergeCell ref="A301:B302"/>
    <mergeCell ref="C301:R301"/>
    <mergeCell ref="C302:R302"/>
    <mergeCell ref="C289:R289"/>
    <mergeCell ref="A314:B315"/>
    <mergeCell ref="E314:R315"/>
    <mergeCell ref="C314:D314"/>
    <mergeCell ref="A323:B324"/>
    <mergeCell ref="D323:R324"/>
    <mergeCell ref="A328:B329"/>
    <mergeCell ref="C328:R328"/>
    <mergeCell ref="C329:R329"/>
    <mergeCell ref="A332:B333"/>
    <mergeCell ref="C332:R332"/>
    <mergeCell ref="C333:R333"/>
    <mergeCell ref="A340:B341"/>
    <mergeCell ref="C341:R341"/>
    <mergeCell ref="C340:R340"/>
    <mergeCell ref="A349:B350"/>
    <mergeCell ref="R349:R350"/>
    <mergeCell ref="C349:F349"/>
    <mergeCell ref="A360:B361"/>
    <mergeCell ref="C360:R360"/>
    <mergeCell ref="C361:R361"/>
  </mergeCells>
  <printOptions gridLines="1"/>
  <pageMargins left="0.03937007874015748" right="0" top="0.984251968503937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Sanatatii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wag00103</dc:creator>
  <cp:keywords/>
  <dc:description/>
  <cp:lastModifiedBy>loredanat</cp:lastModifiedBy>
  <cp:lastPrinted>2021-12-09T07:18:54Z</cp:lastPrinted>
  <dcterms:created xsi:type="dcterms:W3CDTF">2003-09-01T05:43:36Z</dcterms:created>
  <dcterms:modified xsi:type="dcterms:W3CDTF">2021-12-09T07:19:54Z</dcterms:modified>
  <cp:category/>
  <cp:version/>
  <cp:contentType/>
  <cp:contentStatus/>
</cp:coreProperties>
</file>