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3"/>
  </bookViews>
  <sheets>
    <sheet name="TARIF lucr.agr.mec." sheetId="1" r:id="rId1"/>
    <sheet name="Taril lucr.agr.man." sheetId="2" r:id="rId2"/>
    <sheet name="fise calculatie tarif 2022" sheetId="3" r:id="rId3"/>
    <sheet name="CENTRALIZATOR 2022" sheetId="4" r:id="rId4"/>
  </sheets>
  <definedNames/>
  <calcPr fullCalcOnLoad="1"/>
</workbook>
</file>

<file path=xl/sharedStrings.xml><?xml version="1.0" encoding="utf-8"?>
<sst xmlns="http://schemas.openxmlformats.org/spreadsheetml/2006/main" count="4170" uniqueCount="559">
  <si>
    <t xml:space="preserve">CALCULATIE PRET </t>
  </si>
  <si>
    <t>Cheltuieli materiale</t>
  </si>
  <si>
    <t>Cheltuieli salariale din care:</t>
  </si>
  <si>
    <t>salarii</t>
  </si>
  <si>
    <t xml:space="preserve">cas </t>
  </si>
  <si>
    <t>alte chelt.cu munca vie</t>
  </si>
  <si>
    <t>Total cheltuieli directe</t>
  </si>
  <si>
    <t>I</t>
  </si>
  <si>
    <t>II</t>
  </si>
  <si>
    <t>Total cheltuieli indirecte</t>
  </si>
  <si>
    <t>III</t>
  </si>
  <si>
    <t>materiale</t>
  </si>
  <si>
    <t>echipament lucru</t>
  </si>
  <si>
    <t>amortismente</t>
  </si>
  <si>
    <t>Total cheltuieli</t>
  </si>
  <si>
    <t>IV</t>
  </si>
  <si>
    <t>Beneficiu</t>
  </si>
  <si>
    <t>V</t>
  </si>
  <si>
    <t>Tarif pe mp/zi</t>
  </si>
  <si>
    <t>lei/mp</t>
  </si>
  <si>
    <t>Tariful nu include TVA</t>
  </si>
  <si>
    <t>SERVICII FOTOGRAFICE SI INREGISTRARI AUDIO-VIDEO</t>
  </si>
  <si>
    <t>Tarif orar</t>
  </si>
  <si>
    <t>lei/h</t>
  </si>
  <si>
    <t>SERVICII MECANICE</t>
  </si>
  <si>
    <t>SERVICII ELECTRICE</t>
  </si>
  <si>
    <t>SERVICII TELEFONIE</t>
  </si>
  <si>
    <t>SERVICII ZIDAR - FAIANTAR</t>
  </si>
  <si>
    <t>SERVICII RESTAURARE, CONSERVARE OBIECTE MUZEU</t>
  </si>
  <si>
    <t>SERVICII ALIMENTATIE PUBLICA</t>
  </si>
  <si>
    <t>SERVICII SUPRAVEGHERE CENTRALE TERMICE</t>
  </si>
  <si>
    <t>SERVICII MANIPULARE DECORURI SI ASIGURARE RECUZITA</t>
  </si>
  <si>
    <t>SERVICII PICTURA</t>
  </si>
  <si>
    <t>SERVICII DE CROITORIE, TAPITERIE</t>
  </si>
  <si>
    <t>nr.</t>
  </si>
  <si>
    <t>crt</t>
  </si>
  <si>
    <t>carburanti</t>
  </si>
  <si>
    <t>asigurari, taxe</t>
  </si>
  <si>
    <t xml:space="preserve">Total general </t>
  </si>
  <si>
    <t>lei/km</t>
  </si>
  <si>
    <t>Nota:</t>
  </si>
  <si>
    <t xml:space="preserve">Tarifele nu contin TVA </t>
  </si>
  <si>
    <t>CONSILIUL JUDETEAN ARGES</t>
  </si>
  <si>
    <t>SERVICII PRELUCRAREA LEMNULUI - DOGARIE</t>
  </si>
  <si>
    <t xml:space="preserve">Total general pentru </t>
  </si>
  <si>
    <t>SERVICII PRELUCRAREA LEMNULUI -TAMPLARIE</t>
  </si>
  <si>
    <t>NORME DE CONSUM ŞI TARIFE DE LUCRĂRI</t>
  </si>
  <si>
    <t>Cod</t>
  </si>
  <si>
    <t>UM</t>
  </si>
  <si>
    <t xml:space="preserve">Norma de </t>
  </si>
  <si>
    <t>Coeficient</t>
  </si>
  <si>
    <t>Tarif pe UM</t>
  </si>
  <si>
    <t>Lucrare agr.</t>
  </si>
  <si>
    <t>prod.</t>
  </si>
  <si>
    <t>consum=l</t>
  </si>
  <si>
    <t>ora</t>
  </si>
  <si>
    <t>Tuns gard viu</t>
  </si>
  <si>
    <t>Motofierăstrău</t>
  </si>
  <si>
    <t>Cosit  cu cositoare portabilă</t>
  </si>
  <si>
    <t xml:space="preserve">Motocositoare </t>
  </si>
  <si>
    <t>Tăieri material lemnos</t>
  </si>
  <si>
    <t>Tarif / KM</t>
  </si>
  <si>
    <t>Tarif km</t>
  </si>
  <si>
    <t>SERVICII PRELUCRAREA LEMNULUI -SCULPTURA</t>
  </si>
  <si>
    <t>TARIFE DE LUCRĂRI MANUALE ÎN PRODUCŢIA VEGETALĂ</t>
  </si>
  <si>
    <t>REGIA DE ADMINISTRARE A DOMENIULUI PUBLIC ŞI PRIVAT AL JUDEŢULUI ARGEŞ RA.</t>
  </si>
  <si>
    <t>Poz.</t>
  </si>
  <si>
    <t>DENUMIREA LUCRARII</t>
  </si>
  <si>
    <t>U.M.</t>
  </si>
  <si>
    <t>NORMA</t>
  </si>
  <si>
    <t>Z.O/U.M.</t>
  </si>
  <si>
    <t>Cosit fân de pe taluze</t>
  </si>
  <si>
    <t>HA</t>
  </si>
  <si>
    <t>0,16</t>
  </si>
  <si>
    <t>6,25</t>
  </si>
  <si>
    <t>Străns făn de pe taluze</t>
  </si>
  <si>
    <t>1,00</t>
  </si>
  <si>
    <t>Împrăştiat gunoi din grămezi</t>
  </si>
  <si>
    <t>0,75</t>
  </si>
  <si>
    <t>1,33</t>
  </si>
  <si>
    <t>Tăieri piersic</t>
  </si>
  <si>
    <t>POMI</t>
  </si>
  <si>
    <t>32,00</t>
  </si>
  <si>
    <t>0,030</t>
  </si>
  <si>
    <t>22,00</t>
  </si>
  <si>
    <t>0,045</t>
  </si>
  <si>
    <t>Tăieri corectări şi întreţinere</t>
  </si>
  <si>
    <t>Meri şi peri</t>
  </si>
  <si>
    <t>15,00</t>
  </si>
  <si>
    <t>0,066</t>
  </si>
  <si>
    <t>Pruni şi caişi</t>
  </si>
  <si>
    <t>Cireşi 6 - 8 ani</t>
  </si>
  <si>
    <t>40,00</t>
  </si>
  <si>
    <t>0,025</t>
  </si>
  <si>
    <t>35,00</t>
  </si>
  <si>
    <t>0,028</t>
  </si>
  <si>
    <t>Tăieri pruni 15 -20 ani</t>
  </si>
  <si>
    <t>25,00</t>
  </si>
  <si>
    <t>0,040</t>
  </si>
  <si>
    <t>MP</t>
  </si>
  <si>
    <t>25,0</t>
  </si>
  <si>
    <t>Nivelat manual terenul</t>
  </si>
  <si>
    <t>0,10</t>
  </si>
  <si>
    <t>10,00</t>
  </si>
  <si>
    <t>Plantat butaşi</t>
  </si>
  <si>
    <t>MII BUC</t>
  </si>
  <si>
    <t>2,00</t>
  </si>
  <si>
    <t>0,50</t>
  </si>
  <si>
    <t>Săpat cu cazmaua sanţ pentru gard viu</t>
  </si>
  <si>
    <t>MII MP</t>
  </si>
  <si>
    <t>0,04</t>
  </si>
  <si>
    <t>Plantat puieţi cu cazmaua şi calcatul lor</t>
  </si>
  <si>
    <t>1,20</t>
  </si>
  <si>
    <t>1,66</t>
  </si>
  <si>
    <t>Plantat gard viu pe 2 rânduri</t>
  </si>
  <si>
    <t>Săpat gropi pentru plantat pomi 0,5/0.5/0,5 m</t>
  </si>
  <si>
    <t>0,08</t>
  </si>
  <si>
    <t>12,50</t>
  </si>
  <si>
    <t>Plantat pomi intensiv</t>
  </si>
  <si>
    <t>BUC</t>
  </si>
  <si>
    <t>90,00</t>
  </si>
  <si>
    <t>0,022</t>
  </si>
  <si>
    <t>Săpat gropi 25 /25 cm</t>
  </si>
  <si>
    <t>MII GROPI</t>
  </si>
  <si>
    <t>0,175</t>
  </si>
  <si>
    <t>5,71</t>
  </si>
  <si>
    <t>Tăieri anuale arbuşti</t>
  </si>
  <si>
    <t>0,20</t>
  </si>
  <si>
    <t>5,00</t>
  </si>
  <si>
    <t>Desfundat cu cazmaua în jurul pomilor</t>
  </si>
  <si>
    <r>
      <t>MII M</t>
    </r>
    <r>
      <rPr>
        <vertAlign val="superscript"/>
        <sz val="10"/>
        <rFont val="Times New Roman"/>
        <family val="1"/>
      </rPr>
      <t>2</t>
    </r>
  </si>
  <si>
    <t>0,170</t>
  </si>
  <si>
    <t>0,80</t>
  </si>
  <si>
    <t>1,25</t>
  </si>
  <si>
    <t>R.A.D.P.P. ARGES RA</t>
  </si>
  <si>
    <t>Cheltuieli materiale lunare</t>
  </si>
  <si>
    <t>Cheltuieli salariale lunare din care:</t>
  </si>
  <si>
    <t>Judetean Arges.</t>
  </si>
  <si>
    <t>TARIF INCHIRIERE AUTOCAR eferent unei medii de 100 km.</t>
  </si>
  <si>
    <t>lei</t>
  </si>
  <si>
    <t>Lei</t>
  </si>
  <si>
    <t>la propunerea Consiliului de Administratie, tarifele pot fi modificate cu aprobarea Consiliului</t>
  </si>
  <si>
    <t>Utilajul</t>
  </si>
  <si>
    <t>(Agregatul)</t>
  </si>
  <si>
    <t>la REGIA  DE ADMINISTRARE A DOMENIULUI PUBLIC ŞI PRIVAT AL JUDEŢULUI ARGEŞ RA                                                  Lei</t>
  </si>
  <si>
    <t>* hantru / aratura normala</t>
  </si>
  <si>
    <t xml:space="preserve">SERVICII  SUPRAVEGHERE INSTALATII APE REZIDUALE </t>
  </si>
  <si>
    <t>SERVICII ZOOTEHNIE</t>
  </si>
  <si>
    <t>SERVICII REPARATIE SI INTRETINERE MOBILIER MUZEAL</t>
  </si>
  <si>
    <t>SERVICII INTRETINERE SPATII VERZI, ARHITECTURA</t>
  </si>
  <si>
    <t>SI PEISAGISTICA</t>
  </si>
  <si>
    <t>SERVICII INTRETINERE TERENURI</t>
  </si>
  <si>
    <t>SERVICII CURATENIE - aferente unei suprafete medii de 250 mp.</t>
  </si>
  <si>
    <t>SERVICII DACTILOGRAFIERE, TEHNOREDACTARE</t>
  </si>
  <si>
    <t>PRELUCRARE TEXTE</t>
  </si>
  <si>
    <t>SERVICII BIBLIOTECA, ARHIVARE SI ALTE SERVICII CULTURALE</t>
  </si>
  <si>
    <t>transf.h.a.n.*</t>
  </si>
  <si>
    <t xml:space="preserve">Nr.  </t>
  </si>
  <si>
    <t>DENUMIREA LUCRĂRII</t>
  </si>
  <si>
    <t>Grupă 
lucrare</t>
  </si>
  <si>
    <t>Formaţia 
de muncă</t>
  </si>
  <si>
    <t>M. LINIARI</t>
  </si>
  <si>
    <t>Cireşi 8 - 10 ani</t>
  </si>
  <si>
    <t>SERVICII INSTALATII FRIGOTEHNICE</t>
  </si>
  <si>
    <t>SERVICII PRELUCRAREA LEMNULUI-TAMPLARIE</t>
  </si>
  <si>
    <t>SERVICII INSTALATII  SANITARE</t>
  </si>
  <si>
    <t>SERVICII INSTALATII  TERMICE</t>
  </si>
  <si>
    <t>SERVICII LACATUSERIE</t>
  </si>
  <si>
    <t>SERVICII PRELUCRARI PRIN ASCHIERE</t>
  </si>
  <si>
    <t>SERVICII INTRETINERE INSTALATII ELECTRICE</t>
  </si>
  <si>
    <t>MEDIUL SANITAR</t>
  </si>
  <si>
    <t>SERVICII INTRETINERE INSTALATII MECANICE</t>
  </si>
  <si>
    <t>SERVICII DE CONSULTANTA IN DOMENIUL ACHIZITIILOR</t>
  </si>
  <si>
    <t>DIVERSE SERVICII DE INGINERIE</t>
  </si>
  <si>
    <t>SERVICII DE EXPOZITII IN MUZEE</t>
  </si>
  <si>
    <t>ANEXA</t>
  </si>
  <si>
    <t>privind nivelul tarifelor practicate de Regia de Administrare a Domeniului Public</t>
  </si>
  <si>
    <t>Tarife prestari servicii</t>
  </si>
  <si>
    <t>Fisa de</t>
  </si>
  <si>
    <t>calcul nr.</t>
  </si>
  <si>
    <t>Tarife manopera ptr. Devize lucrari</t>
  </si>
  <si>
    <t>Denumire serviciului prestat</t>
  </si>
  <si>
    <t>de calcul nr. 1</t>
  </si>
  <si>
    <t xml:space="preserve">Fisa </t>
  </si>
  <si>
    <t>Fisa</t>
  </si>
  <si>
    <t>de calcul nr. 2</t>
  </si>
  <si>
    <t>de calcul nr. 3</t>
  </si>
  <si>
    <t>de calcul nr. 4</t>
  </si>
  <si>
    <t>de calcul nr. 5</t>
  </si>
  <si>
    <t>de calcul nr. 6</t>
  </si>
  <si>
    <t>de calcul nr. 7</t>
  </si>
  <si>
    <t>de calcul nr. 8</t>
  </si>
  <si>
    <t>de calcul nr. 9</t>
  </si>
  <si>
    <t>de calcul nr. 10</t>
  </si>
  <si>
    <t>de calcul nr. 11</t>
  </si>
  <si>
    <t>de calcul nr. 12</t>
  </si>
  <si>
    <t>de calcul nr. 13</t>
  </si>
  <si>
    <t>de calcul nr. 14</t>
  </si>
  <si>
    <t>de calcul nr. 15</t>
  </si>
  <si>
    <t>de calcul nr. 16</t>
  </si>
  <si>
    <t>de calcul nr. 18</t>
  </si>
  <si>
    <t>de calcul nr. 19</t>
  </si>
  <si>
    <t>de calcul nr. 20</t>
  </si>
  <si>
    <t>calcul nr. 21</t>
  </si>
  <si>
    <t>calcul nr. 22</t>
  </si>
  <si>
    <t>calcul nr. 23</t>
  </si>
  <si>
    <t>calcul nr. 24</t>
  </si>
  <si>
    <t>calcul nr. 25</t>
  </si>
  <si>
    <t>calcul nr. 26</t>
  </si>
  <si>
    <t>calcul nr. 27</t>
  </si>
  <si>
    <t>calcul nr. 28</t>
  </si>
  <si>
    <t>calcul nr. 29</t>
  </si>
  <si>
    <t>calcul nr. 32</t>
  </si>
  <si>
    <t>calcul nr. 33</t>
  </si>
  <si>
    <t>calcul nr. 34</t>
  </si>
  <si>
    <t>calcul nr. 35</t>
  </si>
  <si>
    <t>calcul nr. 36</t>
  </si>
  <si>
    <t>calcul nr. 37</t>
  </si>
  <si>
    <t>calcul nr. 38</t>
  </si>
  <si>
    <t>calcul nr. 39</t>
  </si>
  <si>
    <t>calcul nr. 40</t>
  </si>
  <si>
    <t>calcul nr. 41</t>
  </si>
  <si>
    <t>calcul nr. 42</t>
  </si>
  <si>
    <t>calcul nr. 43</t>
  </si>
  <si>
    <t>calcul nr. 44</t>
  </si>
  <si>
    <t>calcul nr. 45</t>
  </si>
  <si>
    <t>calcul nr. 46</t>
  </si>
  <si>
    <t>calcul nr. 47</t>
  </si>
  <si>
    <t>calcul nr. 48</t>
  </si>
  <si>
    <t>calcul nr. 49</t>
  </si>
  <si>
    <t xml:space="preserve">Fisa de </t>
  </si>
  <si>
    <t>calcul nr. 50</t>
  </si>
  <si>
    <t>calcul nr. 51</t>
  </si>
  <si>
    <t>calcul nr. 52</t>
  </si>
  <si>
    <t>calcul nr. 53</t>
  </si>
  <si>
    <t>calcul nr. 54</t>
  </si>
  <si>
    <t>calcul nr. 55</t>
  </si>
  <si>
    <t>calcul nr. 56</t>
  </si>
  <si>
    <t>calcul nr. 57</t>
  </si>
  <si>
    <t>calcul nr. 58</t>
  </si>
  <si>
    <t>calcul nr. 3.1</t>
  </si>
  <si>
    <t>calcul nr. 4.1.</t>
  </si>
  <si>
    <t>calcul nr. 11.1</t>
  </si>
  <si>
    <t>calcul nr. 12.1</t>
  </si>
  <si>
    <t>calcul nr. 13.1</t>
  </si>
  <si>
    <t>calcul nr. 14.1</t>
  </si>
  <si>
    <t>calcul nr. 35.1</t>
  </si>
  <si>
    <t>calcul nr. 37.1</t>
  </si>
  <si>
    <t>calcul nr. 40.1</t>
  </si>
  <si>
    <t>calcul nr. 43.1</t>
  </si>
  <si>
    <t>calcul nr. 47.1</t>
  </si>
  <si>
    <t>calcul nr. 48.1</t>
  </si>
  <si>
    <t>calcul nr. 49.1</t>
  </si>
  <si>
    <t>calcul nr. 50.1</t>
  </si>
  <si>
    <t>calcul nr. 51.1</t>
  </si>
  <si>
    <t>calcul nr. 52.1</t>
  </si>
  <si>
    <t>calcul nr. 53.1</t>
  </si>
  <si>
    <t>calcul nr. 59</t>
  </si>
  <si>
    <t>SERVICII ORNAMENTE, LUCRARI DÉCOR SI DECORATIUNI INTERIOARE</t>
  </si>
  <si>
    <t>Fisa de calcul nr. 30</t>
  </si>
  <si>
    <t>Fisa de calcul nr.31</t>
  </si>
  <si>
    <t xml:space="preserve"> acestea pot fi modificate prin hotarare a Consiliului Judetean Arges</t>
  </si>
  <si>
    <t xml:space="preserve"> acestea pot fi modificate prin hotarare a Consiliului Judetean  Arges</t>
  </si>
  <si>
    <t>calcul nr. 1.1</t>
  </si>
  <si>
    <t>calcul nr. 60</t>
  </si>
  <si>
    <t>calcul nr. 61</t>
  </si>
  <si>
    <t>PRESTARI SERVICII - SUDOR</t>
  </si>
  <si>
    <t>calcul nr. 62</t>
  </si>
  <si>
    <t>MONTATOR COVOR PVC</t>
  </si>
  <si>
    <t>calcul nr. 63</t>
  </si>
  <si>
    <t>,</t>
  </si>
  <si>
    <t>SERVICII DE MONTAT PARCHET - PARCHETAR</t>
  </si>
  <si>
    <t>SERVICII VOPSIRE - VOPSITOR</t>
  </si>
  <si>
    <t>calcul nr. 64</t>
  </si>
  <si>
    <t>calcul nr. 36.1</t>
  </si>
  <si>
    <t>calcul nr. 29.1</t>
  </si>
  <si>
    <t>calcul nr. 57.1</t>
  </si>
  <si>
    <t>SERVICII MONTAT  PARCHET - PARCHETAR</t>
  </si>
  <si>
    <t>calcul nr. 64.1</t>
  </si>
  <si>
    <t>servicii montat parchet- parchetar</t>
  </si>
  <si>
    <t>servicii vopsitorie - vopsitor</t>
  </si>
  <si>
    <t>servicii  fotografice inreg.audio-video</t>
  </si>
  <si>
    <t>servicii  telefonie</t>
  </si>
  <si>
    <t>servicii zidar-faiantar</t>
  </si>
  <si>
    <t>servicii prelucrarea lemnului - tamplarie</t>
  </si>
  <si>
    <t>servicii  restaurare, conservare obiecte muzeu</t>
  </si>
  <si>
    <t xml:space="preserve"> servicii alimentatie publica</t>
  </si>
  <si>
    <t>servicii supraveghere centrale termice</t>
  </si>
  <si>
    <t>servicii pictura</t>
  </si>
  <si>
    <t>servicii prelucrarea lemnului - dogarie</t>
  </si>
  <si>
    <t>servicii inchiriere autocar</t>
  </si>
  <si>
    <t>servicii  zootehnie</t>
  </si>
  <si>
    <t>servicii reparatii si intretinere mobilier muzeal</t>
  </si>
  <si>
    <t>servicii  intretinere terenuri</t>
  </si>
  <si>
    <t>servicii instalatii termice = mediul sanitar</t>
  </si>
  <si>
    <t>servicii  lacatuserie= mediu sanitar</t>
  </si>
  <si>
    <t>calcul nr. 65</t>
  </si>
  <si>
    <t>calcul nr. 66</t>
  </si>
  <si>
    <t>servicii administrare bunuri</t>
  </si>
  <si>
    <t>servicii evidenta patrimoniu</t>
  </si>
  <si>
    <t>calcul nr. 67</t>
  </si>
  <si>
    <t>calcul nr. 68</t>
  </si>
  <si>
    <t>SERVICII ADMINISTRARE BUNURI</t>
  </si>
  <si>
    <t>SERVICII EVIDENTA PATRIMONIU</t>
  </si>
  <si>
    <t>servicii laborant operator centrala termica</t>
  </si>
  <si>
    <t>calcul nr. 65.1</t>
  </si>
  <si>
    <t>calcul nr. 66.1</t>
  </si>
  <si>
    <t>TARIF de DESERVIRE CONDUCATORI AUTO</t>
  </si>
  <si>
    <t>calcul nr. 67.1</t>
  </si>
  <si>
    <t>calcul nr. 69</t>
  </si>
  <si>
    <t>cheltuieli indirecte</t>
  </si>
  <si>
    <t>cheltuieli  indirecte</t>
  </si>
  <si>
    <t>SERVICII LABORANT OPERATOR CENTRALA TERMICA</t>
  </si>
  <si>
    <t>PTR.MEDIUL SANITAR</t>
  </si>
  <si>
    <t>PRESTARI SERVICII SUPRAVEGHERE INSTALATII APA POTABILA</t>
  </si>
  <si>
    <t>PTR.DOMENIUL SANITAR</t>
  </si>
  <si>
    <t>servicii prestate de sudor</t>
  </si>
  <si>
    <t>servicii supraveghere instalatii apa potabila</t>
  </si>
  <si>
    <t>64.1</t>
  </si>
  <si>
    <t>servicii montator covor PVC</t>
  </si>
  <si>
    <t>65.1</t>
  </si>
  <si>
    <t>66.1</t>
  </si>
  <si>
    <t>67.1</t>
  </si>
  <si>
    <t>servicii montator tamplarie PVC si ALUMINIU</t>
  </si>
  <si>
    <t>servicii prestate de laborant</t>
  </si>
  <si>
    <t>calcul nr. 70</t>
  </si>
  <si>
    <t>PRESTARI SERVICII SUDOR</t>
  </si>
  <si>
    <t xml:space="preserve"> </t>
  </si>
  <si>
    <t>calcul nr. 71</t>
  </si>
  <si>
    <t>PRESTARI SERVICII INSTALATII TERMICE</t>
  </si>
  <si>
    <t>servicii  instalatii sanitare</t>
  </si>
  <si>
    <t>servicii instalatii termice</t>
  </si>
  <si>
    <t>SERVICII PRESTATE DE TEHNICIAN AUDIO</t>
  </si>
  <si>
    <t>SERVICII DE GESTIONARE A BIBLIOTECILOR</t>
  </si>
  <si>
    <t>SERVICII DE SUPRAVEGHERE</t>
  </si>
  <si>
    <t>SERVICII DE HORTICULTURA - FLORICULTURA</t>
  </si>
  <si>
    <t>SERVICII INFORMATICE</t>
  </si>
  <si>
    <t>SERVICII DE LEGARE SI FINISARE</t>
  </si>
  <si>
    <t>SERVICII DE FACTURARE</t>
  </si>
  <si>
    <t>SERVICII DE GESTIONARE A SALILOR DE SPECTACOLE</t>
  </si>
  <si>
    <t>SERVICII ADMINISTRATIVE, DE RECREERE, CULTURALE SI RELIGIOASE</t>
  </si>
  <si>
    <t>SERVICII DE HORTICULTURA-FLORICULTURA</t>
  </si>
  <si>
    <t>TARIF SERVICII DE TRANSPORT RUTIER CU  AUTOTURISME aferent unei medii de 100 km.</t>
  </si>
  <si>
    <t>servicii de gestionare a salilor de spectacole</t>
  </si>
  <si>
    <t>servicii de gestionare a bibliotecilor</t>
  </si>
  <si>
    <t>servicii de supraveghere</t>
  </si>
  <si>
    <t>servicii  facturare</t>
  </si>
  <si>
    <t>servicii de decoratiuni interioare, ornamente si decor</t>
  </si>
  <si>
    <t>servicii interpretariat</t>
  </si>
  <si>
    <t>serv.manipulare decoruri si asigurare recuzita</t>
  </si>
  <si>
    <t>servicii  de legare si finisare</t>
  </si>
  <si>
    <t>servicii agricole mecanizate</t>
  </si>
  <si>
    <t>servicii agricole manuale</t>
  </si>
  <si>
    <t>servicii deservire conducatori auto</t>
  </si>
  <si>
    <t>servicii croitorie, tapiterie</t>
  </si>
  <si>
    <t>servicii informatice</t>
  </si>
  <si>
    <t>servicii supraveghere instalatii ape reziduale</t>
  </si>
  <si>
    <t>servicii intretinere spatii verzi, arhitectura peisagistica</t>
  </si>
  <si>
    <t>servicii prelucrarea lemnului - sculptura</t>
  </si>
  <si>
    <t>serv.biblioteca, arhivare si alte servicii culturale</t>
  </si>
  <si>
    <t>servicii instalatii frigotehnice</t>
  </si>
  <si>
    <t>servicii dactilografiere, tehnoredactare, prelucrare text</t>
  </si>
  <si>
    <t>servicii mecanice</t>
  </si>
  <si>
    <t>servicii electrice</t>
  </si>
  <si>
    <t xml:space="preserve">servicii curatenie </t>
  </si>
  <si>
    <t>servicii prelucrarea lemnului -  dulgherie</t>
  </si>
  <si>
    <t>servicii prelucrari prin aschiere=mediu sanitar</t>
  </si>
  <si>
    <t>servicii intretinere instalatii mecanice = mediu sanitar</t>
  </si>
  <si>
    <t>servicii prestate de sudor = med sanitar</t>
  </si>
  <si>
    <t>servicii administrative de recreere, culturale si religioase</t>
  </si>
  <si>
    <t>servicii  horticultura - floricultura</t>
  </si>
  <si>
    <t>servicii transport  rutier cu autoturisme</t>
  </si>
  <si>
    <t>servicii transport  rutier cu autovehicul 8+1 locuri</t>
  </si>
  <si>
    <t xml:space="preserve"> servicii prestate cu zugrav</t>
  </si>
  <si>
    <t>servicii transport  rutier cu  autocar 46 locuri</t>
  </si>
  <si>
    <t>servicii prelucrarea lemnului - tamplarie =med.sanitar</t>
  </si>
  <si>
    <t>servicii instalatii sanitare = mediul sanitar</t>
  </si>
  <si>
    <t>servicii intretinere instalatii electrice = med.sanitar</t>
  </si>
  <si>
    <t xml:space="preserve">servicii consultanta in domeniul achizitiilor </t>
  </si>
  <si>
    <t xml:space="preserve"> servicii diverse de inginerie  </t>
  </si>
  <si>
    <t>servicii de expozitii in  muzee- muzeograf</t>
  </si>
  <si>
    <t>servicii prestate de  garderobier</t>
  </si>
  <si>
    <t>servicii transport rutier cu autocar- 26 - 32 locuri</t>
  </si>
  <si>
    <t>servicii prestate de tehnician audio</t>
  </si>
  <si>
    <t>contrib.asig.ptr.munca</t>
  </si>
  <si>
    <t>SERVICII PENTRU SITUATII DE URGENTA</t>
  </si>
  <si>
    <t>servicii  pentru situatii de urgenta</t>
  </si>
  <si>
    <t>TARIF SERVICII TRANSP. RUTIER CU AUTOCAR- 26-32 LOC., aferent unei medii de 100 km.</t>
  </si>
  <si>
    <t xml:space="preserve">SERVICII INTERPRETARIAT </t>
  </si>
  <si>
    <t>SERVICII INSTALATII SANITARE</t>
  </si>
  <si>
    <t>SERVICII PRESTATE DE ZUGRAV</t>
  </si>
  <si>
    <r>
      <t xml:space="preserve">TARIF SERVICII DE TRANSPORT RUTIER CU </t>
    </r>
    <r>
      <rPr>
        <b/>
        <sz val="8"/>
        <rFont val="Arial"/>
        <family val="2"/>
      </rPr>
      <t>AUTOVEHICUL 8+1 locuri aferent unei medii de 100 km.</t>
    </r>
  </si>
  <si>
    <t xml:space="preserve">SERVICII PRESTATE CU   ZUGRAV </t>
  </si>
  <si>
    <t>SERVICII PRELUCRAREA LEMNULUI - DULGHERIE</t>
  </si>
  <si>
    <r>
      <t xml:space="preserve">TARIF SERVICII DE TRANSP. RUTIER CU AUTOCAR - 46 </t>
    </r>
    <r>
      <rPr>
        <b/>
        <sz val="9"/>
        <rFont val="Arial"/>
        <family val="2"/>
      </rPr>
      <t>LOC.  aferente unei medii de 100 km.</t>
    </r>
  </si>
  <si>
    <t xml:space="preserve">SERVICII PRESTATE DE GARDEROBIER </t>
  </si>
  <si>
    <t>MONTATOR TAMPLARIE PVC si ALUMINIU</t>
  </si>
  <si>
    <t>SERVICII  PRESTATE DE LABORANT</t>
  </si>
  <si>
    <t>asigurari si taxe</t>
  </si>
  <si>
    <t>carburant</t>
  </si>
  <si>
    <t>calcul nr. 72</t>
  </si>
  <si>
    <t>SERVICII PRESTATE CU BULDOEXCAVATOR</t>
  </si>
  <si>
    <t>anvelope, consumabile, revizii</t>
  </si>
  <si>
    <t>calcul nr. 73</t>
  </si>
  <si>
    <t>SERVICII PRESTATE CU MOTOCOMPRESOR SI GENERATOR</t>
  </si>
  <si>
    <t>calcul nr. 74</t>
  </si>
  <si>
    <t>SERVICII PRESTATE CU MASINA DE TAIAT ASFALT</t>
  </si>
  <si>
    <t>calcul nr. 75</t>
  </si>
  <si>
    <t>SERVICII PRESTATE CU MASINA DE FINISAT</t>
  </si>
  <si>
    <t>calcul nr. 76</t>
  </si>
  <si>
    <t>SERVICII PRESTATE CU GENERATOR</t>
  </si>
  <si>
    <t>SERVICII PRESTATE CU MAI COMPACTOR</t>
  </si>
  <si>
    <t>SERVICII PRESTATE CU CIOCAN ROTOPERCUTOR</t>
  </si>
  <si>
    <t>calcul nr. 72.1</t>
  </si>
  <si>
    <t>calcul nr. 73.1</t>
  </si>
  <si>
    <t>calcul nr. 74.1</t>
  </si>
  <si>
    <t>calcul nr. 75.1</t>
  </si>
  <si>
    <t>calcul nr. 76.1</t>
  </si>
  <si>
    <t>servicii prestate cu buldoexcavator</t>
  </si>
  <si>
    <t>72.1</t>
  </si>
  <si>
    <t>servicii prestate cu motocompresor cu generator</t>
  </si>
  <si>
    <t>73.1</t>
  </si>
  <si>
    <t>servicii prestate cu masina de taiat asfalt</t>
  </si>
  <si>
    <t>74.1</t>
  </si>
  <si>
    <t>servicii prestate cu masina de finisat</t>
  </si>
  <si>
    <t>75.1</t>
  </si>
  <si>
    <t>servicii prestate cu generator</t>
  </si>
  <si>
    <t>76.1</t>
  </si>
  <si>
    <t>servicii prestate cu mai compactor</t>
  </si>
  <si>
    <t>servicii prestate cu ciocan rotopercutor</t>
  </si>
  <si>
    <t>calcul nr. 71.1</t>
  </si>
  <si>
    <t>71.1</t>
  </si>
  <si>
    <t>5253,58 lei/167,33 h/1 pers.</t>
  </si>
  <si>
    <t>3800,00 lei/167,33 h/1 pers.</t>
  </si>
  <si>
    <t>7865,26 lei/167,33 h</t>
  </si>
  <si>
    <t>calcul nr. 17</t>
  </si>
  <si>
    <t>70.1</t>
  </si>
  <si>
    <t>calcul nr. 70,1</t>
  </si>
  <si>
    <t>calcul nr. 17.1</t>
  </si>
  <si>
    <t xml:space="preserve"> fara TVA anul 2021</t>
  </si>
  <si>
    <t>TARIF
 RON/Z.O fara TVA anul 2021</t>
  </si>
  <si>
    <t>Strângerea ramurilor tăiate</t>
  </si>
  <si>
    <t>Tăieri măr 7 - 15 ani</t>
  </si>
  <si>
    <t>Desfundat manual cu cazmaua</t>
  </si>
  <si>
    <t>Nota: In cursul anului 2022 in functie de influentele asupra elementelor care compun  tarifele,</t>
  </si>
  <si>
    <t>Nota: In cursul anului 2022 in functie de influentele asupra elementelor care compun tarifele,</t>
  </si>
  <si>
    <t>Nota: In cursul anului 2022  in functie de influentele asupra elementelor care compun  tarifele,</t>
  </si>
  <si>
    <t>Nota: In cursul anului 2022  in functie de influentele asupra elementelor care compun tarifele,</t>
  </si>
  <si>
    <t>si Privat al Judetului Arges RA  pe anul 2022</t>
  </si>
  <si>
    <t>cf.anexa</t>
  </si>
  <si>
    <t>MECANIZATE PE ANUL 2022</t>
  </si>
  <si>
    <t xml:space="preserve"> fara TVA anul 2022</t>
  </si>
  <si>
    <t>pentru anul 2022</t>
  </si>
  <si>
    <t>TARIF
 RON/Z.O fara TVA anul 2022</t>
  </si>
  <si>
    <t>4928,53/250/20,917</t>
  </si>
  <si>
    <t>4616,88 lei/167,33h/1 pers.</t>
  </si>
  <si>
    <t>5245,98 lei/167,33 h/1 pers.</t>
  </si>
  <si>
    <t>5382,18 lei/167,33 h/1 pers.</t>
  </si>
  <si>
    <t>4622,79 lei/167,33 h/1 pers.</t>
  </si>
  <si>
    <t>4800,71 lei/167,33 h/1 pers.</t>
  </si>
  <si>
    <t>5440,45 lei/167,33 h/1 pers.</t>
  </si>
  <si>
    <t>5039,96 lei/167,33 h/1 pers.</t>
  </si>
  <si>
    <t>4768,33 lei/167,33 h/1 pers.</t>
  </si>
  <si>
    <t>4781,70 lei/167,33 h/1pers.</t>
  </si>
  <si>
    <t>5945,68 lei/167,33 h/1pers.</t>
  </si>
  <si>
    <t>5318,40 lei/167,33 h/1 pers.</t>
  </si>
  <si>
    <t>5377,19 lei/167,33 h/1 pers.</t>
  </si>
  <si>
    <t>5901,82 lei/167,33 h/1 pers.</t>
  </si>
  <si>
    <t>7373,97 lei/167,33 h/1 pers.</t>
  </si>
  <si>
    <t>4532,91 lei/167,33 h/1 pers.</t>
  </si>
  <si>
    <t>5808,90 lei/167,33 h/1 pers.</t>
  </si>
  <si>
    <t>5401,98 lei/167,33 h/1 pers.</t>
  </si>
  <si>
    <t>4765,38 lei/167,33 h/1 pers.</t>
  </si>
  <si>
    <t>4947,30 lei/167,33 h/1 pers.</t>
  </si>
  <si>
    <t>4870,79 lei/167,33 h/1 pers.</t>
  </si>
  <si>
    <t>4953,46lei/167,33 h/1 pers.</t>
  </si>
  <si>
    <t>5218,93 lei/167,33 h/1 pers.</t>
  </si>
  <si>
    <t>6146,45 lei/167,33 h/1 pers.</t>
  </si>
  <si>
    <t>4546,80 lei/167,33 h/1 pers.</t>
  </si>
  <si>
    <t>5911,68 lei/167,33 h/1 pers.</t>
  </si>
  <si>
    <t>5633,31 lei/167,33 h/1 pers.</t>
  </si>
  <si>
    <t>9412,47 lei/167,33 h/1 pers.</t>
  </si>
  <si>
    <t>5307,76 lei/167,33 h/1 pers.</t>
  </si>
  <si>
    <t>5371,28 lei/167,33 h/1 pers.</t>
  </si>
  <si>
    <t>5041,78 lei/167,33 h/1 pers.</t>
  </si>
  <si>
    <t>303,79 lei/100 km</t>
  </si>
  <si>
    <t>4356,54 lei/167,33 h/1 pers.</t>
  </si>
  <si>
    <t>5130,35 lei/167,33 h/1 pers.</t>
  </si>
  <si>
    <t>4575,29 lei/167,33 h/1 pers.</t>
  </si>
  <si>
    <t>5456,16 lei/167,33 h/1 pers.</t>
  </si>
  <si>
    <t>5527,02 lei/167,33 h/1 pers.</t>
  </si>
  <si>
    <t>5885,92 lei/167,33 h/1 pers.</t>
  </si>
  <si>
    <t>5956,13 lei/167,33 h/1 pers.</t>
  </si>
  <si>
    <t>6527,74 lei/167,33 h/1 pers.</t>
  </si>
  <si>
    <t>6628,13 lei/167,33 h/1 pers.</t>
  </si>
  <si>
    <t>6358,06 lei/167,33 h/1 pers.</t>
  </si>
  <si>
    <t>6523,92 lei/167,33 h/1 pers.</t>
  </si>
  <si>
    <t>7995,29 lei/167,33 h/1 pers.</t>
  </si>
  <si>
    <t>7292,60 lei/167,33 h/1 pers.</t>
  </si>
  <si>
    <t>5833,88 lei /167,33 h/1 pers.</t>
  </si>
  <si>
    <t>5828,17 lei /167,33 h/1 pers.</t>
  </si>
  <si>
    <t>3685 lei/250/20,917</t>
  </si>
  <si>
    <t>3910 lei/167,33 h/1 pers.</t>
  </si>
  <si>
    <t>4085 lei/167,33h/1 pers.</t>
  </si>
  <si>
    <t>4300,00 lei/167,33 h/1pers.</t>
  </si>
  <si>
    <t>4140,00 lei/167,33 h/1 pers.</t>
  </si>
  <si>
    <t>3830,00 lei/167,33 h/1 pers.</t>
  </si>
  <si>
    <t>4475,00 lei/167,33 h/1 pers.</t>
  </si>
  <si>
    <t>3990,00 lei/167,33 h/1 pers.</t>
  </si>
  <si>
    <t>4035,00 lei/167,33 h/1 pers.</t>
  </si>
  <si>
    <t>3675,00 lei/167,33 h/1 pers.</t>
  </si>
  <si>
    <t>4650,00 lei/167,33 h/1 pers.</t>
  </si>
  <si>
    <t>5000,00 lei/167,33 h/1 pers.</t>
  </si>
  <si>
    <t>5250,00/167,33 h/1 pers.</t>
  </si>
  <si>
    <t>5300,00 lei/167,33 h/1 pers.</t>
  </si>
  <si>
    <t>4840,00 lei/167,33 h/1 pers.</t>
  </si>
  <si>
    <t>5470,00 lei/167,33 h/1 pers.</t>
  </si>
  <si>
    <t>5460,00 lei/167,33 h/1 pers.</t>
  </si>
  <si>
    <t>5029,97 lei/167,33 h/1 pers.</t>
  </si>
  <si>
    <t>5965,75 lei/167,33 h/1 pers.</t>
  </si>
  <si>
    <t>5465,89 lei/167,33 h/1 pers.</t>
  </si>
  <si>
    <t>4220,00 lei/167,33 h/1 pers.</t>
  </si>
  <si>
    <t>4535,00 lei/167,33 h/1 pers.</t>
  </si>
  <si>
    <t>5471,54 lei/167,33 h/1 pers.</t>
  </si>
  <si>
    <t>4065,00 lei/167,33 h/1 pers.</t>
  </si>
  <si>
    <t>4790,00 lei/167,33 h/1 pers.</t>
  </si>
  <si>
    <t>4690,00 lei/167,33 h/1 pers.</t>
  </si>
  <si>
    <t>6072,93 lei/167,33 h/1 pers.</t>
  </si>
  <si>
    <t>5910,84 lei/167,33 h/1 pers.</t>
  </si>
  <si>
    <t>5866,78 lei/167,33 h/1 pers.</t>
  </si>
  <si>
    <t>6190,38 lei/167,33 h/1 pers.</t>
  </si>
  <si>
    <t>5448,44 lei/167,33 h/1 pers.</t>
  </si>
  <si>
    <t>12228,56 lei/167,33 h</t>
  </si>
  <si>
    <t>6456,74 lei/167,33 h</t>
  </si>
  <si>
    <t>5093,43 lei/167,33 h</t>
  </si>
  <si>
    <t>4665,19 lei/167,33 h</t>
  </si>
  <si>
    <t>3694,60 lei/167,33 h</t>
  </si>
  <si>
    <t>10520,00 lei/167,33 h</t>
  </si>
  <si>
    <t>5525,00 lei/167,33 h</t>
  </si>
  <si>
    <t>4346,00 lei/167,33 h</t>
  </si>
  <si>
    <t>7054,00 lei/167,33 h</t>
  </si>
  <si>
    <t>3960,00 lei/167,33 h</t>
  </si>
  <si>
    <t>3150,00 lei/167,33 h</t>
  </si>
  <si>
    <t>4620,00 lei/167,33 h/1 pers.</t>
  </si>
  <si>
    <t>4522,14 lei/167,33 h/1 pers.</t>
  </si>
  <si>
    <t>609,87 lei/100 km</t>
  </si>
  <si>
    <t>300,01 lei/100 km</t>
  </si>
  <si>
    <t>239,58 lei/100 km</t>
  </si>
  <si>
    <t>559,02 lei/100 km</t>
  </si>
  <si>
    <t>33629,85 lei/167,33 h</t>
  </si>
  <si>
    <t>28993,00 lei/167,33 h</t>
  </si>
  <si>
    <t>SERVICII PRESTATE CU MUNCITOR NECALIFICAT</t>
  </si>
  <si>
    <t>4191,21 lei/167,33 h/1 pers.</t>
  </si>
  <si>
    <t>calcul nr. 77</t>
  </si>
  <si>
    <t>calcul nr. 77.1</t>
  </si>
  <si>
    <t>3550 lei/167,33 h/1 pers.</t>
  </si>
  <si>
    <t>servicii prestate cu muncitor necalificat</t>
  </si>
  <si>
    <t>77.1</t>
  </si>
  <si>
    <t>H.C.J. nr.138/30.05.2022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</si>
</sst>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00"/>
    <numFmt numFmtId="178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/>
    </xf>
    <xf numFmtId="0" fontId="6" fillId="0" borderId="28" xfId="0" applyFont="1" applyBorder="1" applyAlignment="1" quotePrefix="1">
      <alignment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right"/>
    </xf>
    <xf numFmtId="0" fontId="0" fillId="0" borderId="17" xfId="0" applyFont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7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zoomScalePageLayoutView="0" workbookViewId="0" topLeftCell="A10">
      <selection activeCell="B29" sqref="B29"/>
    </sheetView>
  </sheetViews>
  <sheetFormatPr defaultColWidth="9.140625" defaultRowHeight="12.75"/>
  <cols>
    <col min="1" max="1" width="3.421875" style="0" customWidth="1"/>
    <col min="2" max="2" width="31.140625" style="0" customWidth="1"/>
    <col min="3" max="3" width="10.00390625" style="0" customWidth="1"/>
    <col min="4" max="4" width="7.421875" style="0" customWidth="1"/>
    <col min="5" max="5" width="18.421875" style="0" customWidth="1"/>
    <col min="6" max="6" width="8.7109375" style="0" customWidth="1"/>
    <col min="7" max="7" width="9.421875" style="0" customWidth="1"/>
    <col min="8" max="8" width="10.00390625" style="0" customWidth="1"/>
    <col min="9" max="9" width="12.140625" style="0" customWidth="1"/>
    <col min="10" max="10" width="12.7109375" style="0" customWidth="1"/>
  </cols>
  <sheetData>
    <row r="1" spans="1:12" ht="15.75">
      <c r="A1" s="16"/>
      <c r="B1" s="17" t="s">
        <v>134</v>
      </c>
      <c r="C1" s="17"/>
      <c r="D1" s="17"/>
      <c r="E1" s="17"/>
      <c r="F1" s="17"/>
      <c r="G1" s="18"/>
      <c r="H1" s="17"/>
      <c r="I1" s="9" t="s">
        <v>259</v>
      </c>
      <c r="J1" s="18"/>
      <c r="K1" s="18"/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7"/>
      <c r="J2" s="18"/>
      <c r="K2" s="18"/>
      <c r="L2" s="18"/>
    </row>
    <row r="3" spans="1:12" ht="12.75">
      <c r="A3" s="18"/>
      <c r="B3" s="19"/>
      <c r="C3" s="19"/>
      <c r="D3" s="20" t="s">
        <v>46</v>
      </c>
      <c r="E3" s="21"/>
      <c r="F3" s="20"/>
      <c r="G3" s="21"/>
      <c r="H3" s="21"/>
      <c r="I3" s="18"/>
      <c r="J3" s="18"/>
      <c r="K3" s="18"/>
      <c r="L3" s="18"/>
    </row>
    <row r="4" spans="1:12" ht="12.75">
      <c r="A4" s="18"/>
      <c r="B4" s="18"/>
      <c r="C4" s="18"/>
      <c r="D4" s="21"/>
      <c r="E4" s="21" t="s">
        <v>450</v>
      </c>
      <c r="F4" s="20"/>
      <c r="G4" s="20"/>
      <c r="H4" s="20"/>
      <c r="I4" s="19"/>
      <c r="J4" s="18"/>
      <c r="K4" s="18"/>
      <c r="L4" s="18"/>
    </row>
    <row r="5" spans="1:12" ht="12.75">
      <c r="A5" s="18"/>
      <c r="B5" s="102" t="s">
        <v>144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5.2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 thickBot="1">
      <c r="A7" s="22" t="s">
        <v>157</v>
      </c>
      <c r="B7" s="84" t="s">
        <v>158</v>
      </c>
      <c r="C7" s="83" t="s">
        <v>47</v>
      </c>
      <c r="D7" s="41" t="s">
        <v>48</v>
      </c>
      <c r="E7" s="23" t="s">
        <v>142</v>
      </c>
      <c r="F7" s="23" t="s">
        <v>49</v>
      </c>
      <c r="G7" s="23" t="s">
        <v>49</v>
      </c>
      <c r="H7" s="23" t="s">
        <v>50</v>
      </c>
      <c r="I7" s="24" t="s">
        <v>51</v>
      </c>
      <c r="J7" s="24" t="s">
        <v>51</v>
      </c>
      <c r="K7" s="25"/>
      <c r="L7" s="25"/>
    </row>
    <row r="8" spans="1:12" ht="12.75">
      <c r="A8" s="26" t="s">
        <v>35</v>
      </c>
      <c r="B8" s="27"/>
      <c r="C8" s="28" t="s">
        <v>52</v>
      </c>
      <c r="D8" s="28"/>
      <c r="E8" s="23" t="s">
        <v>143</v>
      </c>
      <c r="F8" s="28" t="s">
        <v>53</v>
      </c>
      <c r="G8" s="28" t="s">
        <v>54</v>
      </c>
      <c r="H8" s="28" t="s">
        <v>156</v>
      </c>
      <c r="I8" s="29" t="s">
        <v>439</v>
      </c>
      <c r="J8" s="29" t="s">
        <v>451</v>
      </c>
      <c r="K8" s="18"/>
      <c r="L8" s="18"/>
    </row>
    <row r="9" spans="1:12" ht="12.75">
      <c r="A9" s="82">
        <v>1</v>
      </c>
      <c r="B9" s="35" t="s">
        <v>56</v>
      </c>
      <c r="C9" s="35"/>
      <c r="D9" s="36" t="s">
        <v>55</v>
      </c>
      <c r="E9" s="35" t="s">
        <v>57</v>
      </c>
      <c r="F9" s="36"/>
      <c r="G9" s="36">
        <v>0.6</v>
      </c>
      <c r="H9" s="35"/>
      <c r="I9" s="32">
        <v>18.12</v>
      </c>
      <c r="J9" s="32">
        <v>18.12</v>
      </c>
      <c r="K9" s="18"/>
      <c r="L9" s="18"/>
    </row>
    <row r="10" spans="1:12" ht="12.75">
      <c r="A10" s="82">
        <f>A9+1</f>
        <v>2</v>
      </c>
      <c r="B10" s="35" t="s">
        <v>58</v>
      </c>
      <c r="C10" s="35"/>
      <c r="D10" s="36" t="s">
        <v>55</v>
      </c>
      <c r="E10" s="35" t="s">
        <v>59</v>
      </c>
      <c r="F10" s="36"/>
      <c r="G10" s="36">
        <v>0.8</v>
      </c>
      <c r="H10" s="35"/>
      <c r="I10" s="32">
        <v>24.12</v>
      </c>
      <c r="J10" s="32">
        <v>24.12</v>
      </c>
      <c r="K10" s="18"/>
      <c r="L10" s="18"/>
    </row>
    <row r="11" spans="1:12" ht="12.75">
      <c r="A11" s="82">
        <f>A10+1</f>
        <v>3</v>
      </c>
      <c r="B11" s="35" t="s">
        <v>60</v>
      </c>
      <c r="C11" s="35"/>
      <c r="D11" s="36" t="s">
        <v>55</v>
      </c>
      <c r="E11" s="35" t="s">
        <v>57</v>
      </c>
      <c r="F11" s="36"/>
      <c r="G11" s="36">
        <v>1.2</v>
      </c>
      <c r="H11" s="35"/>
      <c r="I11" s="32">
        <v>30.24</v>
      </c>
      <c r="J11" s="32">
        <v>30.24</v>
      </c>
      <c r="K11" s="18"/>
      <c r="L11" s="18"/>
    </row>
    <row r="12" spans="1:12" ht="12.75">
      <c r="A12" s="82"/>
      <c r="B12" s="30"/>
      <c r="C12" s="30"/>
      <c r="D12" s="31"/>
      <c r="E12" s="30"/>
      <c r="F12" s="31"/>
      <c r="G12" s="31"/>
      <c r="H12" s="31"/>
      <c r="I12" s="32"/>
      <c r="J12" s="32"/>
      <c r="K12" s="18"/>
      <c r="L12" s="18"/>
    </row>
    <row r="13" spans="1:12" ht="12.75">
      <c r="A13" s="82"/>
      <c r="B13" s="30"/>
      <c r="C13" s="30"/>
      <c r="D13" s="31"/>
      <c r="E13" s="30"/>
      <c r="F13" s="31"/>
      <c r="G13" s="31"/>
      <c r="H13" s="31"/>
      <c r="I13" s="32"/>
      <c r="J13" s="32"/>
      <c r="K13" s="18"/>
      <c r="L13" s="18"/>
    </row>
    <row r="14" spans="1:12" ht="12.75">
      <c r="A14" s="82"/>
      <c r="B14" s="30"/>
      <c r="C14" s="30"/>
      <c r="D14" s="31"/>
      <c r="E14" s="30"/>
      <c r="F14" s="31"/>
      <c r="G14" s="31"/>
      <c r="H14" s="33"/>
      <c r="I14" s="32"/>
      <c r="J14" s="32"/>
      <c r="K14" s="18"/>
      <c r="L14" s="18"/>
    </row>
    <row r="15" spans="1:12" ht="12.75">
      <c r="A15" s="82"/>
      <c r="B15" s="30"/>
      <c r="C15" s="30"/>
      <c r="D15" s="31"/>
      <c r="E15" s="30"/>
      <c r="F15" s="31"/>
      <c r="G15" s="31"/>
      <c r="H15" s="33"/>
      <c r="I15" s="32"/>
      <c r="J15" s="32"/>
      <c r="K15" s="18"/>
      <c r="L15" s="18"/>
    </row>
    <row r="16" spans="1:12" ht="12.75">
      <c r="A16" s="82"/>
      <c r="B16" s="30"/>
      <c r="C16" s="30"/>
      <c r="D16" s="31"/>
      <c r="E16" s="30"/>
      <c r="F16" s="31"/>
      <c r="G16" s="31"/>
      <c r="H16" s="33"/>
      <c r="I16" s="32"/>
      <c r="J16" s="32"/>
      <c r="K16" s="18"/>
      <c r="L16" s="18"/>
    </row>
    <row r="17" spans="1:12" ht="12.75">
      <c r="A17" s="82"/>
      <c r="B17" s="30"/>
      <c r="C17" s="30"/>
      <c r="D17" s="31"/>
      <c r="E17" s="30"/>
      <c r="F17" s="31"/>
      <c r="G17" s="31"/>
      <c r="H17" s="33"/>
      <c r="I17" s="32"/>
      <c r="J17" s="32"/>
      <c r="K17" s="18"/>
      <c r="L17" s="18"/>
    </row>
    <row r="18" spans="1:12" ht="12.75">
      <c r="A18" s="82"/>
      <c r="B18" s="30"/>
      <c r="C18" s="30"/>
      <c r="D18" s="31"/>
      <c r="E18" s="30"/>
      <c r="F18" s="31"/>
      <c r="G18" s="31"/>
      <c r="H18" s="33"/>
      <c r="I18" s="32"/>
      <c r="J18" s="32"/>
      <c r="K18" s="18"/>
      <c r="L18" s="18"/>
    </row>
    <row r="19" spans="1:12" ht="12.75">
      <c r="A19" s="82"/>
      <c r="B19" s="30"/>
      <c r="C19" s="30"/>
      <c r="D19" s="31"/>
      <c r="E19" s="30"/>
      <c r="F19" s="31"/>
      <c r="G19" s="31"/>
      <c r="H19" s="33"/>
      <c r="I19" s="32"/>
      <c r="J19" s="32"/>
      <c r="K19" s="18"/>
      <c r="L19" s="18"/>
    </row>
    <row r="20" spans="1:12" ht="12.75">
      <c r="A20" s="82"/>
      <c r="B20" s="30"/>
      <c r="C20" s="30"/>
      <c r="D20" s="31"/>
      <c r="E20" s="30"/>
      <c r="F20" s="31"/>
      <c r="G20" s="31"/>
      <c r="H20" s="31"/>
      <c r="I20" s="32"/>
      <c r="J20" s="32"/>
      <c r="K20" s="34"/>
      <c r="L20" s="34"/>
    </row>
    <row r="21" spans="1:12" ht="12.75">
      <c r="A21" s="82"/>
      <c r="B21" s="35"/>
      <c r="C21" s="35"/>
      <c r="D21" s="36"/>
      <c r="E21" s="35"/>
      <c r="F21" s="36"/>
      <c r="G21" s="36"/>
      <c r="H21" s="35"/>
      <c r="I21" s="32"/>
      <c r="J21" s="32"/>
      <c r="K21" s="34"/>
      <c r="L21" s="34"/>
    </row>
    <row r="22" spans="1:12" ht="12.75">
      <c r="A22" s="82"/>
      <c r="B22" s="35"/>
      <c r="C22" s="35"/>
      <c r="D22" s="36"/>
      <c r="E22" s="35"/>
      <c r="F22" s="36"/>
      <c r="G22" s="36"/>
      <c r="H22" s="35"/>
      <c r="I22" s="32"/>
      <c r="J22" s="32"/>
      <c r="K22" s="34"/>
      <c r="L22" s="34"/>
    </row>
    <row r="23" spans="1:12" ht="12.75">
      <c r="A23" s="82"/>
      <c r="B23" s="35"/>
      <c r="C23" s="35"/>
      <c r="D23" s="36"/>
      <c r="E23" s="35"/>
      <c r="F23" s="36"/>
      <c r="G23" s="36"/>
      <c r="H23" s="35"/>
      <c r="I23" s="32"/>
      <c r="J23" s="32"/>
      <c r="K23" s="34"/>
      <c r="L23" s="34"/>
    </row>
    <row r="24" spans="1:12" ht="12.75">
      <c r="A24" s="82"/>
      <c r="B24" s="35"/>
      <c r="C24" s="35"/>
      <c r="D24" s="36"/>
      <c r="E24" s="35"/>
      <c r="F24" s="36"/>
      <c r="G24" s="36"/>
      <c r="H24" s="36"/>
      <c r="I24" s="37"/>
      <c r="J24" s="37"/>
      <c r="K24" s="34"/>
      <c r="L24" s="34"/>
    </row>
    <row r="25" spans="1:12" ht="12.75">
      <c r="A25" s="30"/>
      <c r="B25" s="38"/>
      <c r="C25" s="35"/>
      <c r="D25" s="36"/>
      <c r="E25" s="35"/>
      <c r="F25" s="36"/>
      <c r="G25" s="36"/>
      <c r="H25" s="35"/>
      <c r="I25" s="37"/>
      <c r="J25" s="37"/>
      <c r="K25" s="34"/>
      <c r="L25" s="34"/>
    </row>
    <row r="26" spans="1:12" ht="13.5" thickBot="1">
      <c r="A26" s="39"/>
      <c r="B26" s="40"/>
      <c r="C26" s="40"/>
      <c r="D26" s="40"/>
      <c r="E26" s="40"/>
      <c r="F26" s="41"/>
      <c r="G26" s="39"/>
      <c r="H26" s="39"/>
      <c r="I26" s="39"/>
      <c r="J26" s="39"/>
      <c r="K26" s="18"/>
      <c r="L26" s="18"/>
    </row>
    <row r="27" spans="1:12" ht="12.75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2:9" ht="12.75">
      <c r="B28" s="9" t="s">
        <v>445</v>
      </c>
      <c r="I28" s="78" t="s">
        <v>145</v>
      </c>
    </row>
    <row r="29" ht="12.75">
      <c r="B29" s="9" t="s">
        <v>141</v>
      </c>
    </row>
    <row r="30" ht="12.75">
      <c r="B30" s="9" t="s">
        <v>137</v>
      </c>
    </row>
    <row r="52" spans="1:5" ht="12.75">
      <c r="A52" s="3"/>
      <c r="C52" s="2"/>
      <c r="E52" s="1"/>
    </row>
    <row r="53" spans="1:5" ht="12.75">
      <c r="A53" s="3"/>
      <c r="C53" s="2"/>
      <c r="E53" s="1"/>
    </row>
    <row r="54" spans="1:5" ht="12.75">
      <c r="A54" s="3"/>
      <c r="C54" s="2"/>
      <c r="E54" s="1"/>
    </row>
    <row r="55" spans="1:5" ht="12.75">
      <c r="A55" s="3"/>
      <c r="C55" s="2"/>
      <c r="E55" s="1"/>
    </row>
    <row r="56" spans="1:5" ht="12.75">
      <c r="A56" s="3"/>
      <c r="C56" s="2"/>
      <c r="E56" s="1"/>
    </row>
    <row r="57" spans="1:3" ht="12.75">
      <c r="A57" s="3"/>
      <c r="C57" s="2"/>
    </row>
    <row r="58" spans="1:3" ht="12.75">
      <c r="A58" s="3"/>
      <c r="C58" s="2"/>
    </row>
    <row r="59" ht="12.75">
      <c r="A59" s="3"/>
    </row>
    <row r="60" spans="1:7" ht="12.75">
      <c r="A60" s="5"/>
      <c r="B60" s="3"/>
      <c r="E60" s="4"/>
      <c r="F60" s="3"/>
      <c r="G60" s="3"/>
    </row>
    <row r="61" ht="12.75">
      <c r="A61" s="3"/>
    </row>
    <row r="62" spans="1:5" ht="12.75">
      <c r="A62" s="3"/>
      <c r="C62" s="6"/>
      <c r="E62" s="1"/>
    </row>
    <row r="63" spans="1:5" ht="12.75">
      <c r="A63" s="3"/>
      <c r="C63" s="6"/>
      <c r="E63" s="1"/>
    </row>
    <row r="64" ht="12.75">
      <c r="A64" s="3"/>
    </row>
    <row r="65" spans="1:5" ht="12.75">
      <c r="A65" s="5"/>
      <c r="B65" s="3"/>
      <c r="E65" s="4"/>
    </row>
    <row r="66" spans="1:5" ht="12.75">
      <c r="A66" s="5"/>
      <c r="B66" s="3"/>
      <c r="E66" s="4"/>
    </row>
    <row r="67" spans="1:5" ht="12.75">
      <c r="A67" s="5"/>
      <c r="B67" s="3"/>
      <c r="E67" s="4"/>
    </row>
    <row r="68" ht="12.75">
      <c r="A68" s="3"/>
    </row>
    <row r="69" spans="1:5" ht="12.75">
      <c r="A69" s="5"/>
      <c r="B69" s="3"/>
      <c r="C69" s="6"/>
      <c r="E69" s="4"/>
    </row>
    <row r="70" ht="12.75">
      <c r="A70" s="3"/>
    </row>
    <row r="71" spans="1:5" ht="12.75">
      <c r="A71" s="5"/>
      <c r="B71" s="3"/>
      <c r="E71" s="4"/>
    </row>
    <row r="72" ht="12.75">
      <c r="A72" s="3"/>
    </row>
    <row r="73" ht="12.75">
      <c r="A73" s="3"/>
    </row>
    <row r="74" spans="2:7" ht="12.75">
      <c r="B74" s="3"/>
      <c r="C74" s="3"/>
      <c r="D74" s="3"/>
      <c r="E74" s="3"/>
      <c r="F74" s="7"/>
      <c r="G74" s="8"/>
    </row>
    <row r="76" ht="12.75">
      <c r="B76" s="3"/>
    </row>
    <row r="93" spans="2:8" ht="12.75">
      <c r="B93" s="3"/>
      <c r="H93" s="3"/>
    </row>
    <row r="94" ht="12.75">
      <c r="B94" s="3"/>
    </row>
    <row r="97" spans="1:5" ht="12.75">
      <c r="A97" s="3"/>
      <c r="B97" s="3"/>
      <c r="E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spans="1:5" ht="12.75">
      <c r="A103" s="3"/>
      <c r="B103" s="3"/>
      <c r="C103" s="3"/>
      <c r="D103" s="3"/>
      <c r="E103" s="4"/>
    </row>
    <row r="104" ht="12.75">
      <c r="A104" s="3"/>
    </row>
    <row r="105" spans="1:5" ht="12.75">
      <c r="A105" s="3"/>
      <c r="C105" s="2"/>
      <c r="E105" s="1"/>
    </row>
    <row r="106" spans="1:3" ht="12.75">
      <c r="A106" s="3"/>
      <c r="C106" s="2"/>
    </row>
    <row r="107" spans="1:5" ht="12.75">
      <c r="A107" s="3"/>
      <c r="C107" s="2"/>
      <c r="E107" s="1"/>
    </row>
    <row r="108" spans="1:5" ht="12.75">
      <c r="A108" s="3"/>
      <c r="C108" s="2"/>
      <c r="E108" s="1"/>
    </row>
    <row r="109" spans="1:5" ht="12.75">
      <c r="A109" s="3"/>
      <c r="C109" s="2"/>
      <c r="E109" s="1"/>
    </row>
    <row r="110" spans="1:5" ht="12.75">
      <c r="A110" s="3"/>
      <c r="C110" s="2"/>
      <c r="E110" s="1"/>
    </row>
    <row r="111" spans="1:5" ht="12.75">
      <c r="A111" s="3"/>
      <c r="C111" s="2"/>
      <c r="E111" s="1"/>
    </row>
    <row r="112" spans="1:3" ht="12.75">
      <c r="A112" s="3"/>
      <c r="C112" s="2"/>
    </row>
    <row r="113" spans="1:3" ht="12.75">
      <c r="A113" s="3"/>
      <c r="C113" s="2"/>
    </row>
    <row r="114" ht="12.75">
      <c r="A114" s="3"/>
    </row>
    <row r="115" spans="1:7" ht="12.75">
      <c r="A115" s="5"/>
      <c r="B115" s="3"/>
      <c r="E115" s="4"/>
      <c r="F115" s="3"/>
      <c r="G115" s="3"/>
    </row>
    <row r="116" ht="12.75">
      <c r="A116" s="3"/>
    </row>
    <row r="117" spans="1:5" ht="12.75">
      <c r="A117" s="3"/>
      <c r="C117" s="6"/>
      <c r="E117" s="1"/>
    </row>
    <row r="118" spans="1:5" ht="12.75">
      <c r="A118" s="3"/>
      <c r="C118" s="6"/>
      <c r="E118" s="1"/>
    </row>
    <row r="119" ht="12.75">
      <c r="A119" s="3"/>
    </row>
    <row r="120" spans="1:5" ht="12.75">
      <c r="A120" s="5"/>
      <c r="B120" s="3"/>
      <c r="E120" s="4"/>
    </row>
    <row r="121" spans="1:5" ht="12.75">
      <c r="A121" s="5"/>
      <c r="B121" s="3"/>
      <c r="E121" s="4"/>
    </row>
    <row r="122" spans="1:5" ht="12.75">
      <c r="A122" s="5"/>
      <c r="B122" s="3"/>
      <c r="E122" s="4"/>
    </row>
    <row r="123" ht="12.75">
      <c r="A123" s="3"/>
    </row>
    <row r="124" spans="1:5" ht="12.75">
      <c r="A124" s="5"/>
      <c r="B124" s="3"/>
      <c r="C124" s="6"/>
      <c r="E124" s="4"/>
    </row>
    <row r="125" ht="12.75">
      <c r="A125" s="3"/>
    </row>
    <row r="126" spans="1:5" ht="12.75">
      <c r="A126" s="5"/>
      <c r="B126" s="3"/>
      <c r="E126" s="4"/>
    </row>
    <row r="127" ht="12.75">
      <c r="A127" s="3"/>
    </row>
    <row r="128" ht="12.75">
      <c r="A128" s="3"/>
    </row>
    <row r="129" spans="2:7" ht="12.75">
      <c r="B129" s="3"/>
      <c r="C129" s="3"/>
      <c r="D129" s="3"/>
      <c r="E129" s="3"/>
      <c r="F129" s="7"/>
      <c r="G129" s="8"/>
    </row>
    <row r="131" ht="12.75">
      <c r="B131" s="3"/>
    </row>
    <row r="148" spans="2:8" ht="12.75">
      <c r="B148" s="3"/>
      <c r="H148" s="3"/>
    </row>
    <row r="149" ht="12.75">
      <c r="B149" s="9"/>
    </row>
    <row r="152" spans="1:5" ht="12.75">
      <c r="A152" s="3"/>
      <c r="B152" s="3"/>
      <c r="E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spans="1:5" ht="12.75">
      <c r="A158" s="3"/>
      <c r="B158" s="3"/>
      <c r="C158" s="3"/>
      <c r="D158" s="3"/>
      <c r="E158" s="4"/>
    </row>
    <row r="159" ht="12.75">
      <c r="A159" s="3"/>
    </row>
    <row r="160" spans="1:5" ht="12.75">
      <c r="A160" s="3"/>
      <c r="C160" s="2"/>
      <c r="E160" s="1"/>
    </row>
    <row r="161" spans="1:5" ht="12.75">
      <c r="A161" s="3"/>
      <c r="C161" s="2"/>
      <c r="E161" s="1"/>
    </row>
    <row r="162" spans="1:5" ht="12.75">
      <c r="A162" s="3"/>
      <c r="C162" s="2"/>
      <c r="E162" s="1"/>
    </row>
    <row r="163" spans="1:5" ht="12.75">
      <c r="A163" s="3"/>
      <c r="C163" s="2"/>
      <c r="E163" s="1"/>
    </row>
    <row r="164" spans="1:5" ht="12.75">
      <c r="A164" s="3"/>
      <c r="C164" s="2"/>
      <c r="E164" s="1"/>
    </row>
    <row r="165" spans="1:5" ht="12.75">
      <c r="A165" s="3"/>
      <c r="C165" s="2"/>
      <c r="E165" s="1"/>
    </row>
    <row r="166" spans="1:5" ht="12.75">
      <c r="A166" s="3"/>
      <c r="C166" s="2"/>
      <c r="E166" s="1"/>
    </row>
    <row r="167" spans="1:3" ht="12.75">
      <c r="A167" s="3"/>
      <c r="C167" s="2"/>
    </row>
    <row r="168" spans="1:3" ht="12.75">
      <c r="A168" s="3"/>
      <c r="C168" s="2"/>
    </row>
    <row r="169" ht="12.75">
      <c r="A169" s="3"/>
    </row>
    <row r="170" spans="1:7" ht="12.75">
      <c r="A170" s="5"/>
      <c r="B170" s="3"/>
      <c r="E170" s="4"/>
      <c r="F170" s="3"/>
      <c r="G170" s="3"/>
    </row>
    <row r="171" ht="12.75">
      <c r="A171" s="3"/>
    </row>
    <row r="172" spans="1:5" ht="12.75">
      <c r="A172" s="3"/>
      <c r="C172" s="6"/>
      <c r="E172" s="1"/>
    </row>
    <row r="173" spans="1:5" ht="12.75">
      <c r="A173" s="3"/>
      <c r="C173" s="6"/>
      <c r="E173" s="1"/>
    </row>
    <row r="174" ht="12.75">
      <c r="A174" s="3"/>
    </row>
    <row r="175" spans="1:5" ht="12.75">
      <c r="A175" s="5"/>
      <c r="B175" s="3"/>
      <c r="E175" s="4"/>
    </row>
    <row r="176" spans="1:5" ht="12.75">
      <c r="A176" s="5"/>
      <c r="B176" s="3"/>
      <c r="E176" s="4"/>
    </row>
    <row r="177" spans="1:5" ht="12.75">
      <c r="A177" s="5"/>
      <c r="B177" s="3"/>
      <c r="E177" s="4"/>
    </row>
    <row r="178" ht="12.75">
      <c r="A178" s="3"/>
    </row>
    <row r="179" spans="1:5" ht="12.75">
      <c r="A179" s="5"/>
      <c r="B179" s="3"/>
      <c r="C179" s="6"/>
      <c r="E179" s="4"/>
    </row>
    <row r="180" ht="12.75">
      <c r="A180" s="3"/>
    </row>
    <row r="181" spans="1:5" ht="12.75">
      <c r="A181" s="5"/>
      <c r="B181" s="3"/>
      <c r="E181" s="4"/>
    </row>
    <row r="182" ht="12.75">
      <c r="A182" s="3"/>
    </row>
    <row r="183" ht="12.75">
      <c r="A183" s="3"/>
    </row>
    <row r="184" spans="2:7" ht="12.75">
      <c r="B184" s="3"/>
      <c r="C184" s="3"/>
      <c r="D184" s="3"/>
      <c r="E184" s="3"/>
      <c r="F184" s="7"/>
      <c r="G184" s="8"/>
    </row>
    <row r="186" ht="12.75">
      <c r="B186" s="3"/>
    </row>
    <row r="203" spans="2:8" ht="12.75">
      <c r="B203" s="3"/>
      <c r="H203" s="3"/>
    </row>
    <row r="204" ht="12.75">
      <c r="B204" s="3"/>
    </row>
    <row r="207" spans="1:5" ht="12.75">
      <c r="A207" s="3"/>
      <c r="B207" s="3"/>
      <c r="E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spans="1:5" ht="12.75">
      <c r="A213" s="3"/>
      <c r="B213" s="3"/>
      <c r="C213" s="3"/>
      <c r="D213" s="3"/>
      <c r="E213" s="4"/>
    </row>
    <row r="214" ht="12.75">
      <c r="A214" s="3"/>
    </row>
    <row r="215" spans="1:5" ht="12.75">
      <c r="A215" s="3"/>
      <c r="C215" s="2"/>
      <c r="E215" s="1"/>
    </row>
    <row r="216" spans="1:5" ht="12.75">
      <c r="A216" s="3"/>
      <c r="C216" s="2"/>
      <c r="E216" s="1"/>
    </row>
    <row r="217" spans="1:5" ht="12.75">
      <c r="A217" s="3"/>
      <c r="C217" s="2"/>
      <c r="E217" s="1"/>
    </row>
    <row r="218" spans="1:5" ht="12.75">
      <c r="A218" s="3"/>
      <c r="C218" s="2"/>
      <c r="E218" s="1"/>
    </row>
    <row r="219" spans="1:5" ht="12.75">
      <c r="A219" s="3"/>
      <c r="C219" s="2"/>
      <c r="E219" s="1"/>
    </row>
    <row r="220" spans="1:5" ht="12.75">
      <c r="A220" s="3"/>
      <c r="C220" s="2"/>
      <c r="E220" s="1"/>
    </row>
    <row r="221" spans="1:5" ht="12.75">
      <c r="A221" s="3"/>
      <c r="C221" s="2"/>
      <c r="E221" s="1"/>
    </row>
    <row r="222" spans="1:3" ht="12.75">
      <c r="A222" s="3"/>
      <c r="C222" s="2"/>
    </row>
    <row r="223" spans="1:3" ht="12.75">
      <c r="A223" s="3"/>
      <c r="C223" s="2"/>
    </row>
    <row r="224" ht="12.75">
      <c r="A224" s="3"/>
    </row>
    <row r="225" spans="1:7" ht="12.75">
      <c r="A225" s="5"/>
      <c r="B225" s="3"/>
      <c r="E225" s="4"/>
      <c r="F225" s="3"/>
      <c r="G225" s="3"/>
    </row>
    <row r="226" ht="12.75">
      <c r="A226" s="3"/>
    </row>
    <row r="227" spans="1:5" ht="12.75">
      <c r="A227" s="3"/>
      <c r="C227" s="6"/>
      <c r="E227" s="1"/>
    </row>
    <row r="228" spans="1:5" ht="12.75">
      <c r="A228" s="3"/>
      <c r="C228" s="6"/>
      <c r="E228" s="1"/>
    </row>
    <row r="229" ht="12.75">
      <c r="A229" s="3"/>
    </row>
    <row r="230" spans="1:5" ht="12.75">
      <c r="A230" s="5"/>
      <c r="B230" s="3"/>
      <c r="E230" s="4"/>
    </row>
    <row r="231" spans="1:5" ht="12.75">
      <c r="A231" s="5"/>
      <c r="B231" s="3"/>
      <c r="E231" s="4"/>
    </row>
    <row r="232" spans="1:5" ht="12.75">
      <c r="A232" s="5"/>
      <c r="B232" s="3"/>
      <c r="E232" s="4"/>
    </row>
    <row r="233" ht="12.75">
      <c r="A233" s="3"/>
    </row>
    <row r="234" spans="1:5" ht="12.75">
      <c r="A234" s="5"/>
      <c r="B234" s="3"/>
      <c r="C234" s="6"/>
      <c r="E234" s="4"/>
    </row>
    <row r="235" ht="12.75">
      <c r="A235" s="3"/>
    </row>
    <row r="236" spans="1:5" ht="12.75">
      <c r="A236" s="5"/>
      <c r="B236" s="3"/>
      <c r="E236" s="4"/>
    </row>
    <row r="237" ht="12.75">
      <c r="A237" s="3"/>
    </row>
    <row r="238" ht="12.75">
      <c r="A238" s="3"/>
    </row>
    <row r="239" spans="2:7" ht="12.75">
      <c r="B239" s="3"/>
      <c r="C239" s="3"/>
      <c r="D239" s="3"/>
      <c r="E239" s="3"/>
      <c r="F239" s="7"/>
      <c r="G239" s="8"/>
    </row>
    <row r="241" ht="12.75">
      <c r="B241" s="3"/>
    </row>
    <row r="258" spans="2:8" ht="12.75">
      <c r="B258" s="3"/>
      <c r="H258" s="3"/>
    </row>
    <row r="259" ht="12.75">
      <c r="B259" s="10"/>
    </row>
    <row r="262" spans="1:5" ht="12.75">
      <c r="A262" s="3"/>
      <c r="B262" s="3"/>
      <c r="E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spans="1:5" ht="12.75">
      <c r="A268" s="3"/>
      <c r="B268" s="3"/>
      <c r="C268" s="3"/>
      <c r="D268" s="3"/>
      <c r="E268" s="4"/>
    </row>
    <row r="269" ht="12.75">
      <c r="A269" s="3"/>
    </row>
    <row r="270" spans="1:5" ht="12.75">
      <c r="A270" s="3"/>
      <c r="C270" s="2"/>
      <c r="E270" s="1"/>
    </row>
    <row r="271" spans="1:5" ht="12.75">
      <c r="A271" s="3"/>
      <c r="C271" s="2"/>
      <c r="E271" s="1"/>
    </row>
    <row r="272" spans="1:5" ht="12.75">
      <c r="A272" s="3"/>
      <c r="C272" s="2"/>
      <c r="E272" s="1"/>
    </row>
    <row r="273" spans="1:5" ht="12.75">
      <c r="A273" s="3"/>
      <c r="C273" s="2"/>
      <c r="E273" s="1"/>
    </row>
    <row r="274" spans="1:5" ht="12.75">
      <c r="A274" s="3"/>
      <c r="C274" s="2"/>
      <c r="E274" s="1"/>
    </row>
    <row r="275" spans="1:5" ht="12.75">
      <c r="A275" s="3"/>
      <c r="C275" s="2"/>
      <c r="E275" s="1"/>
    </row>
    <row r="276" spans="1:5" ht="12.75">
      <c r="A276" s="3"/>
      <c r="C276" s="2"/>
      <c r="E276" s="1"/>
    </row>
    <row r="277" spans="1:3" ht="12.75">
      <c r="A277" s="3"/>
      <c r="C277" s="2"/>
    </row>
    <row r="278" spans="1:3" ht="12.75">
      <c r="A278" s="3"/>
      <c r="C278" s="2"/>
    </row>
    <row r="279" ht="12.75">
      <c r="A279" s="3"/>
    </row>
    <row r="280" spans="1:7" ht="12.75">
      <c r="A280" s="5"/>
      <c r="B280" s="3"/>
      <c r="E280" s="4"/>
      <c r="F280" s="3"/>
      <c r="G280" s="3"/>
    </row>
    <row r="281" ht="12.75">
      <c r="A281" s="3"/>
    </row>
    <row r="282" spans="1:5" ht="12.75">
      <c r="A282" s="3"/>
      <c r="C282" s="6"/>
      <c r="E282" s="1"/>
    </row>
    <row r="283" spans="1:5" ht="12.75">
      <c r="A283" s="3"/>
      <c r="C283" s="6"/>
      <c r="E283" s="1"/>
    </row>
    <row r="284" ht="12.75">
      <c r="A284" s="3"/>
    </row>
    <row r="285" spans="1:5" ht="12.75">
      <c r="A285" s="5"/>
      <c r="B285" s="3"/>
      <c r="E285" s="4"/>
    </row>
    <row r="286" spans="1:5" ht="12.75">
      <c r="A286" s="5"/>
      <c r="B286" s="3"/>
      <c r="E286" s="4"/>
    </row>
    <row r="287" spans="1:5" ht="12.75">
      <c r="A287" s="5"/>
      <c r="B287" s="3"/>
      <c r="E287" s="4"/>
    </row>
    <row r="288" ht="12.75">
      <c r="A288" s="3"/>
    </row>
    <row r="289" spans="1:5" ht="12.75">
      <c r="A289" s="5"/>
      <c r="B289" s="3"/>
      <c r="C289" s="6"/>
      <c r="E289" s="4"/>
    </row>
    <row r="290" ht="12.75">
      <c r="A290" s="3"/>
    </row>
    <row r="291" spans="1:5" ht="12.75">
      <c r="A291" s="5"/>
      <c r="B291" s="3"/>
      <c r="E291" s="4"/>
    </row>
    <row r="292" ht="12.75">
      <c r="A292" s="3"/>
    </row>
    <row r="293" ht="12.75">
      <c r="A293" s="3"/>
    </row>
    <row r="294" spans="2:7" ht="12.75">
      <c r="B294" s="3"/>
      <c r="C294" s="3"/>
      <c r="D294" s="3"/>
      <c r="E294" s="3"/>
      <c r="F294" s="7"/>
      <c r="G294" s="8"/>
    </row>
    <row r="296" ht="12.75">
      <c r="B296" s="3"/>
    </row>
    <row r="313" spans="2:8" ht="12.75">
      <c r="B313" s="3"/>
      <c r="H313" s="3"/>
    </row>
    <row r="314" ht="12.75">
      <c r="B314" s="10"/>
    </row>
    <row r="317" spans="1:5" ht="12.75">
      <c r="A317" s="3"/>
      <c r="B317" s="3"/>
      <c r="E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spans="1:5" ht="12.75">
      <c r="A323" s="3"/>
      <c r="B323" s="3"/>
      <c r="C323" s="3"/>
      <c r="D323" s="3"/>
      <c r="E323" s="4"/>
    </row>
    <row r="324" ht="12.75">
      <c r="A324" s="3"/>
    </row>
    <row r="325" spans="1:5" ht="12.75">
      <c r="A325" s="3"/>
      <c r="C325" s="2"/>
      <c r="E325" s="1"/>
    </row>
    <row r="326" spans="1:5" ht="12.75">
      <c r="A326" s="3"/>
      <c r="C326" s="2"/>
      <c r="E326" s="1"/>
    </row>
    <row r="327" spans="1:5" ht="12.75">
      <c r="A327" s="3"/>
      <c r="C327" s="2"/>
      <c r="E327" s="1"/>
    </row>
    <row r="328" spans="1:5" ht="12.75">
      <c r="A328" s="3"/>
      <c r="C328" s="2"/>
      <c r="E328" s="1"/>
    </row>
    <row r="329" spans="1:5" ht="12.75">
      <c r="A329" s="3"/>
      <c r="C329" s="2"/>
      <c r="E329" s="1"/>
    </row>
    <row r="330" spans="1:5" ht="12.75">
      <c r="A330" s="3"/>
      <c r="C330" s="2"/>
      <c r="E330" s="1"/>
    </row>
    <row r="331" spans="1:5" ht="12.75">
      <c r="A331" s="3"/>
      <c r="C331" s="2"/>
      <c r="E331" s="1"/>
    </row>
    <row r="332" spans="1:3" ht="12.75">
      <c r="A332" s="3"/>
      <c r="C332" s="2"/>
    </row>
    <row r="333" spans="1:3" ht="12.75">
      <c r="A333" s="3"/>
      <c r="C333" s="2"/>
    </row>
    <row r="334" ht="12.75">
      <c r="A334" s="3"/>
    </row>
    <row r="335" spans="1:7" ht="12.75">
      <c r="A335" s="5"/>
      <c r="B335" s="3"/>
      <c r="E335" s="4"/>
      <c r="F335" s="3"/>
      <c r="G335" s="3"/>
    </row>
    <row r="336" ht="12.75">
      <c r="A336" s="3"/>
    </row>
    <row r="337" spans="1:5" ht="12.75">
      <c r="A337" s="3"/>
      <c r="C337" s="6"/>
      <c r="E337" s="1"/>
    </row>
    <row r="338" spans="1:5" ht="12.75">
      <c r="A338" s="3"/>
      <c r="C338" s="6"/>
      <c r="E338" s="1"/>
    </row>
    <row r="339" ht="12.75">
      <c r="A339" s="3"/>
    </row>
    <row r="340" spans="1:5" ht="12.75">
      <c r="A340" s="5"/>
      <c r="B340" s="3"/>
      <c r="E340" s="4"/>
    </row>
    <row r="341" spans="1:5" ht="12.75">
      <c r="A341" s="5"/>
      <c r="B341" s="3"/>
      <c r="E341" s="4"/>
    </row>
    <row r="342" spans="1:5" ht="12.75">
      <c r="A342" s="5"/>
      <c r="B342" s="3"/>
      <c r="E342" s="4"/>
    </row>
    <row r="343" ht="12.75">
      <c r="A343" s="3"/>
    </row>
    <row r="344" spans="1:5" ht="12.75">
      <c r="A344" s="5"/>
      <c r="B344" s="3"/>
      <c r="C344" s="6"/>
      <c r="E344" s="4"/>
    </row>
    <row r="345" ht="12.75">
      <c r="A345" s="3"/>
    </row>
    <row r="346" spans="1:5" ht="12.75">
      <c r="A346" s="5"/>
      <c r="B346" s="3"/>
      <c r="E346" s="4"/>
    </row>
    <row r="347" ht="12.75">
      <c r="A347" s="3"/>
    </row>
    <row r="348" ht="12.75">
      <c r="A348" s="3"/>
    </row>
    <row r="349" spans="2:7" ht="12.75">
      <c r="B349" s="3"/>
      <c r="C349" s="3"/>
      <c r="D349" s="3"/>
      <c r="E349" s="3"/>
      <c r="F349" s="7"/>
      <c r="G349" s="8"/>
    </row>
    <row r="351" ht="12.75">
      <c r="B351" s="3"/>
    </row>
    <row r="368" spans="2:8" ht="12.75">
      <c r="B368" s="3"/>
      <c r="H368" s="3"/>
    </row>
    <row r="369" ht="12.75">
      <c r="B369" s="3"/>
    </row>
    <row r="372" spans="1:5" ht="12.75">
      <c r="A372" s="3"/>
      <c r="B372" s="3"/>
      <c r="E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spans="1:5" ht="12.75">
      <c r="A378" s="3"/>
      <c r="B378" s="3"/>
      <c r="C378" s="3"/>
      <c r="D378" s="3"/>
      <c r="E378" s="4"/>
    </row>
    <row r="379" ht="12.75">
      <c r="A379" s="3"/>
    </row>
    <row r="380" spans="1:5" ht="12.75">
      <c r="A380" s="3"/>
      <c r="C380" s="2"/>
      <c r="E380" s="1"/>
    </row>
    <row r="381" spans="1:3" ht="12.75">
      <c r="A381" s="3"/>
      <c r="C381" s="2"/>
    </row>
    <row r="382" spans="1:3" ht="12.75">
      <c r="A382" s="3"/>
      <c r="C382" s="2"/>
    </row>
    <row r="383" spans="1:5" ht="12.75">
      <c r="A383" s="3"/>
      <c r="C383" s="2"/>
      <c r="E383" s="1"/>
    </row>
    <row r="384" spans="1:5" ht="12.75">
      <c r="A384" s="3"/>
      <c r="C384" s="2"/>
      <c r="E384" s="1"/>
    </row>
    <row r="385" spans="1:5" ht="12.75">
      <c r="A385" s="3"/>
      <c r="C385" s="2"/>
      <c r="E385" s="1"/>
    </row>
    <row r="386" spans="1:5" ht="12.75">
      <c r="A386" s="3"/>
      <c r="C386" s="2"/>
      <c r="E386" s="1"/>
    </row>
    <row r="387" spans="1:3" ht="12.75">
      <c r="A387" s="3"/>
      <c r="C387" s="2"/>
    </row>
    <row r="388" spans="1:3" ht="12.75">
      <c r="A388" s="3"/>
      <c r="C388" s="2"/>
    </row>
    <row r="389" ht="12.75">
      <c r="A389" s="3"/>
    </row>
    <row r="390" spans="1:7" ht="12.75">
      <c r="A390" s="5"/>
      <c r="B390" s="3"/>
      <c r="E390" s="4"/>
      <c r="F390" s="3"/>
      <c r="G390" s="3"/>
    </row>
    <row r="391" ht="12.75">
      <c r="A391" s="3"/>
    </row>
    <row r="392" spans="1:5" ht="12.75">
      <c r="A392" s="3"/>
      <c r="C392" s="6"/>
      <c r="E392" s="1"/>
    </row>
    <row r="393" spans="1:5" ht="12.75">
      <c r="A393" s="3"/>
      <c r="C393" s="6"/>
      <c r="E393" s="1"/>
    </row>
    <row r="394" ht="12.75">
      <c r="A394" s="3"/>
    </row>
    <row r="395" spans="1:5" ht="12.75">
      <c r="A395" s="5"/>
      <c r="B395" s="3"/>
      <c r="E395" s="4"/>
    </row>
    <row r="396" spans="1:5" ht="12.75">
      <c r="A396" s="5"/>
      <c r="B396" s="3"/>
      <c r="E396" s="4"/>
    </row>
    <row r="397" spans="1:5" ht="12.75">
      <c r="A397" s="5"/>
      <c r="B397" s="3"/>
      <c r="E397" s="4"/>
    </row>
    <row r="398" ht="12.75">
      <c r="A398" s="3"/>
    </row>
    <row r="399" spans="1:5" ht="12.75">
      <c r="A399" s="5"/>
      <c r="B399" s="3"/>
      <c r="C399" s="6"/>
      <c r="E399" s="4"/>
    </row>
    <row r="400" ht="12.75">
      <c r="A400" s="3"/>
    </row>
    <row r="401" spans="1:5" ht="12.75">
      <c r="A401" s="5"/>
      <c r="B401" s="3"/>
      <c r="E401" s="4"/>
    </row>
    <row r="402" ht="12.75">
      <c r="A402" s="3"/>
    </row>
    <row r="403" ht="12.75">
      <c r="A403" s="3"/>
    </row>
    <row r="404" spans="2:7" ht="12.75">
      <c r="B404" s="3"/>
      <c r="C404" s="3"/>
      <c r="D404" s="3"/>
      <c r="E404" s="3"/>
      <c r="F404" s="7"/>
      <c r="G404" s="8"/>
    </row>
    <row r="406" ht="12.75">
      <c r="B406" s="3"/>
    </row>
  </sheetData>
  <sheetProtection/>
  <mergeCells count="1">
    <mergeCell ref="B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7.00390625" style="0" customWidth="1"/>
    <col min="2" max="2" width="41.421875" style="0" customWidth="1"/>
    <col min="4" max="4" width="10.421875" style="0" customWidth="1"/>
    <col min="5" max="5" width="11.00390625" style="0" customWidth="1"/>
    <col min="7" max="7" width="10.28125" style="0" customWidth="1"/>
    <col min="8" max="8" width="12.28125" style="0" customWidth="1"/>
    <col min="9" max="9" width="14.00390625" style="0" customWidth="1"/>
  </cols>
  <sheetData>
    <row r="1" spans="1:10" ht="15.75">
      <c r="A1" s="16"/>
      <c r="B1" s="3" t="s">
        <v>134</v>
      </c>
      <c r="F1" s="3"/>
      <c r="H1" s="3" t="s">
        <v>260</v>
      </c>
      <c r="I1" s="44"/>
      <c r="J1" s="44"/>
    </row>
    <row r="2" spans="1:10" ht="12.75">
      <c r="A2" s="43"/>
      <c r="G2" s="45"/>
      <c r="H2" s="3"/>
      <c r="I2" s="44"/>
      <c r="J2" s="44"/>
    </row>
    <row r="3" spans="1:10" ht="15.75">
      <c r="A3" s="43"/>
      <c r="C3" s="46" t="s">
        <v>64</v>
      </c>
      <c r="G3" s="43"/>
      <c r="H3" s="43"/>
      <c r="I3" s="47"/>
      <c r="J3" s="44"/>
    </row>
    <row r="4" spans="3:10" ht="12.75">
      <c r="C4" s="43" t="s">
        <v>452</v>
      </c>
      <c r="I4" s="44"/>
      <c r="J4" s="44"/>
    </row>
    <row r="5" spans="2:10" ht="12.75">
      <c r="B5" s="48" t="s">
        <v>65</v>
      </c>
      <c r="C5" s="49"/>
      <c r="I5" s="44"/>
      <c r="J5" s="44"/>
    </row>
    <row r="6" spans="1:10" ht="12.75">
      <c r="A6" s="43"/>
      <c r="I6" s="77" t="s">
        <v>140</v>
      </c>
      <c r="J6" s="47"/>
    </row>
    <row r="7" spans="1:10" ht="51" customHeight="1">
      <c r="A7" s="50" t="s">
        <v>66</v>
      </c>
      <c r="B7" s="50" t="s">
        <v>67</v>
      </c>
      <c r="C7" s="51" t="s">
        <v>159</v>
      </c>
      <c r="D7" s="50" t="s">
        <v>68</v>
      </c>
      <c r="E7" s="51" t="s">
        <v>160</v>
      </c>
      <c r="F7" s="50" t="s">
        <v>69</v>
      </c>
      <c r="G7" s="50" t="s">
        <v>70</v>
      </c>
      <c r="H7" s="51" t="s">
        <v>440</v>
      </c>
      <c r="I7" s="51" t="s">
        <v>453</v>
      </c>
      <c r="J7" s="44"/>
    </row>
    <row r="8" spans="1:10" ht="12.75">
      <c r="A8" s="50">
        <v>0</v>
      </c>
      <c r="B8" s="52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7</v>
      </c>
      <c r="J8" s="44"/>
    </row>
    <row r="9" spans="1:10" ht="12.75">
      <c r="A9" s="50">
        <v>220</v>
      </c>
      <c r="B9" s="53" t="s">
        <v>71</v>
      </c>
      <c r="C9" s="52">
        <v>4</v>
      </c>
      <c r="D9" s="52" t="s">
        <v>72</v>
      </c>
      <c r="E9" s="52">
        <v>1</v>
      </c>
      <c r="F9" s="52" t="s">
        <v>73</v>
      </c>
      <c r="G9" s="52" t="s">
        <v>74</v>
      </c>
      <c r="H9" s="52">
        <v>77.76</v>
      </c>
      <c r="I9" s="52">
        <f>H9*1</f>
        <v>77.76</v>
      </c>
      <c r="J9" s="44"/>
    </row>
    <row r="10" spans="1:10" ht="12.75">
      <c r="A10" s="50">
        <v>225</v>
      </c>
      <c r="B10" s="53" t="s">
        <v>75</v>
      </c>
      <c r="C10" s="52">
        <v>1</v>
      </c>
      <c r="D10" s="52" t="s">
        <v>72</v>
      </c>
      <c r="E10" s="52">
        <v>1</v>
      </c>
      <c r="F10" s="52" t="s">
        <v>76</v>
      </c>
      <c r="G10" s="52" t="s">
        <v>76</v>
      </c>
      <c r="H10" s="52">
        <v>51.84</v>
      </c>
      <c r="I10" s="52">
        <f>H10*1</f>
        <v>51.84</v>
      </c>
      <c r="J10" s="44"/>
    </row>
    <row r="11" spans="1:10" ht="12.75">
      <c r="A11" s="54">
        <v>34</v>
      </c>
      <c r="B11" s="56" t="s">
        <v>77</v>
      </c>
      <c r="C11" s="55">
        <v>2</v>
      </c>
      <c r="D11" s="55" t="s">
        <v>72</v>
      </c>
      <c r="E11" s="55">
        <v>1</v>
      </c>
      <c r="F11" s="55" t="s">
        <v>78</v>
      </c>
      <c r="G11" s="55" t="s">
        <v>79</v>
      </c>
      <c r="H11" s="55">
        <v>56.16</v>
      </c>
      <c r="I11" s="52">
        <f>H11*1</f>
        <v>56.16</v>
      </c>
      <c r="J11" s="44"/>
    </row>
    <row r="12" spans="1:10" ht="12.75">
      <c r="A12" s="50">
        <v>1271</v>
      </c>
      <c r="B12" s="57" t="s">
        <v>80</v>
      </c>
      <c r="C12" s="52">
        <v>4</v>
      </c>
      <c r="D12" s="52" t="s">
        <v>81</v>
      </c>
      <c r="E12" s="52">
        <v>1</v>
      </c>
      <c r="F12" s="52" t="s">
        <v>82</v>
      </c>
      <c r="G12" s="52" t="s">
        <v>83</v>
      </c>
      <c r="H12" s="52">
        <v>64.8</v>
      </c>
      <c r="I12" s="52">
        <f>H12*1</f>
        <v>64.8</v>
      </c>
      <c r="J12" s="44"/>
    </row>
    <row r="13" spans="1:10" ht="12.75">
      <c r="A13" s="50"/>
      <c r="B13" s="53" t="s">
        <v>442</v>
      </c>
      <c r="C13" s="52">
        <v>4</v>
      </c>
      <c r="D13" s="52" t="s">
        <v>81</v>
      </c>
      <c r="E13" s="52">
        <v>1</v>
      </c>
      <c r="F13" s="52" t="s">
        <v>84</v>
      </c>
      <c r="G13" s="52" t="s">
        <v>85</v>
      </c>
      <c r="H13" s="52">
        <v>64.8</v>
      </c>
      <c r="I13" s="52">
        <f>H13*1</f>
        <v>64.8</v>
      </c>
      <c r="J13" s="44"/>
    </row>
    <row r="14" spans="1:10" ht="12.75">
      <c r="A14" s="50">
        <v>1272</v>
      </c>
      <c r="B14" s="53" t="s">
        <v>86</v>
      </c>
      <c r="C14" s="52"/>
      <c r="D14" s="52"/>
      <c r="E14" s="52"/>
      <c r="F14" s="52"/>
      <c r="G14" s="52"/>
      <c r="H14" s="52"/>
      <c r="I14" s="52"/>
      <c r="J14" s="44"/>
    </row>
    <row r="15" spans="1:10" ht="12.75">
      <c r="A15" s="50"/>
      <c r="B15" s="53" t="s">
        <v>87</v>
      </c>
      <c r="C15" s="52">
        <v>4</v>
      </c>
      <c r="D15" s="52" t="s">
        <v>81</v>
      </c>
      <c r="E15" s="52">
        <v>1</v>
      </c>
      <c r="F15" s="52" t="s">
        <v>88</v>
      </c>
      <c r="G15" s="52" t="s">
        <v>89</v>
      </c>
      <c r="H15" s="52">
        <v>64.8</v>
      </c>
      <c r="I15" s="52">
        <f aca="true" t="shared" si="0" ref="I15:I31">H15*1</f>
        <v>64.8</v>
      </c>
      <c r="J15" s="44"/>
    </row>
    <row r="16" spans="1:10" ht="12.75">
      <c r="A16" s="50"/>
      <c r="B16" s="53" t="s">
        <v>90</v>
      </c>
      <c r="C16" s="52">
        <v>4</v>
      </c>
      <c r="D16" s="52" t="s">
        <v>81</v>
      </c>
      <c r="E16" s="52">
        <v>1</v>
      </c>
      <c r="F16" s="52" t="s">
        <v>84</v>
      </c>
      <c r="G16" s="52" t="s">
        <v>85</v>
      </c>
      <c r="H16" s="52">
        <v>64.8</v>
      </c>
      <c r="I16" s="52">
        <f t="shared" si="0"/>
        <v>64.8</v>
      </c>
      <c r="J16" s="44"/>
    </row>
    <row r="17" spans="1:10" ht="12.75">
      <c r="A17" s="50"/>
      <c r="B17" s="53" t="s">
        <v>91</v>
      </c>
      <c r="C17" s="52">
        <v>4</v>
      </c>
      <c r="D17" s="52" t="s">
        <v>81</v>
      </c>
      <c r="E17" s="52">
        <v>1</v>
      </c>
      <c r="F17" s="52" t="s">
        <v>92</v>
      </c>
      <c r="G17" s="52" t="s">
        <v>93</v>
      </c>
      <c r="H17" s="52">
        <v>64.8</v>
      </c>
      <c r="I17" s="52">
        <f t="shared" si="0"/>
        <v>64.8</v>
      </c>
      <c r="J17" s="44"/>
    </row>
    <row r="18" spans="1:10" ht="12.75">
      <c r="A18" s="50"/>
      <c r="B18" s="53" t="s">
        <v>162</v>
      </c>
      <c r="C18" s="52">
        <v>4</v>
      </c>
      <c r="D18" s="52" t="s">
        <v>81</v>
      </c>
      <c r="E18" s="52">
        <v>1</v>
      </c>
      <c r="F18" s="52" t="s">
        <v>94</v>
      </c>
      <c r="G18" s="52" t="s">
        <v>95</v>
      </c>
      <c r="H18" s="52">
        <v>64.8</v>
      </c>
      <c r="I18" s="52">
        <f t="shared" si="0"/>
        <v>64.8</v>
      </c>
      <c r="J18" s="44"/>
    </row>
    <row r="19" spans="1:10" ht="12.75">
      <c r="A19" s="50">
        <v>1281</v>
      </c>
      <c r="B19" s="53" t="s">
        <v>96</v>
      </c>
      <c r="C19" s="52">
        <v>4</v>
      </c>
      <c r="D19" s="52" t="s">
        <v>81</v>
      </c>
      <c r="E19" s="52">
        <v>1</v>
      </c>
      <c r="F19" s="52" t="s">
        <v>97</v>
      </c>
      <c r="G19" s="52" t="s">
        <v>98</v>
      </c>
      <c r="H19" s="52">
        <v>64.8</v>
      </c>
      <c r="I19" s="52">
        <f t="shared" si="0"/>
        <v>64.8</v>
      </c>
      <c r="J19" s="44"/>
    </row>
    <row r="20" spans="1:10" ht="12.75">
      <c r="A20" s="50">
        <v>1002</v>
      </c>
      <c r="B20" s="53" t="s">
        <v>443</v>
      </c>
      <c r="C20" s="52">
        <v>4</v>
      </c>
      <c r="D20" s="52" t="s">
        <v>99</v>
      </c>
      <c r="E20" s="52">
        <v>1</v>
      </c>
      <c r="F20" s="52" t="s">
        <v>100</v>
      </c>
      <c r="G20" s="52" t="s">
        <v>98</v>
      </c>
      <c r="H20" s="52">
        <v>64.8</v>
      </c>
      <c r="I20" s="52">
        <f t="shared" si="0"/>
        <v>64.8</v>
      </c>
      <c r="J20" s="44"/>
    </row>
    <row r="21" spans="1:10" ht="12.75">
      <c r="A21" s="50">
        <v>1003</v>
      </c>
      <c r="B21" s="53" t="s">
        <v>101</v>
      </c>
      <c r="C21" s="52">
        <v>2</v>
      </c>
      <c r="D21" s="52" t="s">
        <v>72</v>
      </c>
      <c r="E21" s="52">
        <v>1</v>
      </c>
      <c r="F21" s="52" t="s">
        <v>102</v>
      </c>
      <c r="G21" s="52" t="s">
        <v>103</v>
      </c>
      <c r="H21" s="52">
        <v>56.16</v>
      </c>
      <c r="I21" s="52">
        <f t="shared" si="0"/>
        <v>56.16</v>
      </c>
      <c r="J21" s="44"/>
    </row>
    <row r="22" spans="1:10" ht="12.75">
      <c r="A22" s="54">
        <v>1035</v>
      </c>
      <c r="B22" s="56" t="s">
        <v>104</v>
      </c>
      <c r="C22" s="55">
        <v>2</v>
      </c>
      <c r="D22" s="55" t="s">
        <v>105</v>
      </c>
      <c r="E22" s="55">
        <v>1</v>
      </c>
      <c r="F22" s="55" t="s">
        <v>106</v>
      </c>
      <c r="G22" s="55" t="s">
        <v>107</v>
      </c>
      <c r="H22" s="55">
        <v>56.16</v>
      </c>
      <c r="I22" s="52">
        <f t="shared" si="0"/>
        <v>56.16</v>
      </c>
      <c r="J22" s="44"/>
    </row>
    <row r="23" spans="1:10" ht="12.75">
      <c r="A23" s="54">
        <v>1059</v>
      </c>
      <c r="B23" s="56" t="s">
        <v>108</v>
      </c>
      <c r="C23" s="55">
        <v>2</v>
      </c>
      <c r="D23" s="55" t="s">
        <v>109</v>
      </c>
      <c r="E23" s="55">
        <v>1</v>
      </c>
      <c r="F23" s="55" t="s">
        <v>110</v>
      </c>
      <c r="G23" s="55" t="s">
        <v>97</v>
      </c>
      <c r="H23" s="55">
        <v>56.16</v>
      </c>
      <c r="I23" s="52">
        <f t="shared" si="0"/>
        <v>56.16</v>
      </c>
      <c r="J23" s="44"/>
    </row>
    <row r="24" spans="1:10" ht="12.75">
      <c r="A24" s="54">
        <v>1068</v>
      </c>
      <c r="B24" s="56" t="s">
        <v>111</v>
      </c>
      <c r="C24" s="55">
        <v>2</v>
      </c>
      <c r="D24" s="55" t="s">
        <v>105</v>
      </c>
      <c r="E24" s="55">
        <v>2</v>
      </c>
      <c r="F24" s="55" t="s">
        <v>112</v>
      </c>
      <c r="G24" s="55" t="s">
        <v>113</v>
      </c>
      <c r="H24" s="55">
        <v>56.16</v>
      </c>
      <c r="I24" s="52">
        <f t="shared" si="0"/>
        <v>56.16</v>
      </c>
      <c r="J24" s="44"/>
    </row>
    <row r="25" spans="1:10" ht="12.75">
      <c r="A25" s="54">
        <v>1073</v>
      </c>
      <c r="B25" s="56" t="s">
        <v>114</v>
      </c>
      <c r="C25" s="55">
        <v>3</v>
      </c>
      <c r="D25" s="55" t="s">
        <v>161</v>
      </c>
      <c r="E25" s="55">
        <v>1</v>
      </c>
      <c r="F25" s="55" t="s">
        <v>92</v>
      </c>
      <c r="G25" s="55" t="s">
        <v>93</v>
      </c>
      <c r="H25" s="55">
        <v>60.48</v>
      </c>
      <c r="I25" s="52">
        <f t="shared" si="0"/>
        <v>60.48</v>
      </c>
      <c r="J25" s="44"/>
    </row>
    <row r="26" spans="1:10" ht="12.75">
      <c r="A26" s="54">
        <v>1187</v>
      </c>
      <c r="B26" s="56" t="s">
        <v>115</v>
      </c>
      <c r="C26" s="55">
        <v>3</v>
      </c>
      <c r="D26" s="55" t="s">
        <v>105</v>
      </c>
      <c r="E26" s="55">
        <v>1</v>
      </c>
      <c r="F26" s="55" t="s">
        <v>116</v>
      </c>
      <c r="G26" s="55" t="s">
        <v>117</v>
      </c>
      <c r="H26" s="55">
        <v>60.48</v>
      </c>
      <c r="I26" s="52">
        <f t="shared" si="0"/>
        <v>60.48</v>
      </c>
      <c r="J26" s="44"/>
    </row>
    <row r="27" spans="1:10" ht="12.75">
      <c r="A27" s="54">
        <v>1189</v>
      </c>
      <c r="B27" s="56" t="s">
        <v>118</v>
      </c>
      <c r="C27" s="55">
        <v>3</v>
      </c>
      <c r="D27" s="55" t="s">
        <v>119</v>
      </c>
      <c r="E27" s="55">
        <v>2</v>
      </c>
      <c r="F27" s="55" t="s">
        <v>120</v>
      </c>
      <c r="G27" s="55" t="s">
        <v>121</v>
      </c>
      <c r="H27" s="55">
        <v>60.48</v>
      </c>
      <c r="I27" s="52">
        <f t="shared" si="0"/>
        <v>60.48</v>
      </c>
      <c r="J27" s="44"/>
    </row>
    <row r="28" spans="1:10" ht="12.75">
      <c r="A28" s="50">
        <v>1122</v>
      </c>
      <c r="B28" s="57" t="s">
        <v>122</v>
      </c>
      <c r="C28" s="52">
        <v>2</v>
      </c>
      <c r="D28" s="44" t="s">
        <v>123</v>
      </c>
      <c r="E28" s="52">
        <v>1</v>
      </c>
      <c r="F28" s="52" t="s">
        <v>124</v>
      </c>
      <c r="G28" s="58" t="s">
        <v>125</v>
      </c>
      <c r="H28" s="52">
        <v>56.16</v>
      </c>
      <c r="I28" s="52">
        <f t="shared" si="0"/>
        <v>56.16</v>
      </c>
      <c r="J28" s="44"/>
    </row>
    <row r="29" spans="1:10" ht="12.75">
      <c r="A29" s="50">
        <v>1124</v>
      </c>
      <c r="B29" s="53" t="s">
        <v>126</v>
      </c>
      <c r="C29" s="52">
        <v>3</v>
      </c>
      <c r="D29" s="52" t="s">
        <v>105</v>
      </c>
      <c r="E29" s="52">
        <v>1</v>
      </c>
      <c r="F29" s="52" t="s">
        <v>127</v>
      </c>
      <c r="G29" s="58" t="s">
        <v>128</v>
      </c>
      <c r="H29" s="52">
        <v>60.48</v>
      </c>
      <c r="I29" s="52">
        <f t="shared" si="0"/>
        <v>60.48</v>
      </c>
      <c r="J29" s="44"/>
    </row>
    <row r="30" spans="1:10" ht="15.75">
      <c r="A30" s="50">
        <v>1210</v>
      </c>
      <c r="B30" s="53" t="s">
        <v>129</v>
      </c>
      <c r="C30" s="52">
        <v>3</v>
      </c>
      <c r="D30" s="59" t="s">
        <v>130</v>
      </c>
      <c r="E30" s="52">
        <v>1</v>
      </c>
      <c r="F30" s="52" t="s">
        <v>131</v>
      </c>
      <c r="G30" s="58">
        <v>5.88</v>
      </c>
      <c r="H30" s="52">
        <v>60.48</v>
      </c>
      <c r="I30" s="52">
        <f t="shared" si="0"/>
        <v>60.48</v>
      </c>
      <c r="J30" s="44"/>
    </row>
    <row r="31" spans="1:10" ht="12.75">
      <c r="A31" s="50">
        <v>1234</v>
      </c>
      <c r="B31" s="53" t="s">
        <v>441</v>
      </c>
      <c r="C31" s="52">
        <v>1</v>
      </c>
      <c r="D31" s="52" t="s">
        <v>72</v>
      </c>
      <c r="E31" s="52">
        <v>1</v>
      </c>
      <c r="F31" s="52" t="s">
        <v>132</v>
      </c>
      <c r="G31" s="58" t="s">
        <v>133</v>
      </c>
      <c r="H31" s="52">
        <v>51.84</v>
      </c>
      <c r="I31" s="52">
        <f t="shared" si="0"/>
        <v>51.84</v>
      </c>
      <c r="J31" s="44"/>
    </row>
    <row r="32" spans="1:10" ht="12.75">
      <c r="A32" s="54"/>
      <c r="B32" s="56"/>
      <c r="C32" s="55"/>
      <c r="D32" s="55"/>
      <c r="E32" s="55"/>
      <c r="F32" s="55"/>
      <c r="G32" s="60"/>
      <c r="H32" s="55"/>
      <c r="I32" s="55"/>
      <c r="J32" s="44"/>
    </row>
    <row r="33" spans="1:10" ht="12.75">
      <c r="A33" s="61"/>
      <c r="B33" s="9" t="s">
        <v>445</v>
      </c>
      <c r="C33" s="62"/>
      <c r="D33" s="62"/>
      <c r="E33" s="62"/>
      <c r="F33" s="62"/>
      <c r="G33" s="62"/>
      <c r="H33" s="62"/>
      <c r="I33" s="44"/>
      <c r="J33" s="44"/>
    </row>
    <row r="34" ht="12.75">
      <c r="B34" s="9" t="s">
        <v>141</v>
      </c>
    </row>
    <row r="35" ht="12.75">
      <c r="B35" s="9" t="s">
        <v>137</v>
      </c>
    </row>
  </sheetData>
  <sheetProtection/>
  <printOptions/>
  <pageMargins left="0.75" right="0.5" top="0.5" bottom="0.25" header="0.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29"/>
  <sheetViews>
    <sheetView zoomScalePageLayoutView="0" workbookViewId="0" topLeftCell="A6497">
      <selection activeCell="C6522" sqref="C6522"/>
    </sheetView>
  </sheetViews>
  <sheetFormatPr defaultColWidth="9.140625" defaultRowHeight="12.75"/>
  <cols>
    <col min="1" max="1" width="4.140625" style="0" customWidth="1"/>
    <col min="2" max="2" width="21.7109375" style="0" customWidth="1"/>
    <col min="4" max="4" width="8.00390625" style="0" customWidth="1"/>
    <col min="7" max="7" width="7.421875" style="0" customWidth="1"/>
  </cols>
  <sheetData>
    <row r="1" spans="2:8" ht="12.75">
      <c r="B1" s="3" t="s">
        <v>134</v>
      </c>
      <c r="H1" s="5" t="s">
        <v>183</v>
      </c>
    </row>
    <row r="2" spans="7:9" ht="12.75">
      <c r="G2" s="10"/>
      <c r="H2" s="10" t="s">
        <v>182</v>
      </c>
      <c r="I2" s="80"/>
    </row>
    <row r="3" spans="2:11" ht="12.75">
      <c r="B3" s="3" t="s">
        <v>0</v>
      </c>
      <c r="G3" s="10"/>
      <c r="H3" s="10"/>
      <c r="I3" s="80"/>
      <c r="K3" s="3"/>
    </row>
    <row r="4" spans="2:11" ht="12.75">
      <c r="B4" s="3" t="s">
        <v>152</v>
      </c>
      <c r="H4" s="10"/>
      <c r="I4" s="3"/>
      <c r="K4" s="3"/>
    </row>
    <row r="5" spans="7:11" ht="12.75">
      <c r="G5" s="10"/>
      <c r="H5" s="10"/>
      <c r="I5" s="10"/>
      <c r="K5" s="3"/>
    </row>
    <row r="6" spans="7:9" ht="12.75">
      <c r="G6" s="80"/>
      <c r="H6" s="10"/>
      <c r="I6" s="10"/>
    </row>
    <row r="7" spans="1:12" ht="12.75">
      <c r="A7" s="3">
        <v>1</v>
      </c>
      <c r="B7" s="3" t="s">
        <v>135</v>
      </c>
      <c r="E7" s="3">
        <f>SUM(E8:E10)</f>
        <v>535</v>
      </c>
      <c r="F7" s="8" t="s">
        <v>139</v>
      </c>
      <c r="J7" s="3"/>
      <c r="K7" s="3"/>
      <c r="L7" t="s">
        <v>327</v>
      </c>
    </row>
    <row r="8" spans="1:10" ht="12.75">
      <c r="A8" s="3"/>
      <c r="B8" t="s">
        <v>11</v>
      </c>
      <c r="E8">
        <v>500</v>
      </c>
      <c r="F8" s="8"/>
      <c r="J8" s="3"/>
    </row>
    <row r="9" spans="1:10" ht="12.75">
      <c r="A9" s="3"/>
      <c r="B9" t="s">
        <v>12</v>
      </c>
      <c r="E9">
        <v>35</v>
      </c>
      <c r="F9" s="8"/>
      <c r="J9" s="3"/>
    </row>
    <row r="10" spans="1:10" ht="12.75">
      <c r="A10" s="3"/>
      <c r="B10" t="s">
        <v>13</v>
      </c>
      <c r="E10">
        <v>0</v>
      </c>
      <c r="F10" s="8"/>
      <c r="J10" s="3"/>
    </row>
    <row r="11" spans="1:10" ht="12.75">
      <c r="A11" s="3"/>
      <c r="F11" s="8"/>
      <c r="J11" s="3"/>
    </row>
    <row r="12" spans="1:10" ht="12.75">
      <c r="A12" s="3"/>
      <c r="F12" s="8"/>
      <c r="J12" s="3"/>
    </row>
    <row r="13" spans="1:13" ht="12.75">
      <c r="A13" s="3">
        <v>2</v>
      </c>
      <c r="B13" s="3" t="s">
        <v>136</v>
      </c>
      <c r="C13" s="3"/>
      <c r="D13" s="3"/>
      <c r="E13" s="4">
        <f>SUM(E14:E16)</f>
        <v>3732.125</v>
      </c>
      <c r="F13" s="8" t="s">
        <v>139</v>
      </c>
      <c r="J13" s="3"/>
      <c r="K13" s="3"/>
      <c r="L13" s="3"/>
      <c r="M13" s="3"/>
    </row>
    <row r="14" spans="1:12" ht="12.75">
      <c r="A14" s="3"/>
      <c r="B14" t="s">
        <v>3</v>
      </c>
      <c r="E14">
        <v>3650</v>
      </c>
      <c r="F14" s="8"/>
      <c r="J14" s="3"/>
      <c r="L14">
        <v>3315</v>
      </c>
    </row>
    <row r="15" spans="1:12" ht="12.75">
      <c r="A15" s="3"/>
      <c r="B15" t="s">
        <v>384</v>
      </c>
      <c r="C15" s="2">
        <v>0.0225</v>
      </c>
      <c r="E15" s="1">
        <f>E14*C15</f>
        <v>82.125</v>
      </c>
      <c r="F15" s="8"/>
      <c r="J15" s="3"/>
      <c r="L15" s="2"/>
    </row>
    <row r="16" spans="1:10" ht="12.75">
      <c r="A16" s="3"/>
      <c r="J16" s="3"/>
    </row>
    <row r="17" spans="1:11" ht="12.75">
      <c r="A17" s="5" t="s">
        <v>7</v>
      </c>
      <c r="B17" s="3" t="s">
        <v>6</v>
      </c>
      <c r="E17" s="4">
        <f>E7+E13</f>
        <v>4267.125</v>
      </c>
      <c r="F17" s="8" t="s">
        <v>139</v>
      </c>
      <c r="G17" s="3"/>
      <c r="H17" s="3"/>
      <c r="J17" s="5"/>
      <c r="K17" s="3"/>
    </row>
    <row r="18" spans="1:10" ht="12.75">
      <c r="A18" s="3"/>
      <c r="J18" s="3"/>
    </row>
    <row r="19" spans="1:12" ht="12.75">
      <c r="A19" s="3"/>
      <c r="B19" t="s">
        <v>310</v>
      </c>
      <c r="C19" s="6">
        <v>0.1</v>
      </c>
      <c r="E19" s="1">
        <f>E17*C19</f>
        <v>426.71250000000003</v>
      </c>
      <c r="J19" s="3"/>
      <c r="L19" s="6"/>
    </row>
    <row r="20" spans="1:12" ht="12.75">
      <c r="A20" s="3"/>
      <c r="C20" s="6"/>
      <c r="E20" s="1"/>
      <c r="J20" s="3"/>
      <c r="L20" s="6"/>
    </row>
    <row r="21" spans="1:10" ht="12.75">
      <c r="A21" s="3"/>
      <c r="J21" s="3"/>
    </row>
    <row r="22" spans="1:11" ht="12.75">
      <c r="A22" s="5" t="s">
        <v>8</v>
      </c>
      <c r="B22" s="3" t="s">
        <v>9</v>
      </c>
      <c r="E22" s="4">
        <f>SUM(E19:E21)</f>
        <v>426.71250000000003</v>
      </c>
      <c r="F22" s="8" t="s">
        <v>139</v>
      </c>
      <c r="J22" s="5"/>
      <c r="K22" s="3"/>
    </row>
    <row r="23" spans="1:11" ht="12.75">
      <c r="A23" s="5"/>
      <c r="B23" s="3"/>
      <c r="E23" s="4"/>
      <c r="F23" s="8"/>
      <c r="J23" s="5"/>
      <c r="K23" s="3"/>
    </row>
    <row r="24" spans="1:11" ht="12.75">
      <c r="A24" s="5" t="s">
        <v>10</v>
      </c>
      <c r="B24" s="3" t="s">
        <v>14</v>
      </c>
      <c r="E24" s="4">
        <f>E17+E22</f>
        <v>4693.8375</v>
      </c>
      <c r="F24" s="8" t="s">
        <v>139</v>
      </c>
      <c r="J24" s="5"/>
      <c r="K24" s="3"/>
    </row>
    <row r="25" spans="1:10" ht="12.75">
      <c r="A25" s="3"/>
      <c r="F25" s="8"/>
      <c r="J25" s="3"/>
    </row>
    <row r="26" spans="1:12" ht="12.75">
      <c r="A26" s="5" t="s">
        <v>15</v>
      </c>
      <c r="B26" s="3" t="s">
        <v>16</v>
      </c>
      <c r="C26" s="6">
        <v>0.05</v>
      </c>
      <c r="E26" s="4">
        <f>E24*C26</f>
        <v>234.69187499999998</v>
      </c>
      <c r="F26" s="8" t="s">
        <v>139</v>
      </c>
      <c r="J26" s="5"/>
      <c r="K26" s="3"/>
      <c r="L26" s="6"/>
    </row>
    <row r="27" spans="1:10" ht="12.75">
      <c r="A27" s="3"/>
      <c r="F27" s="8"/>
      <c r="J27" s="3"/>
    </row>
    <row r="28" spans="1:11" ht="12.75">
      <c r="A28" s="5" t="s">
        <v>17</v>
      </c>
      <c r="B28" s="3" t="s">
        <v>38</v>
      </c>
      <c r="E28" s="4">
        <f>E24+E26</f>
        <v>4928.529375</v>
      </c>
      <c r="F28" s="8" t="s">
        <v>139</v>
      </c>
      <c r="J28" s="5"/>
      <c r="K28" s="3"/>
    </row>
    <row r="29" spans="1:10" ht="12.75">
      <c r="A29" s="3"/>
      <c r="J29" s="3"/>
    </row>
    <row r="30" spans="1:10" ht="12.75">
      <c r="A30" s="3"/>
      <c r="J30" s="3"/>
    </row>
    <row r="31" spans="2:13" ht="12.75">
      <c r="B31" s="3" t="s">
        <v>18</v>
      </c>
      <c r="C31" s="3" t="s">
        <v>454</v>
      </c>
      <c r="D31" s="3"/>
      <c r="E31" s="3"/>
      <c r="F31" s="4">
        <f>E28/250/20.917</f>
        <v>0.9424925897595257</v>
      </c>
      <c r="G31" s="8" t="s">
        <v>19</v>
      </c>
      <c r="K31" s="3"/>
      <c r="L31" s="3">
        <v>0.9</v>
      </c>
      <c r="M31" s="3"/>
    </row>
    <row r="33" spans="2:11" ht="12.75">
      <c r="B33" s="3" t="s">
        <v>20</v>
      </c>
      <c r="K33" s="3"/>
    </row>
    <row r="35" spans="2:10" ht="12.75">
      <c r="B35" s="9" t="s">
        <v>444</v>
      </c>
      <c r="C35" s="9"/>
      <c r="D35" s="9"/>
      <c r="E35" s="9"/>
      <c r="F35" s="9"/>
      <c r="G35" s="9"/>
      <c r="H35" s="9"/>
      <c r="I35" s="9"/>
      <c r="J35" s="76"/>
    </row>
    <row r="36" spans="2:10" ht="12.75">
      <c r="B36" s="9" t="s">
        <v>261</v>
      </c>
      <c r="C36" s="9"/>
      <c r="D36" s="9"/>
      <c r="E36" s="9"/>
      <c r="F36" s="9"/>
      <c r="G36" s="9"/>
      <c r="H36" s="9"/>
      <c r="I36" s="9"/>
      <c r="J36" s="76"/>
    </row>
    <row r="37" spans="2:10" ht="12.75">
      <c r="B37" s="9"/>
      <c r="C37" s="9"/>
      <c r="D37" s="9"/>
      <c r="E37" s="9"/>
      <c r="F37" s="9"/>
      <c r="G37" s="9"/>
      <c r="H37" s="9"/>
      <c r="I37" s="9"/>
      <c r="J37" s="76"/>
    </row>
    <row r="38" spans="2:10" ht="12.75">
      <c r="B38" s="9"/>
      <c r="C38" s="9"/>
      <c r="D38" s="9"/>
      <c r="E38" s="9"/>
      <c r="F38" s="9"/>
      <c r="G38" s="9"/>
      <c r="H38" s="9"/>
      <c r="I38" s="9"/>
      <c r="J38" s="76"/>
    </row>
    <row r="39" spans="2:10" ht="12.75">
      <c r="B39" s="9"/>
      <c r="C39" s="9"/>
      <c r="D39" s="9"/>
      <c r="E39" s="9"/>
      <c r="F39" s="9"/>
      <c r="G39" s="9"/>
      <c r="H39" s="9"/>
      <c r="I39" s="9"/>
      <c r="J39" s="76"/>
    </row>
    <row r="40" spans="2:10" ht="12.75">
      <c r="B40" s="9"/>
      <c r="C40" s="9"/>
      <c r="D40" s="9"/>
      <c r="E40" s="9"/>
      <c r="F40" s="9"/>
      <c r="G40" s="9"/>
      <c r="H40" s="9"/>
      <c r="I40" s="9"/>
      <c r="J40" s="76"/>
    </row>
    <row r="41" spans="2:10" ht="12.75">
      <c r="B41" s="9"/>
      <c r="C41" s="9"/>
      <c r="D41" s="9"/>
      <c r="E41" s="9"/>
      <c r="F41" s="9"/>
      <c r="G41" s="9"/>
      <c r="H41" s="9"/>
      <c r="I41" s="9"/>
      <c r="J41" s="76"/>
    </row>
    <row r="42" spans="2:10" ht="12.75">
      <c r="B42" s="9"/>
      <c r="C42" s="9"/>
      <c r="D42" s="9"/>
      <c r="E42" s="9"/>
      <c r="F42" s="9"/>
      <c r="G42" s="9"/>
      <c r="H42" s="9"/>
      <c r="I42" s="9"/>
      <c r="J42" s="76"/>
    </row>
    <row r="43" spans="2:10" ht="12.75">
      <c r="B43" s="9"/>
      <c r="C43" s="9"/>
      <c r="D43" s="9"/>
      <c r="E43" s="9"/>
      <c r="F43" s="9"/>
      <c r="G43" s="9"/>
      <c r="H43" s="9"/>
      <c r="I43" s="9"/>
      <c r="J43" s="76"/>
    </row>
    <row r="44" spans="2:10" ht="12.75">
      <c r="B44" s="9"/>
      <c r="C44" s="9"/>
      <c r="D44" s="9"/>
      <c r="E44" s="9"/>
      <c r="F44" s="9"/>
      <c r="G44" s="9"/>
      <c r="H44" s="9"/>
      <c r="I44" s="9"/>
      <c r="J44" s="76"/>
    </row>
    <row r="45" spans="2:10" ht="12.75">
      <c r="B45" s="9"/>
      <c r="C45" s="9"/>
      <c r="D45" s="9"/>
      <c r="E45" s="9"/>
      <c r="F45" s="9"/>
      <c r="G45" s="9"/>
      <c r="H45" s="9"/>
      <c r="I45" s="9"/>
      <c r="J45" s="76"/>
    </row>
    <row r="46" spans="2:9" ht="12.75">
      <c r="B46" s="9"/>
      <c r="C46" s="3"/>
      <c r="D46" s="3"/>
      <c r="E46" s="3"/>
      <c r="F46" s="3"/>
      <c r="G46" s="3"/>
      <c r="H46" s="3"/>
      <c r="I46" s="3"/>
    </row>
    <row r="47" spans="2:9" ht="12.75">
      <c r="B47" s="9"/>
      <c r="C47" s="3"/>
      <c r="D47" s="3"/>
      <c r="E47" s="3"/>
      <c r="F47" s="3"/>
      <c r="G47" s="3"/>
      <c r="H47" s="3"/>
      <c r="I47" s="3"/>
    </row>
    <row r="48" spans="2:9" ht="12.75">
      <c r="B48" s="9"/>
      <c r="C48" s="3"/>
      <c r="D48" s="3"/>
      <c r="E48" s="3"/>
      <c r="F48" s="3"/>
      <c r="G48" s="3"/>
      <c r="H48" s="3"/>
      <c r="I48" s="3"/>
    </row>
    <row r="49" spans="2:9" ht="12.75">
      <c r="B49" s="9"/>
      <c r="C49" s="3"/>
      <c r="D49" s="3"/>
      <c r="E49" s="3"/>
      <c r="F49" s="3"/>
      <c r="G49" s="3"/>
      <c r="H49" s="3"/>
      <c r="I49" s="3"/>
    </row>
    <row r="61" spans="2:8" ht="12.75">
      <c r="B61" s="3" t="s">
        <v>134</v>
      </c>
      <c r="H61" s="3" t="s">
        <v>184</v>
      </c>
    </row>
    <row r="62" spans="7:9" ht="12.75">
      <c r="G62" s="10"/>
      <c r="H62" s="10" t="s">
        <v>185</v>
      </c>
      <c r="I62" s="80"/>
    </row>
    <row r="63" spans="2:11" ht="12.75">
      <c r="B63" s="3" t="s">
        <v>0</v>
      </c>
      <c r="G63" s="10"/>
      <c r="H63" s="10"/>
      <c r="I63" s="80"/>
      <c r="K63" s="3"/>
    </row>
    <row r="64" spans="2:11" ht="12.75">
      <c r="B64" s="3" t="s">
        <v>21</v>
      </c>
      <c r="H64" s="10"/>
      <c r="I64" s="3"/>
      <c r="K64" s="3"/>
    </row>
    <row r="65" spans="7:11" ht="12.75">
      <c r="G65" s="10"/>
      <c r="H65" s="10"/>
      <c r="I65" s="10"/>
      <c r="K65" s="3"/>
    </row>
    <row r="66" spans="7:9" ht="12.75">
      <c r="G66" s="80"/>
      <c r="H66" s="10"/>
      <c r="I66" s="10"/>
    </row>
    <row r="67" spans="1:11" ht="12.75">
      <c r="A67" s="3">
        <v>1</v>
      </c>
      <c r="B67" s="3" t="s">
        <v>1</v>
      </c>
      <c r="E67" s="3">
        <f>SUM(E68:E70)</f>
        <v>30</v>
      </c>
      <c r="F67" s="8" t="s">
        <v>139</v>
      </c>
      <c r="J67" s="3"/>
      <c r="K67" s="3"/>
    </row>
    <row r="68" spans="1:10" ht="12.75">
      <c r="A68" s="3"/>
      <c r="B68" t="s">
        <v>11</v>
      </c>
      <c r="E68">
        <v>0</v>
      </c>
      <c r="F68" s="8"/>
      <c r="J68" s="3"/>
    </row>
    <row r="69" spans="1:10" ht="12.75">
      <c r="A69" s="3"/>
      <c r="B69" t="s">
        <v>12</v>
      </c>
      <c r="E69">
        <v>30</v>
      </c>
      <c r="F69" s="8"/>
      <c r="J69" s="3"/>
    </row>
    <row r="70" spans="1:10" ht="12.75">
      <c r="A70" s="3"/>
      <c r="B70" t="s">
        <v>13</v>
      </c>
      <c r="E70">
        <v>0</v>
      </c>
      <c r="F70" s="8"/>
      <c r="J70" s="3"/>
    </row>
    <row r="71" spans="1:10" ht="12.75">
      <c r="A71" s="3"/>
      <c r="F71" s="8"/>
      <c r="J71" s="3"/>
    </row>
    <row r="72" spans="1:10" ht="12.75">
      <c r="A72" s="3"/>
      <c r="F72" s="8"/>
      <c r="J72" s="3"/>
    </row>
    <row r="73" spans="1:13" ht="12.75">
      <c r="A73" s="3">
        <v>2</v>
      </c>
      <c r="B73" s="3" t="s">
        <v>2</v>
      </c>
      <c r="C73" s="3"/>
      <c r="D73" s="3"/>
      <c r="E73" s="4">
        <f>SUM(E74:E76)</f>
        <v>3967.3</v>
      </c>
      <c r="F73" s="8" t="s">
        <v>139</v>
      </c>
      <c r="J73" s="3"/>
      <c r="K73" s="3"/>
      <c r="L73" s="3"/>
      <c r="M73" s="3"/>
    </row>
    <row r="74" spans="1:12" ht="12.75">
      <c r="A74" s="3"/>
      <c r="B74" t="s">
        <v>3</v>
      </c>
      <c r="E74">
        <v>3880</v>
      </c>
      <c r="F74" s="8"/>
      <c r="J74" s="3"/>
      <c r="L74">
        <v>3224</v>
      </c>
    </row>
    <row r="75" spans="1:12" ht="12.75">
      <c r="A75" s="3"/>
      <c r="B75" t="s">
        <v>384</v>
      </c>
      <c r="C75" s="2">
        <v>0.0225</v>
      </c>
      <c r="E75" s="1">
        <f>E74*C75</f>
        <v>87.3</v>
      </c>
      <c r="F75" s="8"/>
      <c r="J75" s="3"/>
      <c r="L75" s="2"/>
    </row>
    <row r="76" spans="1:10" ht="12.75">
      <c r="A76" s="3"/>
      <c r="J76" s="3"/>
    </row>
    <row r="77" spans="1:11" ht="12.75">
      <c r="A77" s="5" t="s">
        <v>7</v>
      </c>
      <c r="B77" s="3" t="s">
        <v>6</v>
      </c>
      <c r="E77" s="4">
        <f>E67+E73</f>
        <v>3997.3</v>
      </c>
      <c r="F77" s="8" t="s">
        <v>139</v>
      </c>
      <c r="G77" s="3"/>
      <c r="J77" s="5"/>
      <c r="K77" s="3"/>
    </row>
    <row r="78" spans="1:10" ht="12.75">
      <c r="A78" s="3"/>
      <c r="J78" s="3"/>
    </row>
    <row r="79" spans="1:12" ht="12.75">
      <c r="A79" s="3"/>
      <c r="B79" t="s">
        <v>310</v>
      </c>
      <c r="C79" s="6">
        <v>0.1</v>
      </c>
      <c r="E79" s="1">
        <f>E77*C79</f>
        <v>399.73</v>
      </c>
      <c r="J79" s="3"/>
      <c r="L79" s="6"/>
    </row>
    <row r="80" spans="1:12" ht="12.75">
      <c r="A80" s="3"/>
      <c r="C80" s="6"/>
      <c r="E80" s="1"/>
      <c r="J80" s="3"/>
      <c r="L80" s="6"/>
    </row>
    <row r="81" spans="1:10" ht="12.75">
      <c r="A81" s="3"/>
      <c r="J81" s="3"/>
    </row>
    <row r="82" spans="1:11" ht="12.75">
      <c r="A82" s="5" t="s">
        <v>8</v>
      </c>
      <c r="B82" s="3" t="s">
        <v>9</v>
      </c>
      <c r="E82" s="4">
        <f>SUM(E79:E81)</f>
        <v>399.73</v>
      </c>
      <c r="F82" s="8" t="s">
        <v>139</v>
      </c>
      <c r="J82" s="5"/>
      <c r="K82" s="3"/>
    </row>
    <row r="83" spans="1:11" ht="12.75">
      <c r="A83" s="5"/>
      <c r="B83" s="3"/>
      <c r="E83" s="4"/>
      <c r="F83" s="8"/>
      <c r="J83" s="5"/>
      <c r="K83" s="3"/>
    </row>
    <row r="84" spans="1:11" ht="12.75">
      <c r="A84" s="5" t="s">
        <v>10</v>
      </c>
      <c r="B84" s="3" t="s">
        <v>14</v>
      </c>
      <c r="E84" s="4">
        <f>E77+E82</f>
        <v>4397.030000000001</v>
      </c>
      <c r="F84" s="8" t="s">
        <v>139</v>
      </c>
      <c r="J84" s="5"/>
      <c r="K84" s="3"/>
    </row>
    <row r="85" spans="1:10" ht="12.75">
      <c r="A85" s="3"/>
      <c r="F85" s="8"/>
      <c r="J85" s="3"/>
    </row>
    <row r="86" spans="1:12" ht="12.75">
      <c r="A86" s="5" t="s">
        <v>15</v>
      </c>
      <c r="B86" s="3" t="s">
        <v>16</v>
      </c>
      <c r="C86" s="6">
        <v>0.05</v>
      </c>
      <c r="E86" s="4">
        <f>E84*C86</f>
        <v>219.85150000000004</v>
      </c>
      <c r="F86" s="8" t="s">
        <v>139</v>
      </c>
      <c r="J86" s="5"/>
      <c r="K86" s="3"/>
      <c r="L86" s="6"/>
    </row>
    <row r="87" spans="1:10" ht="12.75">
      <c r="A87" s="3"/>
      <c r="F87" s="8"/>
      <c r="J87" s="3"/>
    </row>
    <row r="88" spans="1:11" ht="12.75">
      <c r="A88" s="5" t="s">
        <v>17</v>
      </c>
      <c r="B88" s="3" t="s">
        <v>38</v>
      </c>
      <c r="E88" s="4">
        <f>E84+E86</f>
        <v>4616.8815</v>
      </c>
      <c r="F88" s="8" t="s">
        <v>139</v>
      </c>
      <c r="J88" s="5"/>
      <c r="K88" s="3"/>
    </row>
    <row r="89" spans="1:10" ht="12.75">
      <c r="A89" s="3"/>
      <c r="J89" s="3"/>
    </row>
    <row r="90" spans="1:10" ht="12.75">
      <c r="A90" s="3"/>
      <c r="J90" s="3"/>
    </row>
    <row r="91" spans="2:13" ht="12.75">
      <c r="B91" s="3" t="s">
        <v>22</v>
      </c>
      <c r="C91" s="3" t="s">
        <v>455</v>
      </c>
      <c r="D91" s="3"/>
      <c r="E91" s="3"/>
      <c r="F91" s="4">
        <f>E88/167.33/1</f>
        <v>27.591474929779476</v>
      </c>
      <c r="G91" s="8" t="s">
        <v>23</v>
      </c>
      <c r="K91" s="3"/>
      <c r="L91" s="3">
        <v>26.29</v>
      </c>
      <c r="M91" s="3"/>
    </row>
    <row r="93" spans="2:11" ht="12.75">
      <c r="B93" s="3" t="s">
        <v>20</v>
      </c>
      <c r="K93" s="3"/>
    </row>
    <row r="96" spans="2:9" ht="12.75">
      <c r="B96" s="9" t="s">
        <v>444</v>
      </c>
      <c r="C96" s="9"/>
      <c r="D96" s="9"/>
      <c r="E96" s="9"/>
      <c r="F96" s="9"/>
      <c r="G96" s="9"/>
      <c r="H96" s="9"/>
      <c r="I96" s="9"/>
    </row>
    <row r="97" spans="2:9" ht="12.75">
      <c r="B97" s="9" t="s">
        <v>261</v>
      </c>
      <c r="C97" s="9"/>
      <c r="D97" s="9"/>
      <c r="E97" s="9"/>
      <c r="F97" s="9"/>
      <c r="G97" s="9"/>
      <c r="H97" s="9"/>
      <c r="I97" s="9"/>
    </row>
    <row r="98" spans="2:9" ht="12.75">
      <c r="B98" s="9"/>
      <c r="C98" s="9"/>
      <c r="D98" s="9"/>
      <c r="E98" s="9"/>
      <c r="F98" s="9"/>
      <c r="G98" s="9"/>
      <c r="H98" s="9"/>
      <c r="I98" s="9"/>
    </row>
    <row r="99" spans="2:9" ht="12.75">
      <c r="B99" s="9"/>
      <c r="C99" s="9"/>
      <c r="D99" s="9"/>
      <c r="E99" s="9"/>
      <c r="F99" s="9"/>
      <c r="G99" s="9"/>
      <c r="H99" s="9"/>
      <c r="I99" s="9"/>
    </row>
    <row r="100" spans="2:9" ht="12.75">
      <c r="B100" s="9"/>
      <c r="C100" s="9"/>
      <c r="D100" s="9"/>
      <c r="E100" s="9"/>
      <c r="F100" s="9"/>
      <c r="G100" s="9"/>
      <c r="H100" s="9"/>
      <c r="I100" s="9"/>
    </row>
    <row r="101" spans="2:9" ht="12.75">
      <c r="B101" s="9"/>
      <c r="C101" s="9"/>
      <c r="D101" s="9"/>
      <c r="E101" s="9"/>
      <c r="F101" s="9"/>
      <c r="G101" s="9"/>
      <c r="H101" s="9"/>
      <c r="I101" s="9"/>
    </row>
    <row r="102" spans="2:9" ht="12.75">
      <c r="B102" s="9"/>
      <c r="C102" s="9"/>
      <c r="D102" s="9"/>
      <c r="E102" s="9"/>
      <c r="F102" s="9"/>
      <c r="G102" s="9"/>
      <c r="H102" s="9"/>
      <c r="I102" s="9"/>
    </row>
    <row r="103" spans="2:9" ht="12.75">
      <c r="B103" s="9"/>
      <c r="C103" s="9"/>
      <c r="D103" s="9"/>
      <c r="E103" s="9"/>
      <c r="F103" s="9"/>
      <c r="G103" s="9"/>
      <c r="H103" s="9"/>
      <c r="I103" s="9"/>
    </row>
    <row r="104" spans="2:9" ht="12.75">
      <c r="B104" s="9"/>
      <c r="C104" s="9"/>
      <c r="D104" s="9"/>
      <c r="E104" s="9"/>
      <c r="F104" s="9"/>
      <c r="G104" s="9"/>
      <c r="H104" s="9"/>
      <c r="I104" s="9"/>
    </row>
    <row r="105" spans="2:9" ht="12.75">
      <c r="B105" s="9"/>
      <c r="C105" s="9"/>
      <c r="D105" s="9"/>
      <c r="E105" s="9"/>
      <c r="F105" s="9"/>
      <c r="G105" s="9"/>
      <c r="H105" s="9"/>
      <c r="I105" s="9"/>
    </row>
    <row r="106" spans="2:9" ht="12.75">
      <c r="B106" s="9"/>
      <c r="C106" s="9"/>
      <c r="D106" s="9"/>
      <c r="E106" s="9"/>
      <c r="F106" s="9"/>
      <c r="G106" s="9"/>
      <c r="H106" s="9"/>
      <c r="I106" s="9"/>
    </row>
    <row r="107" spans="2:9" ht="12.75">
      <c r="B107" s="9"/>
      <c r="C107" s="9"/>
      <c r="D107" s="9"/>
      <c r="E107" s="9"/>
      <c r="F107" s="9"/>
      <c r="G107" s="9"/>
      <c r="H107" s="9"/>
      <c r="I107" s="9"/>
    </row>
    <row r="108" spans="2:9" ht="12.75">
      <c r="B108" s="9"/>
      <c r="C108" s="9"/>
      <c r="D108" s="9"/>
      <c r="E108" s="9"/>
      <c r="F108" s="9"/>
      <c r="G108" s="9"/>
      <c r="H108" s="9"/>
      <c r="I108" s="9"/>
    </row>
    <row r="120" spans="2:8" ht="12.75">
      <c r="B120" s="3" t="s">
        <v>134</v>
      </c>
      <c r="H120" s="3" t="s">
        <v>184</v>
      </c>
    </row>
    <row r="121" spans="7:9" ht="12.75">
      <c r="G121" s="10"/>
      <c r="H121" s="10" t="s">
        <v>186</v>
      </c>
      <c r="I121" s="80"/>
    </row>
    <row r="122" spans="2:12" ht="12.75">
      <c r="B122" s="3" t="s">
        <v>0</v>
      </c>
      <c r="G122" s="10"/>
      <c r="H122" s="10"/>
      <c r="I122" s="80"/>
      <c r="K122" s="3"/>
      <c r="L122" s="5"/>
    </row>
    <row r="123" spans="2:11" ht="12.75">
      <c r="B123" s="3" t="s">
        <v>24</v>
      </c>
      <c r="H123" s="10"/>
      <c r="I123" s="3"/>
      <c r="K123" s="3"/>
    </row>
    <row r="124" spans="7:9" ht="12.75">
      <c r="G124" s="10"/>
      <c r="H124" s="10"/>
      <c r="I124" s="10"/>
    </row>
    <row r="125" spans="7:9" ht="12.75">
      <c r="G125" s="80"/>
      <c r="H125" s="10"/>
      <c r="I125" s="10"/>
    </row>
    <row r="126" spans="1:11" ht="12.75">
      <c r="A126" s="3">
        <v>1</v>
      </c>
      <c r="B126" s="3" t="s">
        <v>1</v>
      </c>
      <c r="E126" s="3">
        <f>SUM(E127:E129)</f>
        <v>135</v>
      </c>
      <c r="F126" s="8" t="s">
        <v>139</v>
      </c>
      <c r="J126" s="3"/>
      <c r="K126" s="3"/>
    </row>
    <row r="127" spans="1:10" ht="12.75">
      <c r="A127" s="3"/>
      <c r="B127" t="s">
        <v>11</v>
      </c>
      <c r="E127">
        <v>50</v>
      </c>
      <c r="F127" s="8"/>
      <c r="J127" s="3"/>
    </row>
    <row r="128" spans="1:10" ht="12.75">
      <c r="A128" s="3"/>
      <c r="B128" t="s">
        <v>12</v>
      </c>
      <c r="E128">
        <v>85</v>
      </c>
      <c r="F128" s="8"/>
      <c r="J128" s="3"/>
    </row>
    <row r="129" spans="1:10" ht="12.75">
      <c r="A129" s="3"/>
      <c r="B129" t="s">
        <v>13</v>
      </c>
      <c r="E129">
        <v>0</v>
      </c>
      <c r="F129" s="8"/>
      <c r="J129" s="3"/>
    </row>
    <row r="130" spans="1:10" ht="12.75">
      <c r="A130" s="3"/>
      <c r="F130" s="8"/>
      <c r="J130" s="3"/>
    </row>
    <row r="131" spans="1:10" ht="12.75">
      <c r="A131" s="3"/>
      <c r="F131" s="8"/>
      <c r="J131" s="3"/>
    </row>
    <row r="132" spans="1:13" ht="12.75">
      <c r="A132" s="3">
        <v>2</v>
      </c>
      <c r="B132" s="3" t="s">
        <v>2</v>
      </c>
      <c r="C132" s="3"/>
      <c r="D132" s="3"/>
      <c r="E132" s="4">
        <f>SUM(E133:E135)</f>
        <v>4406.975</v>
      </c>
      <c r="F132" s="8" t="s">
        <v>139</v>
      </c>
      <c r="J132" s="3"/>
      <c r="K132" s="3"/>
      <c r="L132" s="3"/>
      <c r="M132" s="3"/>
    </row>
    <row r="133" spans="1:12" ht="12.75">
      <c r="A133" s="3"/>
      <c r="B133" t="s">
        <v>3</v>
      </c>
      <c r="E133">
        <v>4310</v>
      </c>
      <c r="F133" s="8"/>
      <c r="J133" s="3"/>
      <c r="L133">
        <v>3575</v>
      </c>
    </row>
    <row r="134" spans="1:12" ht="12.75">
      <c r="A134" s="3"/>
      <c r="B134" t="s">
        <v>384</v>
      </c>
      <c r="C134" s="2">
        <v>0.0225</v>
      </c>
      <c r="E134" s="1">
        <f>E133*C134</f>
        <v>96.975</v>
      </c>
      <c r="F134" s="8"/>
      <c r="J134" s="3"/>
      <c r="L134" s="2"/>
    </row>
    <row r="135" spans="1:10" ht="12.75">
      <c r="A135" s="3"/>
      <c r="J135" s="3"/>
    </row>
    <row r="136" spans="1:11" ht="12.75">
      <c r="A136" s="5" t="s">
        <v>7</v>
      </c>
      <c r="B136" s="3" t="s">
        <v>6</v>
      </c>
      <c r="E136" s="4">
        <f>E126+E132</f>
        <v>4541.975</v>
      </c>
      <c r="F136" s="8" t="s">
        <v>139</v>
      </c>
      <c r="G136" s="3"/>
      <c r="J136" s="5"/>
      <c r="K136" s="3"/>
    </row>
    <row r="137" spans="1:10" ht="12.75">
      <c r="A137" s="3"/>
      <c r="J137" s="3"/>
    </row>
    <row r="138" spans="1:12" ht="12.75">
      <c r="A138" s="3"/>
      <c r="B138" t="s">
        <v>310</v>
      </c>
      <c r="C138" s="6">
        <v>0.1</v>
      </c>
      <c r="E138" s="1">
        <f>E136*C138</f>
        <v>454.19750000000005</v>
      </c>
      <c r="J138" s="3"/>
      <c r="L138" s="6"/>
    </row>
    <row r="139" spans="1:12" ht="12.75">
      <c r="A139" s="3"/>
      <c r="C139" s="6"/>
      <c r="E139" s="1"/>
      <c r="J139" s="3"/>
      <c r="L139" s="6"/>
    </row>
    <row r="140" spans="1:10" ht="12.75">
      <c r="A140" s="3"/>
      <c r="J140" s="3"/>
    </row>
    <row r="141" spans="1:11" ht="12.75">
      <c r="A141" s="5" t="s">
        <v>8</v>
      </c>
      <c r="B141" s="3" t="s">
        <v>9</v>
      </c>
      <c r="E141" s="4">
        <f>SUM(E138:E140)</f>
        <v>454.19750000000005</v>
      </c>
      <c r="F141" s="8" t="s">
        <v>139</v>
      </c>
      <c r="J141" s="5"/>
      <c r="K141" s="3"/>
    </row>
    <row r="142" spans="1:11" ht="12.75">
      <c r="A142" s="5"/>
      <c r="B142" s="3"/>
      <c r="E142" s="4"/>
      <c r="F142" s="8"/>
      <c r="J142" s="5"/>
      <c r="K142" s="3"/>
    </row>
    <row r="143" spans="1:11" ht="12.75">
      <c r="A143" s="5" t="s">
        <v>10</v>
      </c>
      <c r="B143" s="3" t="s">
        <v>14</v>
      </c>
      <c r="E143" s="4">
        <f>E136+E141</f>
        <v>4996.172500000001</v>
      </c>
      <c r="F143" s="8" t="s">
        <v>139</v>
      </c>
      <c r="J143" s="5"/>
      <c r="K143" s="3"/>
    </row>
    <row r="144" spans="1:10" ht="12.75">
      <c r="A144" s="3"/>
      <c r="F144" s="8"/>
      <c r="J144" s="3"/>
    </row>
    <row r="145" spans="1:12" ht="12.75">
      <c r="A145" s="5" t="s">
        <v>15</v>
      </c>
      <c r="B145" s="3" t="s">
        <v>16</v>
      </c>
      <c r="C145" s="6">
        <v>0.05</v>
      </c>
      <c r="E145" s="4">
        <f>E143*C145</f>
        <v>249.80862500000003</v>
      </c>
      <c r="F145" s="8" t="s">
        <v>139</v>
      </c>
      <c r="J145" s="5"/>
      <c r="K145" s="3"/>
      <c r="L145" s="6"/>
    </row>
    <row r="146" spans="1:10" ht="12.75">
      <c r="A146" s="3"/>
      <c r="F146" s="8"/>
      <c r="J146" s="3"/>
    </row>
    <row r="147" spans="1:11" ht="12.75">
      <c r="A147" s="5" t="s">
        <v>17</v>
      </c>
      <c r="B147" s="3" t="s">
        <v>38</v>
      </c>
      <c r="E147" s="4">
        <f>E143+E145</f>
        <v>5245.981125</v>
      </c>
      <c r="F147" s="8" t="s">
        <v>139</v>
      </c>
      <c r="J147" s="5"/>
      <c r="K147" s="3"/>
    </row>
    <row r="148" spans="1:10" ht="12.75">
      <c r="A148" s="3"/>
      <c r="J148" s="3"/>
    </row>
    <row r="149" spans="1:10" ht="12.75">
      <c r="A149" s="3"/>
      <c r="J149" s="3"/>
    </row>
    <row r="150" spans="2:13" ht="12.75">
      <c r="B150" s="3" t="s">
        <v>22</v>
      </c>
      <c r="C150" s="3" t="s">
        <v>456</v>
      </c>
      <c r="D150" s="3"/>
      <c r="E150" s="3"/>
      <c r="F150" s="4">
        <f>E147/167.33/1</f>
        <v>31.351109334847308</v>
      </c>
      <c r="G150" s="8" t="s">
        <v>23</v>
      </c>
      <c r="K150" s="3"/>
      <c r="L150" s="3">
        <v>29.87</v>
      </c>
      <c r="M150" s="3"/>
    </row>
    <row r="152" spans="2:11" ht="12.75">
      <c r="B152" s="3" t="s">
        <v>20</v>
      </c>
      <c r="K152" s="3"/>
    </row>
    <row r="155" spans="2:9" ht="12.75">
      <c r="B155" s="9" t="s">
        <v>444</v>
      </c>
      <c r="C155" s="9"/>
      <c r="D155" s="9"/>
      <c r="E155" s="9"/>
      <c r="F155" s="9"/>
      <c r="G155" s="9"/>
      <c r="H155" s="9"/>
      <c r="I155" s="9"/>
    </row>
    <row r="156" spans="2:9" ht="12.75">
      <c r="B156" s="9" t="s">
        <v>261</v>
      </c>
      <c r="C156" s="9"/>
      <c r="D156" s="9"/>
      <c r="E156" s="9"/>
      <c r="F156" s="9"/>
      <c r="G156" s="9"/>
      <c r="H156" s="9"/>
      <c r="I156" s="9"/>
    </row>
    <row r="157" spans="2:9" ht="12.75">
      <c r="B157" s="9"/>
      <c r="C157" s="9"/>
      <c r="D157" s="9"/>
      <c r="E157" s="9"/>
      <c r="F157" s="9"/>
      <c r="G157" s="9"/>
      <c r="H157" s="9"/>
      <c r="I157" s="9"/>
    </row>
    <row r="158" spans="2:9" ht="12.75">
      <c r="B158" s="9"/>
      <c r="C158" s="9"/>
      <c r="D158" s="9"/>
      <c r="E158" s="9"/>
      <c r="F158" s="9"/>
      <c r="G158" s="9"/>
      <c r="H158" s="9"/>
      <c r="I158" s="9"/>
    </row>
    <row r="159" spans="2:9" ht="12.75">
      <c r="B159" s="9"/>
      <c r="C159" s="9"/>
      <c r="D159" s="9"/>
      <c r="E159" s="9"/>
      <c r="F159" s="9"/>
      <c r="G159" s="9"/>
      <c r="H159" s="9"/>
      <c r="I159" s="9"/>
    </row>
    <row r="160" spans="2:9" ht="12.75">
      <c r="B160" s="9"/>
      <c r="C160" s="9"/>
      <c r="D160" s="9"/>
      <c r="E160" s="9"/>
      <c r="F160" s="9"/>
      <c r="G160" s="9"/>
      <c r="H160" s="9"/>
      <c r="I160" s="9"/>
    </row>
    <row r="161" spans="2:9" ht="12.75">
      <c r="B161" s="9"/>
      <c r="C161" s="9"/>
      <c r="D161" s="9"/>
      <c r="E161" s="9"/>
      <c r="F161" s="9"/>
      <c r="G161" s="9"/>
      <c r="H161" s="9"/>
      <c r="I161" s="9"/>
    </row>
    <row r="162" spans="2:9" ht="12.75">
      <c r="B162" s="9"/>
      <c r="C162" s="9"/>
      <c r="D162" s="9"/>
      <c r="E162" s="9"/>
      <c r="F162" s="9"/>
      <c r="G162" s="9"/>
      <c r="H162" s="9"/>
      <c r="I162" s="9"/>
    </row>
    <row r="163" spans="2:9" ht="12.75">
      <c r="B163" s="9"/>
      <c r="C163" s="9"/>
      <c r="D163" s="9"/>
      <c r="E163" s="9"/>
      <c r="F163" s="9"/>
      <c r="G163" s="9"/>
      <c r="H163" s="9"/>
      <c r="I163" s="9"/>
    </row>
    <row r="164" spans="2:9" ht="12.75">
      <c r="B164" s="9"/>
      <c r="C164" s="9"/>
      <c r="D164" s="9"/>
      <c r="E164" s="9"/>
      <c r="F164" s="9"/>
      <c r="G164" s="9"/>
      <c r="H164" s="9"/>
      <c r="I164" s="9"/>
    </row>
    <row r="165" spans="2:9" ht="12.75">
      <c r="B165" s="9"/>
      <c r="C165" s="9"/>
      <c r="D165" s="9"/>
      <c r="E165" s="9"/>
      <c r="F165" s="9"/>
      <c r="G165" s="9"/>
      <c r="H165" s="9"/>
      <c r="I165" s="9"/>
    </row>
    <row r="166" spans="2:9" ht="12.75">
      <c r="B166" s="9"/>
      <c r="C166" s="9"/>
      <c r="D166" s="9"/>
      <c r="E166" s="9"/>
      <c r="F166" s="9"/>
      <c r="G166" s="9"/>
      <c r="H166" s="9"/>
      <c r="I166" s="9"/>
    </row>
    <row r="167" spans="2:9" ht="12.75">
      <c r="B167" s="9"/>
      <c r="C167" s="9"/>
      <c r="D167" s="9"/>
      <c r="E167" s="9"/>
      <c r="F167" s="9"/>
      <c r="G167" s="9"/>
      <c r="H167" s="9"/>
      <c r="I167" s="9"/>
    </row>
    <row r="168" spans="2:9" ht="12.75">
      <c r="B168" s="9"/>
      <c r="C168" s="9"/>
      <c r="D168" s="9"/>
      <c r="E168" s="9"/>
      <c r="F168" s="9"/>
      <c r="G168" s="9"/>
      <c r="H168" s="9"/>
      <c r="I168" s="9"/>
    </row>
    <row r="179" spans="2:8" ht="12.75">
      <c r="B179" s="3" t="s">
        <v>134</v>
      </c>
      <c r="H179" s="3" t="s">
        <v>184</v>
      </c>
    </row>
    <row r="180" spans="7:9" ht="12.75">
      <c r="G180" s="10"/>
      <c r="H180" s="10" t="s">
        <v>187</v>
      </c>
      <c r="I180" s="80"/>
    </row>
    <row r="181" spans="2:12" ht="12.75">
      <c r="B181" s="3" t="s">
        <v>0</v>
      </c>
      <c r="G181" s="10"/>
      <c r="H181" s="10"/>
      <c r="I181" s="80"/>
      <c r="K181" s="3"/>
      <c r="L181" s="5"/>
    </row>
    <row r="182" spans="2:11" ht="12.75">
      <c r="B182" s="3" t="s">
        <v>25</v>
      </c>
      <c r="H182" s="10"/>
      <c r="I182" s="3"/>
      <c r="K182" s="3"/>
    </row>
    <row r="183" spans="7:9" ht="12.75">
      <c r="G183" s="10"/>
      <c r="H183" s="10"/>
      <c r="I183" s="10"/>
    </row>
    <row r="184" spans="7:9" ht="12.75">
      <c r="G184" s="80"/>
      <c r="H184" s="10"/>
      <c r="I184" s="10"/>
    </row>
    <row r="185" spans="1:11" ht="12.75">
      <c r="A185" s="3">
        <v>1</v>
      </c>
      <c r="B185" s="3" t="s">
        <v>1</v>
      </c>
      <c r="E185" s="3">
        <f>SUM(E186:E188)</f>
        <v>120</v>
      </c>
      <c r="F185" s="8" t="s">
        <v>139</v>
      </c>
      <c r="J185" s="3"/>
      <c r="K185" s="3"/>
    </row>
    <row r="186" spans="1:10" ht="12.75">
      <c r="A186" s="3"/>
      <c r="B186" t="s">
        <v>11</v>
      </c>
      <c r="E186">
        <v>40</v>
      </c>
      <c r="F186" s="8"/>
      <c r="J186" s="3"/>
    </row>
    <row r="187" spans="1:10" ht="12.75">
      <c r="A187" s="3"/>
      <c r="B187" t="s">
        <v>12</v>
      </c>
      <c r="E187">
        <v>80</v>
      </c>
      <c r="F187" s="8"/>
      <c r="J187" s="3"/>
    </row>
    <row r="188" spans="1:10" ht="12.75">
      <c r="A188" s="3"/>
      <c r="B188" t="s">
        <v>13</v>
      </c>
      <c r="E188">
        <v>0</v>
      </c>
      <c r="F188" s="8"/>
      <c r="J188" s="3"/>
    </row>
    <row r="189" spans="1:10" ht="12.75">
      <c r="A189" s="3"/>
      <c r="J189" s="3"/>
    </row>
    <row r="190" spans="1:10" ht="12.75">
      <c r="A190" s="3"/>
      <c r="F190" s="8"/>
      <c r="J190" s="3"/>
    </row>
    <row r="191" spans="1:13" ht="12.75">
      <c r="A191" s="3">
        <v>2</v>
      </c>
      <c r="B191" s="3" t="s">
        <v>2</v>
      </c>
      <c r="C191" s="3"/>
      <c r="D191" s="3"/>
      <c r="E191" s="4">
        <f>SUM(E192:E194)</f>
        <v>4539.9</v>
      </c>
      <c r="F191" s="8" t="s">
        <v>139</v>
      </c>
      <c r="J191" s="3"/>
      <c r="K191" s="3"/>
      <c r="L191" s="3"/>
      <c r="M191" s="3"/>
    </row>
    <row r="192" spans="1:12" ht="12.75">
      <c r="A192" s="3"/>
      <c r="B192" t="s">
        <v>3</v>
      </c>
      <c r="E192">
        <v>4440</v>
      </c>
      <c r="F192" s="8"/>
      <c r="J192" s="3"/>
      <c r="L192">
        <v>4225</v>
      </c>
    </row>
    <row r="193" spans="1:12" ht="12.75">
      <c r="A193" s="3"/>
      <c r="B193" t="s">
        <v>384</v>
      </c>
      <c r="C193" s="2">
        <v>0.0225</v>
      </c>
      <c r="E193" s="1">
        <f>E192*C193</f>
        <v>99.89999999999999</v>
      </c>
      <c r="F193" s="8"/>
      <c r="J193" s="3"/>
      <c r="L193" s="2"/>
    </row>
    <row r="194" spans="1:10" ht="12.75">
      <c r="A194" s="3"/>
      <c r="J194" s="3"/>
    </row>
    <row r="195" spans="1:11" ht="12.75">
      <c r="A195" s="5" t="s">
        <v>7</v>
      </c>
      <c r="B195" s="3" t="s">
        <v>6</v>
      </c>
      <c r="E195" s="4">
        <f>E185+E191</f>
        <v>4659.9</v>
      </c>
      <c r="F195" s="8" t="s">
        <v>139</v>
      </c>
      <c r="G195" s="3"/>
      <c r="J195" s="5"/>
      <c r="K195" s="3"/>
    </row>
    <row r="196" spans="1:10" ht="12.75">
      <c r="A196" s="3"/>
      <c r="J196" s="3"/>
    </row>
    <row r="197" spans="1:12" ht="12.75">
      <c r="A197" s="3"/>
      <c r="B197" t="s">
        <v>310</v>
      </c>
      <c r="C197" s="6">
        <v>0.1</v>
      </c>
      <c r="E197" s="1">
        <f>E195*C197</f>
        <v>465.99</v>
      </c>
      <c r="J197" s="3"/>
      <c r="L197" s="6"/>
    </row>
    <row r="198" spans="1:12" ht="12.75">
      <c r="A198" s="3"/>
      <c r="C198" s="6"/>
      <c r="E198" s="1"/>
      <c r="J198" s="3"/>
      <c r="L198" s="6"/>
    </row>
    <row r="199" spans="1:10" ht="12.75">
      <c r="A199" s="3"/>
      <c r="J199" s="3"/>
    </row>
    <row r="200" spans="1:11" ht="12.75">
      <c r="A200" s="5" t="s">
        <v>8</v>
      </c>
      <c r="B200" s="3" t="s">
        <v>9</v>
      </c>
      <c r="E200" s="4">
        <f>SUM(E197:E199)</f>
        <v>465.99</v>
      </c>
      <c r="F200" s="8" t="s">
        <v>139</v>
      </c>
      <c r="J200" s="5"/>
      <c r="K200" s="3"/>
    </row>
    <row r="201" spans="1:11" ht="12.75">
      <c r="A201" s="5"/>
      <c r="B201" s="3"/>
      <c r="E201" s="4"/>
      <c r="F201" s="8"/>
      <c r="J201" s="5"/>
      <c r="K201" s="3"/>
    </row>
    <row r="202" spans="1:11" ht="12.75">
      <c r="A202" s="5" t="s">
        <v>10</v>
      </c>
      <c r="B202" s="3" t="s">
        <v>14</v>
      </c>
      <c r="E202" s="4">
        <f>E195+E200</f>
        <v>5125.889999999999</v>
      </c>
      <c r="F202" s="8" t="s">
        <v>139</v>
      </c>
      <c r="J202" s="5"/>
      <c r="K202" s="3"/>
    </row>
    <row r="203" spans="1:10" ht="12.75">
      <c r="A203" s="3"/>
      <c r="F203" s="8"/>
      <c r="J203" s="3"/>
    </row>
    <row r="204" spans="1:12" ht="12.75">
      <c r="A204" s="5" t="s">
        <v>15</v>
      </c>
      <c r="B204" s="3" t="s">
        <v>16</v>
      </c>
      <c r="C204" s="6">
        <v>0.05</v>
      </c>
      <c r="E204" s="4">
        <f>E202*C204</f>
        <v>256.29449999999997</v>
      </c>
      <c r="F204" s="8" t="s">
        <v>139</v>
      </c>
      <c r="J204" s="5"/>
      <c r="K204" s="3"/>
      <c r="L204" s="6"/>
    </row>
    <row r="205" spans="1:10" ht="12.75">
      <c r="A205" s="3"/>
      <c r="F205" s="8"/>
      <c r="J205" s="3"/>
    </row>
    <row r="206" spans="1:11" ht="12.75">
      <c r="A206" s="5" t="s">
        <v>17</v>
      </c>
      <c r="B206" s="3" t="s">
        <v>44</v>
      </c>
      <c r="E206" s="4">
        <f>E202+E204</f>
        <v>5382.184499999999</v>
      </c>
      <c r="F206" s="8" t="s">
        <v>139</v>
      </c>
      <c r="J206" s="5"/>
      <c r="K206" s="3"/>
    </row>
    <row r="207" spans="1:10" ht="12.75">
      <c r="A207" s="3"/>
      <c r="J207" s="3"/>
    </row>
    <row r="208" spans="1:10" ht="12.75">
      <c r="A208" s="3"/>
      <c r="J208" s="3"/>
    </row>
    <row r="209" spans="2:13" ht="12.75">
      <c r="B209" s="3" t="s">
        <v>22</v>
      </c>
      <c r="C209" s="3" t="s">
        <v>457</v>
      </c>
      <c r="D209" s="3"/>
      <c r="E209" s="3"/>
      <c r="F209" s="4">
        <f>E206/167.33/1</f>
        <v>32.16508994203071</v>
      </c>
      <c r="G209" s="8" t="s">
        <v>23</v>
      </c>
      <c r="K209" s="3"/>
      <c r="L209" s="3">
        <v>30.65</v>
      </c>
      <c r="M209" s="3"/>
    </row>
    <row r="211" spans="2:11" ht="12.75">
      <c r="B211" s="3" t="s">
        <v>20</v>
      </c>
      <c r="K211" s="3"/>
    </row>
    <row r="214" spans="2:9" ht="12.75">
      <c r="B214" s="9" t="s">
        <v>445</v>
      </c>
      <c r="C214" s="9"/>
      <c r="D214" s="9"/>
      <c r="E214" s="9"/>
      <c r="F214" s="9"/>
      <c r="G214" s="9"/>
      <c r="H214" s="9"/>
      <c r="I214" s="9"/>
    </row>
    <row r="215" spans="2:9" ht="12.75">
      <c r="B215" s="9" t="s">
        <v>261</v>
      </c>
      <c r="C215" s="9"/>
      <c r="D215" s="9"/>
      <c r="E215" s="9"/>
      <c r="F215" s="9"/>
      <c r="G215" s="9"/>
      <c r="H215" s="9"/>
      <c r="I215" s="9"/>
    </row>
    <row r="216" spans="2:9" ht="12.75">
      <c r="B216" s="9"/>
      <c r="C216" s="9"/>
      <c r="D216" s="9"/>
      <c r="E216" s="9"/>
      <c r="F216" s="9"/>
      <c r="G216" s="9"/>
      <c r="H216" s="9"/>
      <c r="I216" s="9"/>
    </row>
    <row r="217" spans="2:9" ht="12.75">
      <c r="B217" s="9"/>
      <c r="C217" s="9"/>
      <c r="D217" s="9"/>
      <c r="E217" s="9"/>
      <c r="F217" s="9"/>
      <c r="G217" s="9"/>
      <c r="H217" s="9"/>
      <c r="I217" s="9"/>
    </row>
    <row r="218" spans="2:9" ht="12.75">
      <c r="B218" s="9"/>
      <c r="C218" s="9"/>
      <c r="D218" s="9"/>
      <c r="E218" s="9"/>
      <c r="F218" s="9"/>
      <c r="G218" s="9"/>
      <c r="H218" s="9"/>
      <c r="I218" s="9"/>
    </row>
    <row r="219" spans="2:9" ht="12.75">
      <c r="B219" s="9"/>
      <c r="C219" s="9"/>
      <c r="D219" s="9"/>
      <c r="E219" s="9"/>
      <c r="F219" s="9"/>
      <c r="G219" s="9"/>
      <c r="H219" s="9"/>
      <c r="I219" s="9"/>
    </row>
    <row r="220" spans="2:9" ht="12.75">
      <c r="B220" s="9"/>
      <c r="C220" s="9"/>
      <c r="D220" s="9"/>
      <c r="E220" s="9"/>
      <c r="F220" s="9"/>
      <c r="G220" s="9"/>
      <c r="H220" s="9"/>
      <c r="I220" s="9"/>
    </row>
    <row r="221" spans="2:9" ht="12.75">
      <c r="B221" s="9"/>
      <c r="C221" s="9"/>
      <c r="D221" s="9"/>
      <c r="E221" s="9"/>
      <c r="F221" s="9"/>
      <c r="G221" s="9"/>
      <c r="H221" s="9"/>
      <c r="I221" s="9"/>
    </row>
    <row r="222" spans="2:9" ht="12.75">
      <c r="B222" s="9"/>
      <c r="C222" s="9"/>
      <c r="D222" s="9"/>
      <c r="E222" s="9"/>
      <c r="F222" s="9"/>
      <c r="G222" s="9"/>
      <c r="H222" s="9"/>
      <c r="I222" s="9"/>
    </row>
    <row r="223" spans="2:9" ht="12.75">
      <c r="B223" s="9"/>
      <c r="C223" s="9"/>
      <c r="D223" s="9"/>
      <c r="E223" s="9"/>
      <c r="F223" s="9"/>
      <c r="G223" s="9"/>
      <c r="H223" s="9"/>
      <c r="I223" s="9"/>
    </row>
    <row r="224" spans="2:9" ht="12.75">
      <c r="B224" s="9"/>
      <c r="C224" s="9"/>
      <c r="D224" s="9"/>
      <c r="E224" s="9"/>
      <c r="F224" s="9"/>
      <c r="G224" s="9"/>
      <c r="H224" s="9"/>
      <c r="I224" s="9"/>
    </row>
    <row r="225" spans="2:9" ht="12.75">
      <c r="B225" s="9"/>
      <c r="C225" s="9"/>
      <c r="D225" s="9"/>
      <c r="E225" s="9"/>
      <c r="F225" s="9"/>
      <c r="G225" s="9"/>
      <c r="H225" s="9"/>
      <c r="I225" s="9"/>
    </row>
    <row r="226" spans="2:9" ht="12.75">
      <c r="B226" s="9"/>
      <c r="C226" s="9"/>
      <c r="D226" s="9"/>
      <c r="E226" s="9"/>
      <c r="F226" s="9"/>
      <c r="G226" s="9"/>
      <c r="H226" s="9"/>
      <c r="I226" s="9"/>
    </row>
    <row r="227" spans="2:9" ht="12.75">
      <c r="B227" s="9"/>
      <c r="C227" s="9"/>
      <c r="D227" s="9"/>
      <c r="E227" s="9"/>
      <c r="F227" s="9"/>
      <c r="G227" s="9"/>
      <c r="H227" s="9"/>
      <c r="I227" s="9"/>
    </row>
    <row r="238" spans="2:8" ht="12.75">
      <c r="B238" s="3" t="s">
        <v>134</v>
      </c>
      <c r="H238" s="3" t="s">
        <v>184</v>
      </c>
    </row>
    <row r="239" spans="7:9" ht="12.75">
      <c r="G239" s="10"/>
      <c r="H239" s="10" t="s">
        <v>188</v>
      </c>
      <c r="I239" s="80"/>
    </row>
    <row r="240" spans="2:11" ht="12.75">
      <c r="B240" s="3" t="s">
        <v>0</v>
      </c>
      <c r="G240" s="10"/>
      <c r="H240" s="10"/>
      <c r="I240" s="80"/>
      <c r="K240" s="3"/>
    </row>
    <row r="241" spans="2:11" ht="12.75">
      <c r="B241" s="3" t="s">
        <v>332</v>
      </c>
      <c r="H241" s="10"/>
      <c r="I241" s="3"/>
      <c r="K241" s="3"/>
    </row>
    <row r="242" spans="7:9" ht="12.75">
      <c r="G242" s="10"/>
      <c r="H242" s="10"/>
      <c r="I242" s="10"/>
    </row>
    <row r="243" spans="7:9" ht="12.75">
      <c r="G243" s="80"/>
      <c r="H243" s="10"/>
      <c r="I243" s="10"/>
    </row>
    <row r="244" spans="1:11" ht="12.75">
      <c r="A244" s="3">
        <v>1</v>
      </c>
      <c r="B244" s="3" t="s">
        <v>1</v>
      </c>
      <c r="E244" s="3">
        <f>SUM(E245:E247)</f>
        <v>30</v>
      </c>
      <c r="F244" s="8" t="s">
        <v>139</v>
      </c>
      <c r="J244" s="3"/>
      <c r="K244" s="3"/>
    </row>
    <row r="245" spans="1:10" ht="12.75">
      <c r="A245" s="3"/>
      <c r="B245" t="s">
        <v>11</v>
      </c>
      <c r="E245">
        <v>0</v>
      </c>
      <c r="F245" s="8"/>
      <c r="J245" s="3"/>
    </row>
    <row r="246" spans="1:10" ht="12.75">
      <c r="A246" s="3"/>
      <c r="B246" t="s">
        <v>12</v>
      </c>
      <c r="E246">
        <v>30</v>
      </c>
      <c r="F246" s="8"/>
      <c r="J246" s="3"/>
    </row>
    <row r="247" spans="1:10" ht="12.75">
      <c r="A247" s="3"/>
      <c r="B247" t="s">
        <v>13</v>
      </c>
      <c r="E247">
        <v>0</v>
      </c>
      <c r="F247" s="8"/>
      <c r="J247" s="3"/>
    </row>
    <row r="248" spans="1:10" ht="12.75">
      <c r="A248" s="3"/>
      <c r="F248" s="8"/>
      <c r="J248" s="3"/>
    </row>
    <row r="249" spans="1:10" ht="12.75">
      <c r="A249" s="3"/>
      <c r="F249" s="8"/>
      <c r="J249" s="3"/>
    </row>
    <row r="250" spans="1:13" ht="12.75">
      <c r="A250" s="3">
        <v>2</v>
      </c>
      <c r="B250" s="3" t="s">
        <v>2</v>
      </c>
      <c r="C250" s="3"/>
      <c r="D250" s="3"/>
      <c r="E250" s="4">
        <f>SUM(E251:E253)</f>
        <v>3972.4125</v>
      </c>
      <c r="F250" s="8" t="s">
        <v>139</v>
      </c>
      <c r="J250" s="3"/>
      <c r="K250" s="3"/>
      <c r="L250" s="3"/>
      <c r="M250" s="3"/>
    </row>
    <row r="251" spans="1:12" ht="12.75">
      <c r="A251" s="3"/>
      <c r="B251" t="s">
        <v>3</v>
      </c>
      <c r="E251">
        <v>3885</v>
      </c>
      <c r="F251" s="8"/>
      <c r="J251" s="3"/>
      <c r="L251">
        <v>3695</v>
      </c>
    </row>
    <row r="252" spans="1:12" ht="12.75">
      <c r="A252" s="3"/>
      <c r="B252" t="s">
        <v>384</v>
      </c>
      <c r="C252" s="2">
        <v>0.0225</v>
      </c>
      <c r="E252" s="1">
        <f>E251*C252</f>
        <v>87.4125</v>
      </c>
      <c r="F252" s="8"/>
      <c r="J252" s="3"/>
      <c r="L252" s="2"/>
    </row>
    <row r="253" spans="1:10" ht="12.75">
      <c r="A253" s="3"/>
      <c r="J253" s="3"/>
    </row>
    <row r="254" spans="1:11" ht="12.75">
      <c r="A254" s="5" t="s">
        <v>7</v>
      </c>
      <c r="B254" s="3" t="s">
        <v>6</v>
      </c>
      <c r="E254" s="4">
        <f>E244+E250</f>
        <v>4002.4125</v>
      </c>
      <c r="F254" s="8" t="s">
        <v>139</v>
      </c>
      <c r="G254" s="3"/>
      <c r="J254" s="3"/>
      <c r="K254" s="3"/>
    </row>
    <row r="255" spans="1:10" ht="12.75">
      <c r="A255" s="3"/>
      <c r="J255" s="3"/>
    </row>
    <row r="256" spans="1:12" ht="12.75">
      <c r="A256" s="3"/>
      <c r="B256" t="s">
        <v>310</v>
      </c>
      <c r="C256" s="6">
        <v>0.1</v>
      </c>
      <c r="E256" s="1">
        <f>E254*C256</f>
        <v>400.24125000000004</v>
      </c>
      <c r="J256" s="3"/>
      <c r="L256" s="6"/>
    </row>
    <row r="257" spans="1:12" ht="12.75">
      <c r="A257" s="3"/>
      <c r="C257" s="6"/>
      <c r="E257" s="1"/>
      <c r="J257" s="3"/>
      <c r="L257" s="6"/>
    </row>
    <row r="258" spans="1:10" ht="12.75">
      <c r="A258" s="3"/>
      <c r="J258" s="3"/>
    </row>
    <row r="259" spans="1:11" ht="12.75">
      <c r="A259" s="5" t="s">
        <v>8</v>
      </c>
      <c r="B259" s="3" t="s">
        <v>9</v>
      </c>
      <c r="E259" s="4">
        <f>SUM(E256:E258)</f>
        <v>400.24125000000004</v>
      </c>
      <c r="F259" s="8" t="s">
        <v>139</v>
      </c>
      <c r="J259" s="3"/>
      <c r="K259" s="3"/>
    </row>
    <row r="260" spans="1:11" ht="12.75">
      <c r="A260" s="5"/>
      <c r="B260" s="3"/>
      <c r="E260" s="4"/>
      <c r="F260" s="8"/>
      <c r="J260" s="3"/>
      <c r="K260" s="3"/>
    </row>
    <row r="261" spans="1:11" ht="12.75">
      <c r="A261" s="5" t="s">
        <v>10</v>
      </c>
      <c r="B261" s="3" t="s">
        <v>14</v>
      </c>
      <c r="E261" s="4">
        <f>E254+E259</f>
        <v>4402.6537499999995</v>
      </c>
      <c r="F261" s="8" t="s">
        <v>139</v>
      </c>
      <c r="J261" s="3"/>
      <c r="K261" s="3"/>
    </row>
    <row r="262" spans="1:10" ht="12.75">
      <c r="A262" s="3"/>
      <c r="F262" s="8"/>
      <c r="J262" s="3"/>
    </row>
    <row r="263" spans="1:12" ht="12.75">
      <c r="A263" s="5" t="s">
        <v>15</v>
      </c>
      <c r="B263" s="3" t="s">
        <v>16</v>
      </c>
      <c r="C263" s="6">
        <v>0.05</v>
      </c>
      <c r="E263" s="4">
        <f>E261*C263</f>
        <v>220.13268749999997</v>
      </c>
      <c r="F263" s="8" t="s">
        <v>139</v>
      </c>
      <c r="J263" s="3"/>
      <c r="K263" s="3"/>
      <c r="L263" s="6"/>
    </row>
    <row r="264" spans="1:10" ht="12.75">
      <c r="A264" s="3"/>
      <c r="F264" s="8"/>
      <c r="J264" s="3"/>
    </row>
    <row r="265" spans="1:11" ht="12.75">
      <c r="A265" s="5" t="s">
        <v>17</v>
      </c>
      <c r="B265" s="3" t="s">
        <v>38</v>
      </c>
      <c r="E265" s="4">
        <f>E261+E263</f>
        <v>4622.786437499999</v>
      </c>
      <c r="F265" s="8" t="s">
        <v>139</v>
      </c>
      <c r="J265" s="3"/>
      <c r="K265" s="3"/>
    </row>
    <row r="266" ht="12.75">
      <c r="A266" s="3"/>
    </row>
    <row r="267" ht="12.75">
      <c r="A267" s="3"/>
    </row>
    <row r="268" spans="2:13" ht="12.75">
      <c r="B268" s="3" t="s">
        <v>22</v>
      </c>
      <c r="C268" s="3" t="s">
        <v>458</v>
      </c>
      <c r="D268" s="3"/>
      <c r="E268" s="3"/>
      <c r="F268" s="4">
        <f>E265/167.33/1</f>
        <v>27.626764103866602</v>
      </c>
      <c r="G268" s="8" t="s">
        <v>23</v>
      </c>
      <c r="K268" s="3"/>
      <c r="L268" s="3">
        <v>26.29</v>
      </c>
      <c r="M268" s="3"/>
    </row>
    <row r="270" spans="2:11" ht="12.75">
      <c r="B270" s="3" t="s">
        <v>20</v>
      </c>
      <c r="K270" s="3"/>
    </row>
    <row r="273" spans="2:9" ht="12.75">
      <c r="B273" s="9" t="s">
        <v>444</v>
      </c>
      <c r="C273" s="9"/>
      <c r="D273" s="9"/>
      <c r="E273" s="9"/>
      <c r="F273" s="9"/>
      <c r="G273" s="9"/>
      <c r="H273" s="9"/>
      <c r="I273" s="9"/>
    </row>
    <row r="274" spans="2:9" ht="12.75">
      <c r="B274" s="9" t="s">
        <v>261</v>
      </c>
      <c r="C274" s="9"/>
      <c r="D274" s="9"/>
      <c r="E274" s="9"/>
      <c r="F274" s="9"/>
      <c r="G274" s="9"/>
      <c r="H274" s="9"/>
      <c r="I274" s="9"/>
    </row>
    <row r="275" spans="2:9" ht="12.75">
      <c r="B275" s="9"/>
      <c r="C275" s="9"/>
      <c r="D275" s="9"/>
      <c r="E275" s="9"/>
      <c r="F275" s="9"/>
      <c r="G275" s="9"/>
      <c r="H275" s="9"/>
      <c r="I275" s="9"/>
    </row>
    <row r="276" spans="2:9" ht="12.75">
      <c r="B276" s="9"/>
      <c r="C276" s="9"/>
      <c r="D276" s="9"/>
      <c r="E276" s="9"/>
      <c r="F276" s="9"/>
      <c r="G276" s="9"/>
      <c r="H276" s="9"/>
      <c r="I276" s="9"/>
    </row>
    <row r="277" spans="2:9" ht="12.75">
      <c r="B277" s="9"/>
      <c r="C277" s="9"/>
      <c r="D277" s="9"/>
      <c r="E277" s="9"/>
      <c r="F277" s="9"/>
      <c r="G277" s="9"/>
      <c r="H277" s="9"/>
      <c r="I277" s="9"/>
    </row>
    <row r="278" spans="2:9" ht="12.75">
      <c r="B278" s="9"/>
      <c r="C278" s="9"/>
      <c r="D278" s="9"/>
      <c r="E278" s="9"/>
      <c r="F278" s="9"/>
      <c r="G278" s="9"/>
      <c r="H278" s="9"/>
      <c r="I278" s="9"/>
    </row>
    <row r="279" spans="2:9" ht="12.75">
      <c r="B279" s="9"/>
      <c r="C279" s="9"/>
      <c r="D279" s="9"/>
      <c r="E279" s="9"/>
      <c r="F279" s="9"/>
      <c r="G279" s="9"/>
      <c r="H279" s="9"/>
      <c r="I279" s="9"/>
    </row>
    <row r="280" spans="2:9" ht="12.75">
      <c r="B280" s="9"/>
      <c r="C280" s="9"/>
      <c r="D280" s="9"/>
      <c r="E280" s="9"/>
      <c r="F280" s="9"/>
      <c r="G280" s="9"/>
      <c r="H280" s="9"/>
      <c r="I280" s="9"/>
    </row>
    <row r="281" spans="2:9" ht="12.75">
      <c r="B281" s="9"/>
      <c r="C281" s="9"/>
      <c r="D281" s="9"/>
      <c r="E281" s="9"/>
      <c r="F281" s="9"/>
      <c r="G281" s="9"/>
      <c r="H281" s="9"/>
      <c r="I281" s="9"/>
    </row>
    <row r="282" spans="2:9" ht="12.75">
      <c r="B282" s="9"/>
      <c r="C282" s="9"/>
      <c r="D282" s="9"/>
      <c r="E282" s="9"/>
      <c r="F282" s="9"/>
      <c r="G282" s="9"/>
      <c r="H282" s="9"/>
      <c r="I282" s="9"/>
    </row>
    <row r="283" spans="2:9" ht="12.75">
      <c r="B283" s="9"/>
      <c r="C283" s="9"/>
      <c r="D283" s="9"/>
      <c r="E283" s="9"/>
      <c r="F283" s="9"/>
      <c r="G283" s="9"/>
      <c r="H283" s="9"/>
      <c r="I283" s="9"/>
    </row>
    <row r="284" spans="2:9" ht="12.75">
      <c r="B284" s="9"/>
      <c r="C284" s="9"/>
      <c r="D284" s="9"/>
      <c r="E284" s="9"/>
      <c r="F284" s="9"/>
      <c r="G284" s="9"/>
      <c r="H284" s="9"/>
      <c r="I284" s="9"/>
    </row>
    <row r="285" spans="2:9" ht="12.75">
      <c r="B285" s="9"/>
      <c r="C285" s="9"/>
      <c r="D285" s="9"/>
      <c r="E285" s="9"/>
      <c r="F285" s="9"/>
      <c r="G285" s="9"/>
      <c r="H285" s="9"/>
      <c r="I285" s="9"/>
    </row>
    <row r="286" spans="2:9" ht="12.75">
      <c r="B286" s="9"/>
      <c r="C286" s="9"/>
      <c r="D286" s="9"/>
      <c r="E286" s="9"/>
      <c r="F286" s="9"/>
      <c r="G286" s="9"/>
      <c r="H286" s="9"/>
      <c r="I286" s="9"/>
    </row>
    <row r="297" spans="2:8" ht="12.75">
      <c r="B297" s="3" t="s">
        <v>134</v>
      </c>
      <c r="H297" s="3" t="s">
        <v>183</v>
      </c>
    </row>
    <row r="298" spans="7:9" ht="12.75">
      <c r="G298" s="10"/>
      <c r="H298" s="10" t="s">
        <v>189</v>
      </c>
      <c r="I298" s="80"/>
    </row>
    <row r="299" spans="2:11" ht="12.75">
      <c r="B299" s="3" t="s">
        <v>0</v>
      </c>
      <c r="G299" s="10"/>
      <c r="H299" s="10"/>
      <c r="I299" s="80"/>
      <c r="K299" s="3"/>
    </row>
    <row r="300" spans="2:11" ht="12.75">
      <c r="B300" s="3" t="s">
        <v>26</v>
      </c>
      <c r="H300" s="10"/>
      <c r="I300" s="3"/>
      <c r="K300" s="9"/>
    </row>
    <row r="301" spans="7:9" ht="12.75">
      <c r="G301" s="10"/>
      <c r="H301" s="10"/>
      <c r="I301" s="10"/>
    </row>
    <row r="302" spans="7:9" ht="12.75">
      <c r="G302" s="80"/>
      <c r="H302" s="10"/>
      <c r="I302" s="10"/>
    </row>
    <row r="303" spans="1:11" ht="12.75">
      <c r="A303" s="3">
        <v>1</v>
      </c>
      <c r="B303" s="3" t="s">
        <v>1</v>
      </c>
      <c r="E303" s="3">
        <f>SUM(E304:E306)</f>
        <v>0</v>
      </c>
      <c r="F303" s="8" t="s">
        <v>139</v>
      </c>
      <c r="J303" s="3"/>
      <c r="K303" s="3"/>
    </row>
    <row r="304" spans="1:10" ht="12.75">
      <c r="A304" s="3"/>
      <c r="B304" t="s">
        <v>11</v>
      </c>
      <c r="E304">
        <v>0</v>
      </c>
      <c r="F304" s="8"/>
      <c r="J304" s="3"/>
    </row>
    <row r="305" spans="1:10" ht="12.75">
      <c r="A305" s="3"/>
      <c r="B305" t="s">
        <v>12</v>
      </c>
      <c r="E305">
        <v>0</v>
      </c>
      <c r="F305" s="8"/>
      <c r="J305" s="3"/>
    </row>
    <row r="306" spans="1:10" ht="12.75">
      <c r="A306" s="3"/>
      <c r="B306" t="s">
        <v>13</v>
      </c>
      <c r="E306">
        <v>0</v>
      </c>
      <c r="F306" s="8"/>
      <c r="J306" s="3"/>
    </row>
    <row r="307" spans="1:10" ht="12.75">
      <c r="A307" s="3"/>
      <c r="F307" s="8"/>
      <c r="J307" s="3"/>
    </row>
    <row r="308" spans="1:10" ht="12.75">
      <c r="A308" s="3"/>
      <c r="F308" s="8"/>
      <c r="J308" s="3"/>
    </row>
    <row r="309" spans="1:13" ht="12.75">
      <c r="A309" s="3">
        <v>2</v>
      </c>
      <c r="B309" s="3" t="s">
        <v>2</v>
      </c>
      <c r="C309" s="3"/>
      <c r="D309" s="3"/>
      <c r="E309" s="4">
        <f>SUM(E310:E312)</f>
        <v>4156.4625</v>
      </c>
      <c r="F309" s="8" t="s">
        <v>139</v>
      </c>
      <c r="J309" s="3"/>
      <c r="K309" s="3"/>
      <c r="L309" s="3"/>
      <c r="M309" s="3"/>
    </row>
    <row r="310" spans="1:12" ht="12.75">
      <c r="A310" s="3"/>
      <c r="B310" t="s">
        <v>3</v>
      </c>
      <c r="E310">
        <v>4065</v>
      </c>
      <c r="F310" s="8"/>
      <c r="J310" s="3"/>
      <c r="L310">
        <v>3870</v>
      </c>
    </row>
    <row r="311" spans="1:12" ht="12.75">
      <c r="A311" s="3"/>
      <c r="B311" t="s">
        <v>384</v>
      </c>
      <c r="C311" s="2">
        <v>0.0225</v>
      </c>
      <c r="E311" s="1">
        <f>E310*C311</f>
        <v>91.46249999999999</v>
      </c>
      <c r="F311" s="8"/>
      <c r="J311" s="3"/>
      <c r="L311" s="2"/>
    </row>
    <row r="312" spans="1:10" ht="12.75">
      <c r="A312" s="3"/>
      <c r="J312" s="3"/>
    </row>
    <row r="313" spans="1:11" ht="12.75">
      <c r="A313" s="5" t="s">
        <v>7</v>
      </c>
      <c r="B313" s="3" t="s">
        <v>6</v>
      </c>
      <c r="E313" s="4">
        <f>E303+E309</f>
        <v>4156.4625</v>
      </c>
      <c r="F313" s="8" t="s">
        <v>139</v>
      </c>
      <c r="G313" s="3"/>
      <c r="J313" s="5"/>
      <c r="K313" s="3"/>
    </row>
    <row r="314" spans="1:10" ht="12.75">
      <c r="A314" s="3"/>
      <c r="J314" s="3"/>
    </row>
    <row r="315" spans="1:12" ht="12.75">
      <c r="A315" s="3"/>
      <c r="B315" t="s">
        <v>310</v>
      </c>
      <c r="C315" s="6">
        <v>0.1</v>
      </c>
      <c r="E315" s="1">
        <f>E313*C315</f>
        <v>415.64625</v>
      </c>
      <c r="J315" s="3"/>
      <c r="L315" s="6"/>
    </row>
    <row r="316" spans="1:12" ht="12.75">
      <c r="A316" s="3"/>
      <c r="C316" s="6"/>
      <c r="E316" s="1"/>
      <c r="J316" s="3"/>
      <c r="L316" s="6"/>
    </row>
    <row r="317" spans="1:10" ht="12.75">
      <c r="A317" s="3"/>
      <c r="J317" s="3"/>
    </row>
    <row r="318" spans="1:11" ht="12.75">
      <c r="A318" s="5" t="s">
        <v>8</v>
      </c>
      <c r="B318" s="3" t="s">
        <v>9</v>
      </c>
      <c r="E318" s="4">
        <f>SUM(E315:E317)</f>
        <v>415.64625</v>
      </c>
      <c r="F318" s="8" t="s">
        <v>139</v>
      </c>
      <c r="J318" s="5"/>
      <c r="K318" s="3"/>
    </row>
    <row r="319" spans="1:11" ht="12.75">
      <c r="A319" s="5"/>
      <c r="B319" s="3"/>
      <c r="E319" s="4"/>
      <c r="F319" s="8"/>
      <c r="J319" s="5"/>
      <c r="K319" s="3"/>
    </row>
    <row r="320" spans="1:11" ht="12.75">
      <c r="A320" s="5" t="s">
        <v>10</v>
      </c>
      <c r="B320" s="3" t="s">
        <v>14</v>
      </c>
      <c r="E320" s="4">
        <f>E313+E318</f>
        <v>4572.108749999999</v>
      </c>
      <c r="F320" s="8" t="s">
        <v>139</v>
      </c>
      <c r="J320" s="5"/>
      <c r="K320" s="3"/>
    </row>
    <row r="321" spans="1:10" ht="12.75">
      <c r="A321" s="3"/>
      <c r="F321" s="8"/>
      <c r="J321" s="3"/>
    </row>
    <row r="322" spans="1:12" ht="12.75">
      <c r="A322" s="5" t="s">
        <v>15</v>
      </c>
      <c r="B322" s="3" t="s">
        <v>16</v>
      </c>
      <c r="C322" s="6">
        <v>0.05</v>
      </c>
      <c r="E322" s="4">
        <f>E320*C322</f>
        <v>228.6054375</v>
      </c>
      <c r="F322" s="8" t="s">
        <v>139</v>
      </c>
      <c r="J322" s="5"/>
      <c r="K322" s="3"/>
      <c r="L322" s="6"/>
    </row>
    <row r="323" spans="1:10" ht="12.75">
      <c r="A323" s="3"/>
      <c r="F323" s="8"/>
      <c r="J323" s="3"/>
    </row>
    <row r="324" spans="1:11" ht="12.75">
      <c r="A324" s="5" t="s">
        <v>17</v>
      </c>
      <c r="B324" s="3" t="s">
        <v>38</v>
      </c>
      <c r="E324" s="4">
        <f>E320+E322</f>
        <v>4800.7141875</v>
      </c>
      <c r="F324" s="8" t="s">
        <v>139</v>
      </c>
      <c r="J324" s="5"/>
      <c r="K324" s="3"/>
    </row>
    <row r="325" spans="1:10" ht="12.75">
      <c r="A325" s="3"/>
      <c r="J325" s="3"/>
    </row>
    <row r="326" spans="1:10" ht="12.75">
      <c r="A326" s="3"/>
      <c r="J326" s="3"/>
    </row>
    <row r="327" spans="2:13" ht="12.75">
      <c r="B327" s="3" t="s">
        <v>22</v>
      </c>
      <c r="C327" s="3" t="s">
        <v>459</v>
      </c>
      <c r="D327" s="3"/>
      <c r="E327" s="3"/>
      <c r="F327" s="4">
        <f>E324/167.33/1</f>
        <v>28.690098532839297</v>
      </c>
      <c r="G327" s="8" t="s">
        <v>23</v>
      </c>
      <c r="K327" s="3"/>
      <c r="L327" s="3">
        <v>27.31</v>
      </c>
      <c r="M327" s="3"/>
    </row>
    <row r="329" spans="2:11" ht="12.75">
      <c r="B329" s="3" t="s">
        <v>20</v>
      </c>
      <c r="K329" s="3"/>
    </row>
    <row r="332" spans="2:9" ht="12.75">
      <c r="B332" s="9" t="s">
        <v>444</v>
      </c>
      <c r="C332" s="9"/>
      <c r="D332" s="9"/>
      <c r="E332" s="9"/>
      <c r="F332" s="9"/>
      <c r="G332" s="9"/>
      <c r="H332" s="9"/>
      <c r="I332" s="9"/>
    </row>
    <row r="333" spans="2:9" ht="12.75">
      <c r="B333" s="9" t="s">
        <v>261</v>
      </c>
      <c r="C333" s="9"/>
      <c r="D333" s="9"/>
      <c r="E333" s="9"/>
      <c r="F333" s="9"/>
      <c r="G333" s="9"/>
      <c r="H333" s="9"/>
      <c r="I333" s="9"/>
    </row>
    <row r="334" spans="2:9" ht="12.75">
      <c r="B334" s="9"/>
      <c r="C334" s="9"/>
      <c r="D334" s="9"/>
      <c r="E334" s="9"/>
      <c r="F334" s="9"/>
      <c r="G334" s="9"/>
      <c r="H334" s="9"/>
      <c r="I334" s="9"/>
    </row>
    <row r="335" spans="2:9" ht="12.75">
      <c r="B335" s="9"/>
      <c r="C335" s="9"/>
      <c r="D335" s="9"/>
      <c r="E335" s="9"/>
      <c r="F335" s="9"/>
      <c r="G335" s="9"/>
      <c r="H335" s="9"/>
      <c r="I335" s="9"/>
    </row>
    <row r="336" spans="2:9" ht="12.75">
      <c r="B336" s="9"/>
      <c r="C336" s="9"/>
      <c r="D336" s="9"/>
      <c r="E336" s="9"/>
      <c r="F336" s="9"/>
      <c r="G336" s="9"/>
      <c r="H336" s="9"/>
      <c r="I336" s="9"/>
    </row>
    <row r="337" spans="2:9" ht="12.75">
      <c r="B337" s="9"/>
      <c r="C337" s="9"/>
      <c r="D337" s="9"/>
      <c r="E337" s="9"/>
      <c r="F337" s="9"/>
      <c r="G337" s="9"/>
      <c r="H337" s="9"/>
      <c r="I337" s="9"/>
    </row>
    <row r="338" spans="2:9" ht="12.75">
      <c r="B338" s="9"/>
      <c r="C338" s="9"/>
      <c r="D338" s="9"/>
      <c r="E338" s="9"/>
      <c r="F338" s="9"/>
      <c r="G338" s="9"/>
      <c r="H338" s="9"/>
      <c r="I338" s="9"/>
    </row>
    <row r="339" spans="2:9" ht="12.75">
      <c r="B339" s="9"/>
      <c r="C339" s="9"/>
      <c r="D339" s="9"/>
      <c r="E339" s="9"/>
      <c r="F339" s="9"/>
      <c r="G339" s="9"/>
      <c r="H339" s="9"/>
      <c r="I339" s="9"/>
    </row>
    <row r="340" spans="2:9" ht="12.75">
      <c r="B340" s="9"/>
      <c r="C340" s="9"/>
      <c r="D340" s="9"/>
      <c r="E340" s="9"/>
      <c r="F340" s="9"/>
      <c r="G340" s="9"/>
      <c r="H340" s="9"/>
      <c r="I340" s="9"/>
    </row>
    <row r="341" spans="2:9" ht="12.75">
      <c r="B341" s="9"/>
      <c r="C341" s="9"/>
      <c r="D341" s="9"/>
      <c r="E341" s="9"/>
      <c r="F341" s="9"/>
      <c r="G341" s="9"/>
      <c r="H341" s="9"/>
      <c r="I341" s="9"/>
    </row>
    <row r="342" spans="2:9" ht="12.75">
      <c r="B342" s="9"/>
      <c r="C342" s="9"/>
      <c r="D342" s="9"/>
      <c r="E342" s="9"/>
      <c r="F342" s="9"/>
      <c r="G342" s="9"/>
      <c r="H342" s="9"/>
      <c r="I342" s="9"/>
    </row>
    <row r="343" spans="2:9" ht="12.75">
      <c r="B343" s="9"/>
      <c r="C343" s="9"/>
      <c r="D343" s="9"/>
      <c r="E343" s="9"/>
      <c r="F343" s="9"/>
      <c r="G343" s="9"/>
      <c r="H343" s="9"/>
      <c r="I343" s="9"/>
    </row>
    <row r="344" spans="2:9" ht="12.75">
      <c r="B344" s="9"/>
      <c r="C344" s="9"/>
      <c r="D344" s="9"/>
      <c r="E344" s="9"/>
      <c r="F344" s="9"/>
      <c r="G344" s="9"/>
      <c r="H344" s="9"/>
      <c r="I344" s="9"/>
    </row>
    <row r="345" spans="2:9" ht="14.25" customHeight="1">
      <c r="B345" s="9"/>
      <c r="C345" s="9"/>
      <c r="D345" s="9"/>
      <c r="E345" s="9"/>
      <c r="F345" s="9"/>
      <c r="G345" s="9"/>
      <c r="H345" s="9"/>
      <c r="I345" s="9"/>
    </row>
    <row r="356" spans="2:8" ht="12.75">
      <c r="B356" s="3" t="s">
        <v>134</v>
      </c>
      <c r="H356" s="3" t="s">
        <v>184</v>
      </c>
    </row>
    <row r="357" spans="7:9" ht="12.75">
      <c r="G357" s="10"/>
      <c r="H357" s="10" t="s">
        <v>190</v>
      </c>
      <c r="I357" s="80"/>
    </row>
    <row r="358" spans="2:9" ht="12.75">
      <c r="B358" s="3" t="s">
        <v>0</v>
      </c>
      <c r="G358" s="10"/>
      <c r="H358" s="10"/>
      <c r="I358" s="80"/>
    </row>
    <row r="359" spans="2:9" ht="12.75">
      <c r="B359" s="3" t="s">
        <v>333</v>
      </c>
      <c r="H359" s="10"/>
      <c r="I359" s="3"/>
    </row>
    <row r="360" spans="7:9" ht="12.75">
      <c r="G360" s="10"/>
      <c r="H360" s="10"/>
      <c r="I360" s="10"/>
    </row>
    <row r="361" spans="7:9" ht="12.75">
      <c r="G361" s="80"/>
      <c r="H361" s="10"/>
      <c r="I361" s="10"/>
    </row>
    <row r="362" spans="1:6" ht="12.75">
      <c r="A362" s="3">
        <v>1</v>
      </c>
      <c r="B362" s="3" t="s">
        <v>1</v>
      </c>
      <c r="E362" s="3">
        <f>SUM(E363:E365)</f>
        <v>150</v>
      </c>
      <c r="F362" s="8" t="s">
        <v>139</v>
      </c>
    </row>
    <row r="363" spans="1:6" ht="12.75">
      <c r="A363" s="3"/>
      <c r="B363" t="s">
        <v>11</v>
      </c>
      <c r="E363">
        <v>50</v>
      </c>
      <c r="F363" s="8"/>
    </row>
    <row r="364" spans="1:6" ht="12.75">
      <c r="A364" s="3"/>
      <c r="B364" t="s">
        <v>12</v>
      </c>
      <c r="E364">
        <v>100</v>
      </c>
      <c r="F364" s="8"/>
    </row>
    <row r="365" spans="1:6" ht="12.75">
      <c r="A365" s="3"/>
      <c r="B365" t="s">
        <v>13</v>
      </c>
      <c r="E365">
        <v>0</v>
      </c>
      <c r="F365" s="8"/>
    </row>
    <row r="366" spans="1:6" ht="12.75">
      <c r="A366" s="3"/>
      <c r="F366" s="8"/>
    </row>
    <row r="367" spans="1:6" ht="12.75">
      <c r="A367" s="3"/>
      <c r="F367" s="8"/>
    </row>
    <row r="368" spans="1:6" ht="12.75">
      <c r="A368" s="3">
        <v>2</v>
      </c>
      <c r="B368" s="3" t="s">
        <v>2</v>
      </c>
      <c r="C368" s="3"/>
      <c r="D368" s="3"/>
      <c r="E368" s="4">
        <f>SUM(E369:E371)</f>
        <v>4560.35</v>
      </c>
      <c r="F368" s="8" t="s">
        <v>139</v>
      </c>
    </row>
    <row r="369" spans="1:12" ht="12.75">
      <c r="A369" s="3"/>
      <c r="B369" t="s">
        <v>3</v>
      </c>
      <c r="E369">
        <v>4460</v>
      </c>
      <c r="F369" s="8"/>
      <c r="L369">
        <v>4250</v>
      </c>
    </row>
    <row r="370" spans="1:6" ht="12.75">
      <c r="A370" s="3"/>
      <c r="B370" t="s">
        <v>4</v>
      </c>
      <c r="C370" s="2">
        <v>0.0225</v>
      </c>
      <c r="E370" s="1">
        <f>E369*C370</f>
        <v>100.35</v>
      </c>
      <c r="F370" s="8"/>
    </row>
    <row r="371" ht="12.75">
      <c r="A371" s="3"/>
    </row>
    <row r="372" spans="1:7" ht="12.75">
      <c r="A372" s="5" t="s">
        <v>7</v>
      </c>
      <c r="B372" s="3" t="s">
        <v>6</v>
      </c>
      <c r="E372" s="4">
        <f>E362+E368</f>
        <v>4710.35</v>
      </c>
      <c r="F372" s="8" t="s">
        <v>139</v>
      </c>
      <c r="G372" s="3"/>
    </row>
    <row r="373" ht="12.75">
      <c r="A373" s="3"/>
    </row>
    <row r="374" spans="1:5" ht="12.75">
      <c r="A374" s="3"/>
      <c r="B374" t="s">
        <v>310</v>
      </c>
      <c r="C374" s="6">
        <v>0.1</v>
      </c>
      <c r="E374" s="1">
        <f>E372*C374</f>
        <v>471.0350000000001</v>
      </c>
    </row>
    <row r="375" spans="1:5" ht="12.75">
      <c r="A375" s="3"/>
      <c r="C375" s="6"/>
      <c r="E375" s="1"/>
    </row>
    <row r="376" ht="12.75">
      <c r="A376" s="3"/>
    </row>
    <row r="377" spans="1:6" ht="12.75">
      <c r="A377" s="5" t="s">
        <v>8</v>
      </c>
      <c r="B377" s="3" t="s">
        <v>9</v>
      </c>
      <c r="E377" s="4">
        <f>SUM(E374:E376)</f>
        <v>471.0350000000001</v>
      </c>
      <c r="F377" s="8" t="s">
        <v>139</v>
      </c>
    </row>
    <row r="378" spans="1:6" ht="12.75">
      <c r="A378" s="5"/>
      <c r="B378" s="3"/>
      <c r="E378" s="4"/>
      <c r="F378" s="8"/>
    </row>
    <row r="379" spans="1:6" ht="12.75">
      <c r="A379" s="5" t="s">
        <v>10</v>
      </c>
      <c r="B379" s="3" t="s">
        <v>14</v>
      </c>
      <c r="E379" s="4">
        <f>E372+E377</f>
        <v>5181.385</v>
      </c>
      <c r="F379" s="8" t="s">
        <v>139</v>
      </c>
    </row>
    <row r="380" spans="1:6" ht="12.75">
      <c r="A380" s="3"/>
      <c r="F380" s="8"/>
    </row>
    <row r="381" spans="1:6" ht="12.75">
      <c r="A381" s="5" t="s">
        <v>15</v>
      </c>
      <c r="B381" s="3" t="s">
        <v>16</v>
      </c>
      <c r="C381" s="6">
        <v>0.05</v>
      </c>
      <c r="E381" s="4">
        <f>E379*C381</f>
        <v>259.06925</v>
      </c>
      <c r="F381" s="8" t="s">
        <v>139</v>
      </c>
    </row>
    <row r="382" spans="1:6" ht="12.75">
      <c r="A382" s="3"/>
      <c r="F382" s="8"/>
    </row>
    <row r="383" spans="1:6" ht="12.75">
      <c r="A383" s="5" t="s">
        <v>17</v>
      </c>
      <c r="B383" s="3" t="s">
        <v>38</v>
      </c>
      <c r="E383" s="4">
        <f>E379+E381</f>
        <v>5440.454250000001</v>
      </c>
      <c r="F383" s="8" t="s">
        <v>139</v>
      </c>
    </row>
    <row r="384" ht="12.75">
      <c r="A384" s="3"/>
    </row>
    <row r="385" ht="12.75">
      <c r="A385" s="3"/>
    </row>
    <row r="386" spans="2:12" ht="12.75">
      <c r="B386" s="3" t="s">
        <v>22</v>
      </c>
      <c r="C386" s="3" t="s">
        <v>460</v>
      </c>
      <c r="D386" s="3"/>
      <c r="E386" s="3"/>
      <c r="F386" s="4">
        <f>E383/167.33/1</f>
        <v>32.51332247654336</v>
      </c>
      <c r="G386" s="8" t="s">
        <v>23</v>
      </c>
      <c r="L386">
        <v>31.03</v>
      </c>
    </row>
    <row r="388" ht="12.75">
      <c r="B388" s="3" t="s">
        <v>20</v>
      </c>
    </row>
    <row r="391" spans="2:9" ht="12.75">
      <c r="B391" s="9" t="s">
        <v>444</v>
      </c>
      <c r="C391" s="9"/>
      <c r="D391" s="9"/>
      <c r="E391" s="9"/>
      <c r="F391" s="9"/>
      <c r="G391" s="9"/>
      <c r="H391" s="9"/>
      <c r="I391" s="9"/>
    </row>
    <row r="392" spans="2:9" ht="12.75">
      <c r="B392" s="9" t="s">
        <v>261</v>
      </c>
      <c r="C392" s="9"/>
      <c r="D392" s="9"/>
      <c r="E392" s="9"/>
      <c r="F392" s="9"/>
      <c r="G392" s="9"/>
      <c r="H392" s="9"/>
      <c r="I392" s="9"/>
    </row>
    <row r="393" spans="2:9" ht="12.75">
      <c r="B393" s="9"/>
      <c r="C393" s="9"/>
      <c r="D393" s="9"/>
      <c r="E393" s="9"/>
      <c r="F393" s="9"/>
      <c r="G393" s="9"/>
      <c r="H393" s="9"/>
      <c r="I393" s="9"/>
    </row>
    <row r="394" spans="2:9" ht="12.75">
      <c r="B394" s="9"/>
      <c r="C394" s="9"/>
      <c r="D394" s="9"/>
      <c r="E394" s="9"/>
      <c r="F394" s="9"/>
      <c r="G394" s="9"/>
      <c r="H394" s="9"/>
      <c r="I394" s="9"/>
    </row>
    <row r="395" spans="2:9" ht="12.75">
      <c r="B395" s="9"/>
      <c r="C395" s="9"/>
      <c r="D395" s="9"/>
      <c r="E395" s="9"/>
      <c r="F395" s="9"/>
      <c r="G395" s="9"/>
      <c r="H395" s="9"/>
      <c r="I395" s="9"/>
    </row>
    <row r="396" spans="2:9" ht="12.75">
      <c r="B396" s="9"/>
      <c r="C396" s="9"/>
      <c r="D396" s="9"/>
      <c r="E396" s="9"/>
      <c r="F396" s="9"/>
      <c r="G396" s="9"/>
      <c r="H396" s="9"/>
      <c r="I396" s="9"/>
    </row>
    <row r="397" spans="2:9" ht="12.75">
      <c r="B397" s="9"/>
      <c r="C397" s="9"/>
      <c r="D397" s="9"/>
      <c r="E397" s="9"/>
      <c r="F397" s="9"/>
      <c r="G397" s="9"/>
      <c r="H397" s="9"/>
      <c r="I397" s="9"/>
    </row>
    <row r="398" spans="2:9" ht="12.75">
      <c r="B398" s="9"/>
      <c r="C398" s="9"/>
      <c r="D398" s="9"/>
      <c r="E398" s="9"/>
      <c r="F398" s="9"/>
      <c r="G398" s="9"/>
      <c r="H398" s="9"/>
      <c r="I398" s="9"/>
    </row>
    <row r="399" spans="2:9" ht="12.75">
      <c r="B399" s="9"/>
      <c r="C399" s="9"/>
      <c r="D399" s="9"/>
      <c r="E399" s="9"/>
      <c r="F399" s="9"/>
      <c r="G399" s="9"/>
      <c r="H399" s="9"/>
      <c r="I399" s="9"/>
    </row>
    <row r="400" spans="2:9" ht="12.75">
      <c r="B400" s="9"/>
      <c r="C400" s="9"/>
      <c r="D400" s="9"/>
      <c r="E400" s="9"/>
      <c r="F400" s="9"/>
      <c r="G400" s="9"/>
      <c r="H400" s="9"/>
      <c r="I400" s="9"/>
    </row>
    <row r="401" spans="2:9" ht="12.75">
      <c r="B401" s="9"/>
      <c r="C401" s="9"/>
      <c r="D401" s="9"/>
      <c r="E401" s="9"/>
      <c r="F401" s="9"/>
      <c r="G401" s="9"/>
      <c r="H401" s="9"/>
      <c r="I401" s="9"/>
    </row>
    <row r="402" spans="2:9" ht="12.75">
      <c r="B402" s="9"/>
      <c r="C402" s="9"/>
      <c r="D402" s="9"/>
      <c r="E402" s="9"/>
      <c r="F402" s="9"/>
      <c r="G402" s="9"/>
      <c r="H402" s="9"/>
      <c r="I402" s="9"/>
    </row>
    <row r="403" spans="2:9" ht="12.75">
      <c r="B403" s="9"/>
      <c r="C403" s="9"/>
      <c r="D403" s="9"/>
      <c r="E403" s="9"/>
      <c r="F403" s="9"/>
      <c r="G403" s="9"/>
      <c r="H403" s="9"/>
      <c r="I403" s="9"/>
    </row>
    <row r="404" spans="2:9" ht="12.75">
      <c r="B404" s="9"/>
      <c r="C404" s="9"/>
      <c r="D404" s="9"/>
      <c r="E404" s="9"/>
      <c r="F404" s="9"/>
      <c r="G404" s="9"/>
      <c r="H404" s="9"/>
      <c r="I404" s="9"/>
    </row>
    <row r="415" spans="2:8" ht="12.75">
      <c r="B415" s="3" t="s">
        <v>134</v>
      </c>
      <c r="H415" s="3" t="s">
        <v>184</v>
      </c>
    </row>
    <row r="416" spans="7:9" ht="12.75">
      <c r="G416" s="10"/>
      <c r="H416" s="10" t="s">
        <v>191</v>
      </c>
      <c r="I416" s="80"/>
    </row>
    <row r="417" spans="2:9" ht="12.75">
      <c r="B417" s="3" t="s">
        <v>0</v>
      </c>
      <c r="G417" s="10"/>
      <c r="H417" s="10"/>
      <c r="I417" s="80"/>
    </row>
    <row r="418" spans="2:9" ht="12.75">
      <c r="B418" s="3" t="s">
        <v>339</v>
      </c>
      <c r="H418" s="10"/>
      <c r="I418" s="3"/>
    </row>
    <row r="419" spans="7:9" ht="12.75">
      <c r="G419" s="10"/>
      <c r="H419" s="10"/>
      <c r="I419" s="10"/>
    </row>
    <row r="420" spans="7:9" ht="12.75">
      <c r="G420" s="80"/>
      <c r="H420" s="10"/>
      <c r="I420" s="10"/>
    </row>
    <row r="421" spans="1:6" ht="12.75">
      <c r="A421" s="3">
        <v>1</v>
      </c>
      <c r="B421" s="3" t="s">
        <v>1</v>
      </c>
      <c r="E421" s="3">
        <f>SUM(E422:E424)</f>
        <v>110</v>
      </c>
      <c r="F421" s="8" t="s">
        <v>139</v>
      </c>
    </row>
    <row r="422" spans="1:6" ht="12.75">
      <c r="A422" s="3"/>
      <c r="B422" t="s">
        <v>11</v>
      </c>
      <c r="E422">
        <v>30</v>
      </c>
      <c r="F422" s="8"/>
    </row>
    <row r="423" spans="1:6" ht="12.75">
      <c r="A423" s="3"/>
      <c r="B423" t="s">
        <v>12</v>
      </c>
      <c r="E423">
        <v>80</v>
      </c>
      <c r="F423" s="8"/>
    </row>
    <row r="424" spans="1:6" ht="12.75">
      <c r="A424" s="3"/>
      <c r="B424" t="s">
        <v>13</v>
      </c>
      <c r="E424">
        <v>0</v>
      </c>
      <c r="F424" s="8"/>
    </row>
    <row r="425" spans="1:6" ht="12.75">
      <c r="A425" s="3"/>
      <c r="F425" s="8"/>
    </row>
    <row r="426" spans="1:6" ht="12.75">
      <c r="A426" s="3"/>
      <c r="F426" s="8"/>
    </row>
    <row r="427" spans="1:6" ht="12.75">
      <c r="A427" s="3">
        <v>2</v>
      </c>
      <c r="B427" s="3" t="s">
        <v>2</v>
      </c>
      <c r="C427" s="3"/>
      <c r="D427" s="3"/>
      <c r="E427" s="4">
        <f>SUM(E428:E431)</f>
        <v>4253.6</v>
      </c>
      <c r="F427" s="8" t="s">
        <v>139</v>
      </c>
    </row>
    <row r="428" spans="1:12" ht="12.75">
      <c r="A428" s="3"/>
      <c r="B428" t="s">
        <v>3</v>
      </c>
      <c r="E428">
        <v>4160</v>
      </c>
      <c r="F428" s="8"/>
      <c r="L428">
        <v>3960</v>
      </c>
    </row>
    <row r="429" spans="1:6" ht="12.75">
      <c r="A429" s="3"/>
      <c r="B429" t="s">
        <v>384</v>
      </c>
      <c r="C429" s="2">
        <v>0.0225</v>
      </c>
      <c r="E429" s="1">
        <f>E428*C429</f>
        <v>93.6</v>
      </c>
      <c r="F429" s="8"/>
    </row>
    <row r="430" spans="1:3" ht="12.75">
      <c r="A430" s="3"/>
      <c r="C430" s="2"/>
    </row>
    <row r="431" ht="12.75">
      <c r="A431" s="3"/>
    </row>
    <row r="432" spans="1:7" ht="12.75">
      <c r="A432" s="5" t="s">
        <v>7</v>
      </c>
      <c r="B432" s="3" t="s">
        <v>6</v>
      </c>
      <c r="E432" s="4">
        <f>E421+E427</f>
        <v>4363.6</v>
      </c>
      <c r="F432" s="8" t="s">
        <v>139</v>
      </c>
      <c r="G432" s="3"/>
    </row>
    <row r="433" ht="12.75">
      <c r="A433" s="3"/>
    </row>
    <row r="434" spans="1:5" ht="12.75">
      <c r="A434" s="3"/>
      <c r="B434" t="s">
        <v>310</v>
      </c>
      <c r="C434" s="6">
        <v>0.1</v>
      </c>
      <c r="E434" s="1">
        <f>E432*C434</f>
        <v>436.36000000000007</v>
      </c>
    </row>
    <row r="435" spans="1:5" ht="12.75">
      <c r="A435" s="3"/>
      <c r="C435" s="6"/>
      <c r="E435" s="1"/>
    </row>
    <row r="436" ht="12.75">
      <c r="A436" s="3"/>
    </row>
    <row r="437" spans="1:6" ht="12.75">
      <c r="A437" s="5" t="s">
        <v>8</v>
      </c>
      <c r="B437" s="3" t="s">
        <v>9</v>
      </c>
      <c r="E437" s="4">
        <f>SUM(E434:E436)</f>
        <v>436.36000000000007</v>
      </c>
      <c r="F437" s="8" t="s">
        <v>139</v>
      </c>
    </row>
    <row r="438" spans="1:6" ht="12.75">
      <c r="A438" s="5"/>
      <c r="B438" s="3"/>
      <c r="E438" s="4"/>
      <c r="F438" s="8"/>
    </row>
    <row r="439" spans="1:6" ht="12.75">
      <c r="A439" s="5" t="s">
        <v>10</v>
      </c>
      <c r="B439" s="3" t="s">
        <v>14</v>
      </c>
      <c r="E439" s="4">
        <f>E432+E437</f>
        <v>4799.96</v>
      </c>
      <c r="F439" s="8" t="s">
        <v>139</v>
      </c>
    </row>
    <row r="440" spans="1:6" ht="12.75">
      <c r="A440" s="3"/>
      <c r="F440" s="8"/>
    </row>
    <row r="441" spans="1:6" ht="12.75">
      <c r="A441" s="5" t="s">
        <v>15</v>
      </c>
      <c r="B441" s="3" t="s">
        <v>16</v>
      </c>
      <c r="C441" s="6">
        <v>0.05</v>
      </c>
      <c r="E441" s="4">
        <f>E439*C441</f>
        <v>239.99800000000002</v>
      </c>
      <c r="F441" s="8" t="s">
        <v>139</v>
      </c>
    </row>
    <row r="442" spans="1:6" ht="12.75">
      <c r="A442" s="3"/>
      <c r="F442" s="8"/>
    </row>
    <row r="443" spans="1:6" ht="12.75">
      <c r="A443" s="5" t="s">
        <v>17</v>
      </c>
      <c r="B443" s="3" t="s">
        <v>38</v>
      </c>
      <c r="E443" s="4">
        <f>E439+E441</f>
        <v>5039.958</v>
      </c>
      <c r="F443" s="8" t="s">
        <v>139</v>
      </c>
    </row>
    <row r="444" ht="12.75">
      <c r="A444" s="3"/>
    </row>
    <row r="445" ht="12.75">
      <c r="A445" s="3"/>
    </row>
    <row r="446" spans="2:12" ht="12.75">
      <c r="B446" s="3" t="s">
        <v>22</v>
      </c>
      <c r="C446" s="3" t="s">
        <v>461</v>
      </c>
      <c r="D446" s="3"/>
      <c r="E446" s="3"/>
      <c r="F446" s="4">
        <f>E443/167.33/1</f>
        <v>30.11987091376322</v>
      </c>
      <c r="G446" s="8" t="s">
        <v>23</v>
      </c>
      <c r="L446">
        <v>28.71</v>
      </c>
    </row>
    <row r="448" ht="12.75">
      <c r="B448" s="3" t="s">
        <v>20</v>
      </c>
    </row>
    <row r="451" spans="2:9" ht="12.75">
      <c r="B451" s="9" t="s">
        <v>444</v>
      </c>
      <c r="C451" s="9"/>
      <c r="D451" s="9"/>
      <c r="E451" s="9"/>
      <c r="F451" s="9"/>
      <c r="G451" s="9"/>
      <c r="H451" s="9"/>
      <c r="I451" s="9"/>
    </row>
    <row r="452" spans="2:9" ht="12.75">
      <c r="B452" s="9" t="s">
        <v>261</v>
      </c>
      <c r="C452" s="9"/>
      <c r="D452" s="9"/>
      <c r="E452" s="9"/>
      <c r="F452" s="9"/>
      <c r="G452" s="9"/>
      <c r="H452" s="9"/>
      <c r="I452" s="9"/>
    </row>
    <row r="453" spans="2:9" ht="12.75">
      <c r="B453" s="9"/>
      <c r="C453" s="9"/>
      <c r="D453" s="9"/>
      <c r="E453" s="9"/>
      <c r="F453" s="9"/>
      <c r="G453" s="9"/>
      <c r="H453" s="9"/>
      <c r="I453" s="9"/>
    </row>
    <row r="454" spans="2:9" ht="12.75">
      <c r="B454" s="9"/>
      <c r="C454" s="9"/>
      <c r="D454" s="9"/>
      <c r="E454" s="9"/>
      <c r="F454" s="9"/>
      <c r="G454" s="9"/>
      <c r="H454" s="9"/>
      <c r="I454" s="9"/>
    </row>
    <row r="455" spans="2:9" ht="12.75">
      <c r="B455" s="9"/>
      <c r="C455" s="9"/>
      <c r="D455" s="9"/>
      <c r="E455" s="9"/>
      <c r="F455" s="9"/>
      <c r="G455" s="9"/>
      <c r="H455" s="9"/>
      <c r="I455" s="9"/>
    </row>
    <row r="456" spans="2:9" ht="12.75">
      <c r="B456" s="9"/>
      <c r="C456" s="9"/>
      <c r="D456" s="9"/>
      <c r="E456" s="9"/>
      <c r="F456" s="9"/>
      <c r="G456" s="9"/>
      <c r="H456" s="9"/>
      <c r="I456" s="9"/>
    </row>
    <row r="457" spans="2:9" ht="12.75">
      <c r="B457" s="9"/>
      <c r="C457" s="9"/>
      <c r="D457" s="9"/>
      <c r="E457" s="9"/>
      <c r="F457" s="9"/>
      <c r="G457" s="9"/>
      <c r="H457" s="9"/>
      <c r="I457" s="9"/>
    </row>
    <row r="458" spans="2:9" ht="12.75">
      <c r="B458" s="9"/>
      <c r="C458" s="9"/>
      <c r="D458" s="9"/>
      <c r="E458" s="9"/>
      <c r="F458" s="9"/>
      <c r="G458" s="9"/>
      <c r="H458" s="9"/>
      <c r="I458" s="9"/>
    </row>
    <row r="459" spans="2:9" ht="12.75">
      <c r="B459" s="9"/>
      <c r="C459" s="9"/>
      <c r="D459" s="9"/>
      <c r="E459" s="9"/>
      <c r="F459" s="9"/>
      <c r="G459" s="9"/>
      <c r="H459" s="9"/>
      <c r="I459" s="9"/>
    </row>
    <row r="460" spans="2:9" ht="12.75">
      <c r="B460" s="9"/>
      <c r="C460" s="9"/>
      <c r="D460" s="9"/>
      <c r="E460" s="9"/>
      <c r="F460" s="9"/>
      <c r="G460" s="9"/>
      <c r="H460" s="9"/>
      <c r="I460" s="9"/>
    </row>
    <row r="461" spans="2:9" ht="12.75">
      <c r="B461" s="9"/>
      <c r="C461" s="9"/>
      <c r="D461" s="9"/>
      <c r="E461" s="9"/>
      <c r="F461" s="9"/>
      <c r="G461" s="9"/>
      <c r="H461" s="9"/>
      <c r="I461" s="9"/>
    </row>
    <row r="462" spans="2:9" ht="12.75">
      <c r="B462" s="9"/>
      <c r="C462" s="9"/>
      <c r="D462" s="9"/>
      <c r="E462" s="9"/>
      <c r="F462" s="9"/>
      <c r="G462" s="9"/>
      <c r="H462" s="9"/>
      <c r="I462" s="9"/>
    </row>
    <row r="463" spans="2:9" ht="12.75">
      <c r="B463" s="9"/>
      <c r="C463" s="9"/>
      <c r="D463" s="9"/>
      <c r="E463" s="9"/>
      <c r="F463" s="9"/>
      <c r="G463" s="9"/>
      <c r="H463" s="9"/>
      <c r="I463" s="9"/>
    </row>
    <row r="464" spans="2:9" ht="12.75">
      <c r="B464" s="9"/>
      <c r="C464" s="9"/>
      <c r="D464" s="9"/>
      <c r="E464" s="9"/>
      <c r="F464" s="9"/>
      <c r="G464" s="9"/>
      <c r="H464" s="9"/>
      <c r="I464" s="9"/>
    </row>
    <row r="474" spans="2:8" ht="12.75">
      <c r="B474" s="3" t="s">
        <v>134</v>
      </c>
      <c r="H474" s="3" t="s">
        <v>184</v>
      </c>
    </row>
    <row r="475" spans="7:9" ht="12.75">
      <c r="G475" s="10"/>
      <c r="H475" s="10" t="s">
        <v>192</v>
      </c>
      <c r="I475" s="80"/>
    </row>
    <row r="476" spans="2:9" ht="12.75">
      <c r="B476" s="3" t="s">
        <v>0</v>
      </c>
      <c r="G476" s="10"/>
      <c r="H476" s="10"/>
      <c r="I476" s="80"/>
    </row>
    <row r="477" spans="2:9" ht="12.75">
      <c r="B477" s="3" t="s">
        <v>334</v>
      </c>
      <c r="H477" s="10"/>
      <c r="I477" s="3"/>
    </row>
    <row r="478" spans="7:9" ht="12.75">
      <c r="G478" s="10"/>
      <c r="H478" s="10"/>
      <c r="I478" s="10"/>
    </row>
    <row r="479" spans="7:9" ht="12.75">
      <c r="G479" s="80"/>
      <c r="H479" s="10"/>
      <c r="I479" s="10"/>
    </row>
    <row r="480" spans="1:6" ht="12.75">
      <c r="A480" s="3">
        <v>1</v>
      </c>
      <c r="B480" s="3" t="s">
        <v>1</v>
      </c>
      <c r="E480" s="3">
        <f>SUM(E481:E483)</f>
        <v>110</v>
      </c>
      <c r="F480" s="8" t="s">
        <v>139</v>
      </c>
    </row>
    <row r="481" spans="1:6" ht="12.75">
      <c r="A481" s="3"/>
      <c r="B481" t="s">
        <v>11</v>
      </c>
      <c r="E481">
        <v>30</v>
      </c>
      <c r="F481" s="8"/>
    </row>
    <row r="482" spans="1:6" ht="12.75">
      <c r="A482" s="3"/>
      <c r="B482" t="s">
        <v>12</v>
      </c>
      <c r="E482">
        <v>80</v>
      </c>
      <c r="F482" s="8"/>
    </row>
    <row r="483" spans="1:6" ht="12.75">
      <c r="A483" s="3"/>
      <c r="B483" t="s">
        <v>13</v>
      </c>
      <c r="E483">
        <v>0</v>
      </c>
      <c r="F483" s="8"/>
    </row>
    <row r="484" spans="1:6" ht="12.75">
      <c r="A484" s="3"/>
      <c r="F484" s="8"/>
    </row>
    <row r="485" spans="1:6" ht="12.75">
      <c r="A485" s="3"/>
      <c r="F485" s="8"/>
    </row>
    <row r="486" spans="1:6" ht="12.75">
      <c r="A486" s="3">
        <v>2</v>
      </c>
      <c r="B486" s="3" t="s">
        <v>2</v>
      </c>
      <c r="C486" s="3"/>
      <c r="D486" s="3"/>
      <c r="E486" s="4">
        <f>SUM(E487:E489)</f>
        <v>4018.425</v>
      </c>
      <c r="F486" s="8" t="s">
        <v>139</v>
      </c>
    </row>
    <row r="487" spans="1:12" ht="12.75">
      <c r="A487" s="3"/>
      <c r="B487" t="s">
        <v>3</v>
      </c>
      <c r="E487">
        <v>3930</v>
      </c>
      <c r="F487" s="8"/>
      <c r="L487">
        <v>3740</v>
      </c>
    </row>
    <row r="488" spans="1:6" ht="12.75">
      <c r="A488" s="3"/>
      <c r="B488" t="s">
        <v>384</v>
      </c>
      <c r="C488" s="2">
        <v>0.0225</v>
      </c>
      <c r="E488" s="1">
        <f>E487*C488</f>
        <v>88.425</v>
      </c>
      <c r="F488" s="8"/>
    </row>
    <row r="489" ht="12.75">
      <c r="A489" s="3"/>
    </row>
    <row r="490" spans="1:7" ht="12.75">
      <c r="A490" s="5" t="s">
        <v>7</v>
      </c>
      <c r="B490" s="3" t="s">
        <v>6</v>
      </c>
      <c r="E490" s="4">
        <f>E480+E486</f>
        <v>4128.425</v>
      </c>
      <c r="F490" s="8" t="s">
        <v>139</v>
      </c>
      <c r="G490" s="3"/>
    </row>
    <row r="491" ht="12.75">
      <c r="A491" s="3"/>
    </row>
    <row r="492" spans="1:5" ht="12.75">
      <c r="A492" s="3"/>
      <c r="B492" t="s">
        <v>310</v>
      </c>
      <c r="C492" s="6">
        <v>0.1</v>
      </c>
      <c r="E492" s="1">
        <f>E490*C492</f>
        <v>412.84250000000003</v>
      </c>
    </row>
    <row r="493" spans="1:5" ht="12.75">
      <c r="A493" s="3"/>
      <c r="C493" s="6"/>
      <c r="E493" s="1"/>
    </row>
    <row r="494" ht="12.75">
      <c r="A494" s="3"/>
    </row>
    <row r="495" spans="1:6" ht="12.75">
      <c r="A495" s="5" t="s">
        <v>8</v>
      </c>
      <c r="B495" s="3" t="s">
        <v>9</v>
      </c>
      <c r="E495" s="4">
        <f>SUM(E492:E494)</f>
        <v>412.84250000000003</v>
      </c>
      <c r="F495" s="8" t="s">
        <v>139</v>
      </c>
    </row>
    <row r="496" spans="1:6" ht="12.75">
      <c r="A496" s="5"/>
      <c r="B496" s="3"/>
      <c r="E496" s="4"/>
      <c r="F496" s="8"/>
    </row>
    <row r="497" spans="1:6" ht="12.75">
      <c r="A497" s="5" t="s">
        <v>10</v>
      </c>
      <c r="B497" s="3" t="s">
        <v>14</v>
      </c>
      <c r="E497" s="4">
        <f>E490+E495</f>
        <v>4541.2675</v>
      </c>
      <c r="F497" s="8" t="s">
        <v>139</v>
      </c>
    </row>
    <row r="498" spans="1:6" ht="12.75">
      <c r="A498" s="3"/>
      <c r="F498" s="8"/>
    </row>
    <row r="499" spans="1:6" ht="12.75">
      <c r="A499" s="5" t="s">
        <v>15</v>
      </c>
      <c r="B499" s="3" t="s">
        <v>16</v>
      </c>
      <c r="C499" s="6">
        <v>0.05</v>
      </c>
      <c r="E499" s="4">
        <f>E497*C499</f>
        <v>227.063375</v>
      </c>
      <c r="F499" s="8" t="s">
        <v>139</v>
      </c>
    </row>
    <row r="500" spans="1:6" ht="12.75">
      <c r="A500" s="3"/>
      <c r="F500" s="8"/>
    </row>
    <row r="501" spans="1:6" ht="12.75">
      <c r="A501" s="5" t="s">
        <v>17</v>
      </c>
      <c r="B501" s="3" t="s">
        <v>38</v>
      </c>
      <c r="E501" s="4">
        <f>E497+E499</f>
        <v>4768.330875</v>
      </c>
      <c r="F501" s="8" t="s">
        <v>139</v>
      </c>
    </row>
    <row r="502" ht="12.75">
      <c r="A502" s="3"/>
    </row>
    <row r="503" ht="12.75">
      <c r="A503" s="3"/>
    </row>
    <row r="504" spans="2:12" ht="12.75">
      <c r="B504" s="3" t="s">
        <v>22</v>
      </c>
      <c r="C504" s="3" t="s">
        <v>462</v>
      </c>
      <c r="D504" s="3"/>
      <c r="E504" s="3"/>
      <c r="F504" s="4">
        <f>E501/167.33/1</f>
        <v>28.49656890575509</v>
      </c>
      <c r="G504" s="8" t="s">
        <v>23</v>
      </c>
      <c r="L504">
        <v>27.16</v>
      </c>
    </row>
    <row r="506" ht="12.75">
      <c r="B506" s="3" t="s">
        <v>20</v>
      </c>
    </row>
    <row r="509" spans="2:9" ht="12.75">
      <c r="B509" s="9" t="s">
        <v>446</v>
      </c>
      <c r="C509" s="9"/>
      <c r="D509" s="9"/>
      <c r="E509" s="9"/>
      <c r="F509" s="9"/>
      <c r="G509" s="9"/>
      <c r="H509" s="9"/>
      <c r="I509" s="9"/>
    </row>
    <row r="510" spans="2:9" ht="12.75">
      <c r="B510" s="9" t="s">
        <v>261</v>
      </c>
      <c r="C510" s="9"/>
      <c r="D510" s="9"/>
      <c r="E510" s="9"/>
      <c r="F510" s="9"/>
      <c r="G510" s="9"/>
      <c r="H510" s="9"/>
      <c r="I510" s="9"/>
    </row>
    <row r="511" spans="2:9" ht="12.75">
      <c r="B511" s="9"/>
      <c r="C511" s="9"/>
      <c r="D511" s="9"/>
      <c r="E511" s="9"/>
      <c r="F511" s="9"/>
      <c r="G511" s="9"/>
      <c r="H511" s="9"/>
      <c r="I511" s="9"/>
    </row>
    <row r="512" spans="2:9" ht="12.75">
      <c r="B512" s="9"/>
      <c r="C512" s="9"/>
      <c r="D512" s="9"/>
      <c r="E512" s="9"/>
      <c r="F512" s="9"/>
      <c r="G512" s="9"/>
      <c r="H512" s="9"/>
      <c r="I512" s="9"/>
    </row>
    <row r="513" spans="2:9" ht="12.75">
      <c r="B513" s="9"/>
      <c r="C513" s="9"/>
      <c r="D513" s="9"/>
      <c r="E513" s="9"/>
      <c r="F513" s="9"/>
      <c r="G513" s="9"/>
      <c r="H513" s="9"/>
      <c r="I513" s="9"/>
    </row>
    <row r="514" spans="2:9" ht="12.75">
      <c r="B514" s="9"/>
      <c r="C514" s="9"/>
      <c r="D514" s="9"/>
      <c r="E514" s="9"/>
      <c r="F514" s="9"/>
      <c r="G514" s="9"/>
      <c r="H514" s="9"/>
      <c r="I514" s="9"/>
    </row>
    <row r="515" spans="2:9" ht="12.75">
      <c r="B515" s="9"/>
      <c r="C515" s="9"/>
      <c r="D515" s="9"/>
      <c r="E515" s="9"/>
      <c r="F515" s="9"/>
      <c r="G515" s="9"/>
      <c r="H515" s="9"/>
      <c r="I515" s="9"/>
    </row>
    <row r="516" spans="2:9" ht="12.75">
      <c r="B516" s="9"/>
      <c r="C516" s="9"/>
      <c r="D516" s="9"/>
      <c r="E516" s="9"/>
      <c r="F516" s="9"/>
      <c r="G516" s="9"/>
      <c r="H516" s="9"/>
      <c r="I516" s="9"/>
    </row>
    <row r="517" spans="2:9" ht="12.75">
      <c r="B517" s="9"/>
      <c r="C517" s="9"/>
      <c r="D517" s="9"/>
      <c r="E517" s="9"/>
      <c r="F517" s="9"/>
      <c r="G517" s="9"/>
      <c r="H517" s="9"/>
      <c r="I517" s="9"/>
    </row>
    <row r="518" spans="2:9" ht="12.75">
      <c r="B518" s="9"/>
      <c r="C518" s="9"/>
      <c r="D518" s="9"/>
      <c r="E518" s="9"/>
      <c r="F518" s="9"/>
      <c r="G518" s="9"/>
      <c r="H518" s="9"/>
      <c r="I518" s="9"/>
    </row>
    <row r="519" spans="2:9" ht="12.75">
      <c r="B519" s="9"/>
      <c r="C519" s="9"/>
      <c r="D519" s="9"/>
      <c r="E519" s="9"/>
      <c r="F519" s="9"/>
      <c r="G519" s="9"/>
      <c r="H519" s="9"/>
      <c r="I519" s="9"/>
    </row>
    <row r="520" spans="2:9" ht="12.75">
      <c r="B520" s="9"/>
      <c r="C520" s="9"/>
      <c r="D520" s="9"/>
      <c r="E520" s="9"/>
      <c r="F520" s="9"/>
      <c r="G520" s="9"/>
      <c r="H520" s="9"/>
      <c r="I520" s="9"/>
    </row>
    <row r="521" spans="2:9" ht="12.75">
      <c r="B521" s="9"/>
      <c r="C521" s="9"/>
      <c r="D521" s="9"/>
      <c r="E521" s="9"/>
      <c r="F521" s="9"/>
      <c r="G521" s="9"/>
      <c r="H521" s="9"/>
      <c r="I521" s="9"/>
    </row>
    <row r="522" spans="2:9" ht="12.75">
      <c r="B522" s="9"/>
      <c r="C522" s="9"/>
      <c r="D522" s="9"/>
      <c r="E522" s="9"/>
      <c r="F522" s="9"/>
      <c r="G522" s="9"/>
      <c r="H522" s="9"/>
      <c r="I522" s="9"/>
    </row>
    <row r="533" spans="2:8" ht="12.75">
      <c r="B533" s="3" t="s">
        <v>134</v>
      </c>
      <c r="H533" s="3" t="s">
        <v>184</v>
      </c>
    </row>
    <row r="534" spans="7:9" ht="12.75">
      <c r="G534" s="10"/>
      <c r="H534" s="10" t="s">
        <v>193</v>
      </c>
      <c r="I534" s="80"/>
    </row>
    <row r="535" spans="2:9" ht="12.75">
      <c r="B535" s="3" t="s">
        <v>0</v>
      </c>
      <c r="G535" s="10"/>
      <c r="H535" s="10"/>
      <c r="I535" s="80"/>
    </row>
    <row r="536" spans="2:9" ht="12.75">
      <c r="B536" s="3" t="s">
        <v>340</v>
      </c>
      <c r="H536" s="10"/>
      <c r="I536" s="3"/>
    </row>
    <row r="537" spans="7:9" ht="12.75">
      <c r="G537" s="10"/>
      <c r="H537" s="10"/>
      <c r="I537" s="10"/>
    </row>
    <row r="538" spans="7:9" ht="12.75">
      <c r="G538" s="80"/>
      <c r="H538" s="10"/>
      <c r="I538" s="10"/>
    </row>
    <row r="539" spans="1:6" ht="12.75">
      <c r="A539" s="3">
        <v>1</v>
      </c>
      <c r="B539" s="3" t="s">
        <v>1</v>
      </c>
      <c r="E539" s="3">
        <f>SUM(E540:E542)</f>
        <v>50</v>
      </c>
      <c r="F539" s="8" t="s">
        <v>139</v>
      </c>
    </row>
    <row r="540" spans="1:6" ht="12.75">
      <c r="A540" s="3"/>
      <c r="B540" t="s">
        <v>11</v>
      </c>
      <c r="E540">
        <v>0</v>
      </c>
      <c r="F540" s="8"/>
    </row>
    <row r="541" spans="1:6" ht="12.75">
      <c r="A541" s="3"/>
      <c r="B541" t="s">
        <v>12</v>
      </c>
      <c r="E541">
        <v>50</v>
      </c>
      <c r="F541" s="8"/>
    </row>
    <row r="542" spans="1:6" ht="12.75">
      <c r="A542" s="3"/>
      <c r="B542" t="s">
        <v>13</v>
      </c>
      <c r="E542">
        <v>0</v>
      </c>
      <c r="F542" s="8"/>
    </row>
    <row r="543" spans="1:6" ht="12.75">
      <c r="A543" s="3"/>
      <c r="F543" s="8"/>
    </row>
    <row r="544" spans="1:6" ht="12.75">
      <c r="A544" s="3"/>
      <c r="F544" s="8"/>
    </row>
    <row r="545" spans="1:6" ht="12.75">
      <c r="A545" s="3">
        <v>2</v>
      </c>
      <c r="B545" s="3" t="s">
        <v>2</v>
      </c>
      <c r="C545" s="3"/>
      <c r="D545" s="3"/>
      <c r="E545" s="4">
        <f>SUM(E546:E548)</f>
        <v>4090</v>
      </c>
      <c r="F545" s="8" t="s">
        <v>139</v>
      </c>
    </row>
    <row r="546" spans="1:12" ht="12.75">
      <c r="A546" s="3"/>
      <c r="B546" t="s">
        <v>3</v>
      </c>
      <c r="E546">
        <v>4000</v>
      </c>
      <c r="F546" s="8"/>
      <c r="L546">
        <v>3810</v>
      </c>
    </row>
    <row r="547" spans="1:6" ht="12.75">
      <c r="A547" s="3"/>
      <c r="B547" t="s">
        <v>384</v>
      </c>
      <c r="C547" s="2">
        <v>0.0225</v>
      </c>
      <c r="E547" s="1">
        <f>E546*C547</f>
        <v>90</v>
      </c>
      <c r="F547" s="8"/>
    </row>
    <row r="548" ht="12.75">
      <c r="A548" s="3"/>
    </row>
    <row r="549" spans="1:7" ht="12.75">
      <c r="A549" s="5" t="s">
        <v>7</v>
      </c>
      <c r="B549" s="3" t="s">
        <v>6</v>
      </c>
      <c r="E549" s="4">
        <f>E539+E545</f>
        <v>4140</v>
      </c>
      <c r="F549" s="8" t="s">
        <v>139</v>
      </c>
      <c r="G549" s="3"/>
    </row>
    <row r="550" ht="12.75">
      <c r="A550" s="3"/>
    </row>
    <row r="551" spans="1:5" ht="12.75">
      <c r="A551" s="3"/>
      <c r="B551" t="s">
        <v>310</v>
      </c>
      <c r="C551" s="6">
        <v>0.1</v>
      </c>
      <c r="E551" s="1">
        <f>E549*C551</f>
        <v>414</v>
      </c>
    </row>
    <row r="552" spans="1:5" ht="12.75">
      <c r="A552" s="3"/>
      <c r="C552" s="6"/>
      <c r="E552" s="1"/>
    </row>
    <row r="553" ht="12.75">
      <c r="A553" s="3"/>
    </row>
    <row r="554" spans="1:6" ht="12.75">
      <c r="A554" s="5" t="s">
        <v>8</v>
      </c>
      <c r="B554" s="3" t="s">
        <v>9</v>
      </c>
      <c r="E554" s="4">
        <f>SUM(E551:E553)</f>
        <v>414</v>
      </c>
      <c r="F554" s="8" t="s">
        <v>139</v>
      </c>
    </row>
    <row r="555" spans="1:6" ht="12.75">
      <c r="A555" s="5"/>
      <c r="B555" s="3"/>
      <c r="E555" s="4"/>
      <c r="F555" s="8"/>
    </row>
    <row r="556" spans="1:6" ht="12.75">
      <c r="A556" s="5" t="s">
        <v>10</v>
      </c>
      <c r="B556" s="3" t="s">
        <v>14</v>
      </c>
      <c r="E556" s="4">
        <f>E549+E554</f>
        <v>4554</v>
      </c>
      <c r="F556" s="8" t="s">
        <v>139</v>
      </c>
    </row>
    <row r="557" spans="1:6" ht="12.75">
      <c r="A557" s="3"/>
      <c r="F557" s="8"/>
    </row>
    <row r="558" spans="1:6" ht="12.75">
      <c r="A558" s="5" t="s">
        <v>15</v>
      </c>
      <c r="B558" s="3" t="s">
        <v>16</v>
      </c>
      <c r="C558" s="6">
        <v>0.05</v>
      </c>
      <c r="E558" s="4">
        <f>E556*C558</f>
        <v>227.70000000000002</v>
      </c>
      <c r="F558" s="8" t="s">
        <v>139</v>
      </c>
    </row>
    <row r="559" spans="1:6" ht="12.75">
      <c r="A559" s="3"/>
      <c r="F559" s="8"/>
    </row>
    <row r="560" spans="1:6" ht="12.75">
      <c r="A560" s="5" t="s">
        <v>17</v>
      </c>
      <c r="B560" s="3" t="s">
        <v>38</v>
      </c>
      <c r="E560" s="4">
        <f>E556+E558</f>
        <v>4781.7</v>
      </c>
      <c r="F560" s="8" t="s">
        <v>139</v>
      </c>
    </row>
    <row r="561" ht="12.75">
      <c r="A561" s="3"/>
    </row>
    <row r="562" ht="12.75">
      <c r="A562" s="3"/>
    </row>
    <row r="563" spans="2:12" ht="12.75">
      <c r="B563" s="3" t="s">
        <v>22</v>
      </c>
      <c r="C563" s="3" t="s">
        <v>463</v>
      </c>
      <c r="D563" s="3"/>
      <c r="E563" s="3"/>
      <c r="F563" s="4">
        <f>E560/167.33/1</f>
        <v>28.576465666646744</v>
      </c>
      <c r="G563" s="8" t="s">
        <v>23</v>
      </c>
      <c r="L563">
        <v>27.24</v>
      </c>
    </row>
    <row r="565" ht="12.75">
      <c r="B565" s="3" t="s">
        <v>20</v>
      </c>
    </row>
    <row r="568" spans="2:9" ht="12.75">
      <c r="B568" s="9" t="s">
        <v>444</v>
      </c>
      <c r="C568" s="9"/>
      <c r="D568" s="9"/>
      <c r="E568" s="9"/>
      <c r="F568" s="9"/>
      <c r="G568" s="9"/>
      <c r="H568" s="9"/>
      <c r="I568" s="9"/>
    </row>
    <row r="569" spans="2:9" ht="12.75">
      <c r="B569" s="9" t="s">
        <v>261</v>
      </c>
      <c r="C569" s="9"/>
      <c r="D569" s="9"/>
      <c r="E569" s="9"/>
      <c r="F569" s="9"/>
      <c r="G569" s="9"/>
      <c r="H569" s="9"/>
      <c r="I569" s="9"/>
    </row>
    <row r="570" spans="2:9" ht="12.75">
      <c r="B570" s="9"/>
      <c r="C570" s="9"/>
      <c r="D570" s="9"/>
      <c r="E570" s="9"/>
      <c r="F570" s="9"/>
      <c r="G570" s="9"/>
      <c r="H570" s="9"/>
      <c r="I570" s="9"/>
    </row>
    <row r="571" spans="2:9" ht="12.75">
      <c r="B571" s="9"/>
      <c r="C571" s="9"/>
      <c r="D571" s="9"/>
      <c r="E571" s="9"/>
      <c r="F571" s="9"/>
      <c r="G571" s="9"/>
      <c r="H571" s="9"/>
      <c r="I571" s="9"/>
    </row>
    <row r="572" spans="2:9" ht="12.75">
      <c r="B572" s="9"/>
      <c r="C572" s="9"/>
      <c r="D572" s="9"/>
      <c r="E572" s="9"/>
      <c r="F572" s="9"/>
      <c r="G572" s="9"/>
      <c r="H572" s="9"/>
      <c r="I572" s="9"/>
    </row>
    <row r="573" spans="2:9" ht="12.75">
      <c r="B573" s="9"/>
      <c r="C573" s="9"/>
      <c r="D573" s="9"/>
      <c r="E573" s="9"/>
      <c r="F573" s="9"/>
      <c r="G573" s="9"/>
      <c r="H573" s="9"/>
      <c r="I573" s="9"/>
    </row>
    <row r="574" spans="2:9" ht="12.75">
      <c r="B574" s="9"/>
      <c r="C574" s="9"/>
      <c r="D574" s="9"/>
      <c r="E574" s="9"/>
      <c r="F574" s="9"/>
      <c r="G574" s="9"/>
      <c r="H574" s="9"/>
      <c r="I574" s="9"/>
    </row>
    <row r="575" spans="2:9" ht="12.75">
      <c r="B575" s="9"/>
      <c r="C575" s="9"/>
      <c r="D575" s="9"/>
      <c r="E575" s="9"/>
      <c r="F575" s="9"/>
      <c r="G575" s="9"/>
      <c r="H575" s="9"/>
      <c r="I575" s="9"/>
    </row>
    <row r="576" spans="2:9" ht="12.75">
      <c r="B576" s="9"/>
      <c r="C576" s="9"/>
      <c r="D576" s="9"/>
      <c r="E576" s="9"/>
      <c r="F576" s="9"/>
      <c r="G576" s="9"/>
      <c r="H576" s="9"/>
      <c r="I576" s="9"/>
    </row>
    <row r="577" spans="2:9" ht="12.75">
      <c r="B577" s="9"/>
      <c r="C577" s="9"/>
      <c r="D577" s="9"/>
      <c r="E577" s="9"/>
      <c r="F577" s="9"/>
      <c r="G577" s="9"/>
      <c r="H577" s="9"/>
      <c r="I577" s="9"/>
    </row>
    <row r="578" spans="2:9" ht="12.75">
      <c r="B578" s="9"/>
      <c r="C578" s="9"/>
      <c r="D578" s="9"/>
      <c r="E578" s="9"/>
      <c r="F578" s="9"/>
      <c r="G578" s="9"/>
      <c r="H578" s="9"/>
      <c r="I578" s="9"/>
    </row>
    <row r="579" spans="2:9" ht="12.75">
      <c r="B579" s="9"/>
      <c r="C579" s="9"/>
      <c r="D579" s="9"/>
      <c r="E579" s="9"/>
      <c r="F579" s="9"/>
      <c r="G579" s="9"/>
      <c r="H579" s="9"/>
      <c r="I579" s="9"/>
    </row>
    <row r="580" spans="2:9" ht="12.75">
      <c r="B580" s="9"/>
      <c r="C580" s="9"/>
      <c r="D580" s="9"/>
      <c r="E580" s="9"/>
      <c r="F580" s="9"/>
      <c r="G580" s="9"/>
      <c r="H580" s="9"/>
      <c r="I580" s="9"/>
    </row>
    <row r="581" spans="2:9" ht="12.75">
      <c r="B581" s="9"/>
      <c r="C581" s="9"/>
      <c r="D581" s="9"/>
      <c r="E581" s="9"/>
      <c r="F581" s="9"/>
      <c r="G581" s="9"/>
      <c r="H581" s="9"/>
      <c r="I581" s="9"/>
    </row>
    <row r="592" spans="2:8" ht="12.75">
      <c r="B592" s="3" t="s">
        <v>134</v>
      </c>
      <c r="H592" s="3" t="s">
        <v>184</v>
      </c>
    </row>
    <row r="593" spans="7:9" ht="12.75">
      <c r="G593" s="10"/>
      <c r="H593" s="10" t="s">
        <v>194</v>
      </c>
      <c r="I593" s="80"/>
    </row>
    <row r="594" spans="2:9" ht="12.75">
      <c r="B594" s="3" t="s">
        <v>0</v>
      </c>
      <c r="G594" s="10"/>
      <c r="H594" s="10"/>
      <c r="I594" s="80"/>
    </row>
    <row r="595" spans="2:9" ht="12.75">
      <c r="B595" s="3" t="s">
        <v>27</v>
      </c>
      <c r="H595" s="10"/>
      <c r="I595" s="3"/>
    </row>
    <row r="596" spans="7:9" ht="12.75">
      <c r="G596" s="10"/>
      <c r="H596" s="10"/>
      <c r="I596" s="10"/>
    </row>
    <row r="597" spans="7:9" ht="12.75">
      <c r="G597" s="80"/>
      <c r="H597" s="10"/>
      <c r="I597" s="10"/>
    </row>
    <row r="598" spans="1:6" ht="12.75">
      <c r="A598" s="3">
        <v>1</v>
      </c>
      <c r="B598" s="3" t="s">
        <v>1</v>
      </c>
      <c r="E598" s="3">
        <f>SUM(E599:E601)</f>
        <v>250</v>
      </c>
      <c r="F598" s="8" t="s">
        <v>139</v>
      </c>
    </row>
    <row r="599" spans="1:6" ht="12.75">
      <c r="A599" s="3"/>
      <c r="B599" t="s">
        <v>11</v>
      </c>
      <c r="E599">
        <v>50</v>
      </c>
      <c r="F599" s="8"/>
    </row>
    <row r="600" spans="1:6" ht="12.75">
      <c r="A600" s="3"/>
      <c r="B600" t="s">
        <v>12</v>
      </c>
      <c r="E600">
        <v>200</v>
      </c>
      <c r="F600" s="8"/>
    </row>
    <row r="601" spans="1:6" ht="12.75">
      <c r="A601" s="3"/>
      <c r="B601" t="s">
        <v>13</v>
      </c>
      <c r="E601">
        <v>0</v>
      </c>
      <c r="F601" s="8"/>
    </row>
    <row r="602" spans="1:6" ht="12.75">
      <c r="A602" s="3"/>
      <c r="F602" s="8"/>
    </row>
    <row r="603" spans="1:6" ht="12.75">
      <c r="A603" s="3"/>
      <c r="F603" s="8"/>
    </row>
    <row r="604" spans="1:6" ht="12.75">
      <c r="A604" s="3">
        <v>2</v>
      </c>
      <c r="B604" s="3" t="s">
        <v>2</v>
      </c>
      <c r="C604" s="3"/>
      <c r="D604" s="3"/>
      <c r="E604" s="4">
        <f>SUM(E605:E607)</f>
        <v>4897.775</v>
      </c>
      <c r="F604" s="8" t="s">
        <v>139</v>
      </c>
    </row>
    <row r="605" spans="1:12" ht="12.75">
      <c r="A605" s="3"/>
      <c r="B605" t="s">
        <v>3</v>
      </c>
      <c r="E605">
        <v>4790</v>
      </c>
      <c r="F605" s="8"/>
      <c r="L605">
        <v>4560</v>
      </c>
    </row>
    <row r="606" spans="1:6" ht="12.75">
      <c r="A606" s="3"/>
      <c r="B606" t="s">
        <v>384</v>
      </c>
      <c r="C606" s="2">
        <v>0.0225</v>
      </c>
      <c r="E606" s="1">
        <f>E605*C606</f>
        <v>107.77499999999999</v>
      </c>
      <c r="F606" s="8"/>
    </row>
    <row r="607" ht="12.75">
      <c r="A607" s="3"/>
    </row>
    <row r="608" spans="1:7" ht="12.75">
      <c r="A608" s="5" t="s">
        <v>7</v>
      </c>
      <c r="B608" s="3" t="s">
        <v>6</v>
      </c>
      <c r="E608" s="4">
        <f>E598+E604</f>
        <v>5147.775</v>
      </c>
      <c r="F608" s="8" t="s">
        <v>139</v>
      </c>
      <c r="G608" s="3"/>
    </row>
    <row r="609" ht="12.75">
      <c r="A609" s="3"/>
    </row>
    <row r="610" spans="1:5" ht="12.75">
      <c r="A610" s="3"/>
      <c r="B610" t="s">
        <v>310</v>
      </c>
      <c r="C610" s="6">
        <v>0.1</v>
      </c>
      <c r="E610" s="1">
        <f>E608*C610</f>
        <v>514.7775</v>
      </c>
    </row>
    <row r="611" spans="1:5" ht="12.75">
      <c r="A611" s="3"/>
      <c r="C611" s="6"/>
      <c r="E611" s="1"/>
    </row>
    <row r="612" ht="12.75">
      <c r="A612" s="3"/>
    </row>
    <row r="613" spans="1:6" ht="12.75">
      <c r="A613" s="5" t="s">
        <v>8</v>
      </c>
      <c r="B613" s="3" t="s">
        <v>9</v>
      </c>
      <c r="E613" s="4">
        <f>SUM(E610:E612)</f>
        <v>514.7775</v>
      </c>
      <c r="F613" s="8" t="s">
        <v>139</v>
      </c>
    </row>
    <row r="614" spans="1:6" ht="12.75">
      <c r="A614" s="5"/>
      <c r="B614" s="3"/>
      <c r="E614" s="4"/>
      <c r="F614" s="8"/>
    </row>
    <row r="615" spans="1:6" ht="12.75">
      <c r="A615" s="5" t="s">
        <v>10</v>
      </c>
      <c r="B615" s="3" t="s">
        <v>14</v>
      </c>
      <c r="E615" s="4">
        <f>E608+E613</f>
        <v>5662.5525</v>
      </c>
      <c r="F615" s="8" t="s">
        <v>139</v>
      </c>
    </row>
    <row r="616" spans="1:6" ht="12.75">
      <c r="A616" s="3"/>
      <c r="F616" s="8"/>
    </row>
    <row r="617" spans="1:6" ht="12.75">
      <c r="A617" s="5" t="s">
        <v>15</v>
      </c>
      <c r="B617" s="3" t="s">
        <v>16</v>
      </c>
      <c r="C617" s="6">
        <v>0.05</v>
      </c>
      <c r="E617" s="4">
        <f>E615*C617</f>
        <v>283.127625</v>
      </c>
      <c r="F617" s="8" t="s">
        <v>139</v>
      </c>
    </row>
    <row r="618" spans="1:6" ht="12.75">
      <c r="A618" s="3"/>
      <c r="F618" s="8"/>
    </row>
    <row r="619" spans="1:6" ht="12.75">
      <c r="A619" s="5" t="s">
        <v>17</v>
      </c>
      <c r="B619" s="3" t="s">
        <v>38</v>
      </c>
      <c r="E619" s="4">
        <f>E615+E617</f>
        <v>5945.680125</v>
      </c>
      <c r="F619" s="8" t="s">
        <v>139</v>
      </c>
    </row>
    <row r="620" ht="12.75">
      <c r="A620" s="3"/>
    </row>
    <row r="621" ht="12.75">
      <c r="A621" s="3"/>
    </row>
    <row r="622" spans="2:12" ht="12.75">
      <c r="B622" s="3" t="s">
        <v>22</v>
      </c>
      <c r="C622" s="3" t="s">
        <v>464</v>
      </c>
      <c r="D622" s="3"/>
      <c r="E622" s="3"/>
      <c r="F622" s="4">
        <f>E619/167.33/1</f>
        <v>35.5326607601745</v>
      </c>
      <c r="G622" s="8" t="s">
        <v>23</v>
      </c>
      <c r="L622">
        <v>33.91</v>
      </c>
    </row>
    <row r="624" ht="12.75">
      <c r="B624" s="3" t="s">
        <v>20</v>
      </c>
    </row>
    <row r="627" spans="2:9" ht="12.75">
      <c r="B627" s="9" t="s">
        <v>444</v>
      </c>
      <c r="C627" s="9"/>
      <c r="D627" s="9"/>
      <c r="E627" s="9"/>
      <c r="F627" s="9"/>
      <c r="G627" s="9"/>
      <c r="H627" s="9"/>
      <c r="I627" s="9"/>
    </row>
    <row r="628" spans="2:9" ht="12.75">
      <c r="B628" s="9" t="s">
        <v>261</v>
      </c>
      <c r="C628" s="9"/>
      <c r="D628" s="9"/>
      <c r="E628" s="9"/>
      <c r="F628" s="9"/>
      <c r="G628" s="9"/>
      <c r="H628" s="9"/>
      <c r="I628" s="9"/>
    </row>
    <row r="629" spans="2:9" ht="12.75">
      <c r="B629" s="9"/>
      <c r="C629" s="9"/>
      <c r="D629" s="9"/>
      <c r="E629" s="9"/>
      <c r="F629" s="9"/>
      <c r="G629" s="9"/>
      <c r="H629" s="9"/>
      <c r="I629" s="9"/>
    </row>
    <row r="630" spans="2:9" ht="12.75">
      <c r="B630" s="9"/>
      <c r="C630" s="9"/>
      <c r="D630" s="9"/>
      <c r="E630" s="9"/>
      <c r="F630" s="9"/>
      <c r="G630" s="9"/>
      <c r="H630" s="9"/>
      <c r="I630" s="9"/>
    </row>
    <row r="631" spans="2:9" ht="12.75">
      <c r="B631" s="9"/>
      <c r="C631" s="9"/>
      <c r="D631" s="9"/>
      <c r="E631" s="9"/>
      <c r="F631" s="9"/>
      <c r="G631" s="9"/>
      <c r="H631" s="9"/>
      <c r="I631" s="9"/>
    </row>
    <row r="632" spans="2:9" ht="12.75">
      <c r="B632" s="9"/>
      <c r="C632" s="9"/>
      <c r="D632" s="9"/>
      <c r="E632" s="9"/>
      <c r="F632" s="9"/>
      <c r="G632" s="9"/>
      <c r="H632" s="9"/>
      <c r="I632" s="9"/>
    </row>
    <row r="633" spans="2:9" ht="12.75">
      <c r="B633" s="9"/>
      <c r="C633" s="9"/>
      <c r="D633" s="9"/>
      <c r="E633" s="9"/>
      <c r="F633" s="9"/>
      <c r="G633" s="9"/>
      <c r="H633" s="9"/>
      <c r="I633" s="9"/>
    </row>
    <row r="634" spans="2:9" ht="12.75">
      <c r="B634" s="9"/>
      <c r="C634" s="9"/>
      <c r="D634" s="9"/>
      <c r="E634" s="9"/>
      <c r="F634" s="9"/>
      <c r="G634" s="9"/>
      <c r="H634" s="9"/>
      <c r="I634" s="9"/>
    </row>
    <row r="635" spans="2:9" ht="12.75">
      <c r="B635" s="9"/>
      <c r="C635" s="9"/>
      <c r="D635" s="9"/>
      <c r="E635" s="9"/>
      <c r="F635" s="9"/>
      <c r="G635" s="9"/>
      <c r="H635" s="9"/>
      <c r="I635" s="9"/>
    </row>
    <row r="636" spans="2:9" ht="12.75">
      <c r="B636" s="9"/>
      <c r="C636" s="9"/>
      <c r="D636" s="9"/>
      <c r="E636" s="9"/>
      <c r="F636" s="9"/>
      <c r="G636" s="9"/>
      <c r="H636" s="9"/>
      <c r="I636" s="9"/>
    </row>
    <row r="637" spans="2:9" ht="12.75">
      <c r="B637" s="9"/>
      <c r="C637" s="9"/>
      <c r="D637" s="9"/>
      <c r="E637" s="9"/>
      <c r="F637" s="9"/>
      <c r="G637" s="9"/>
      <c r="H637" s="9"/>
      <c r="I637" s="9"/>
    </row>
    <row r="638" spans="2:9" ht="12.75">
      <c r="B638" s="9"/>
      <c r="C638" s="9"/>
      <c r="D638" s="9"/>
      <c r="E638" s="9"/>
      <c r="F638" s="9"/>
      <c r="G638" s="9"/>
      <c r="H638" s="9"/>
      <c r="I638" s="9"/>
    </row>
    <row r="639" spans="2:9" ht="12.75">
      <c r="B639" s="9"/>
      <c r="C639" s="9"/>
      <c r="D639" s="9"/>
      <c r="E639" s="9"/>
      <c r="F639" s="9"/>
      <c r="G639" s="9"/>
      <c r="H639" s="9"/>
      <c r="I639" s="9"/>
    </row>
    <row r="640" spans="2:9" ht="12.75">
      <c r="B640" s="9"/>
      <c r="C640" s="9"/>
      <c r="D640" s="9"/>
      <c r="E640" s="9"/>
      <c r="F640" s="9"/>
      <c r="G640" s="9"/>
      <c r="H640" s="9"/>
      <c r="I640" s="9"/>
    </row>
    <row r="651" spans="2:8" ht="12.75">
      <c r="B651" s="3" t="s">
        <v>134</v>
      </c>
      <c r="H651" s="3" t="s">
        <v>184</v>
      </c>
    </row>
    <row r="652" spans="7:9" ht="12.75">
      <c r="G652" s="10"/>
      <c r="H652" s="10" t="s">
        <v>195</v>
      </c>
      <c r="I652" s="80"/>
    </row>
    <row r="653" spans="2:11" ht="12.75">
      <c r="B653" s="3" t="s">
        <v>0</v>
      </c>
      <c r="G653" s="10"/>
      <c r="H653" s="10"/>
      <c r="I653" s="80"/>
      <c r="K653" s="3"/>
    </row>
    <row r="654" spans="2:11" ht="12.75">
      <c r="B654" s="3" t="s">
        <v>45</v>
      </c>
      <c r="H654" s="10"/>
      <c r="I654" s="3"/>
      <c r="K654" s="10"/>
    </row>
    <row r="655" spans="7:9" ht="12.75">
      <c r="G655" s="10"/>
      <c r="H655" s="10"/>
      <c r="I655" s="10"/>
    </row>
    <row r="656" spans="7:9" ht="12.75">
      <c r="G656" s="80"/>
      <c r="H656" s="10"/>
      <c r="I656" s="10"/>
    </row>
    <row r="657" spans="1:11" ht="12.75">
      <c r="A657" s="3">
        <v>1</v>
      </c>
      <c r="B657" s="3" t="s">
        <v>1</v>
      </c>
      <c r="E657" s="3">
        <f>SUM(E658:E660)</f>
        <v>75</v>
      </c>
      <c r="F657" s="8" t="s">
        <v>139</v>
      </c>
      <c r="J657" s="3"/>
      <c r="K657" s="3"/>
    </row>
    <row r="658" spans="1:10" ht="12.75">
      <c r="A658" s="3"/>
      <c r="B658" t="s">
        <v>11</v>
      </c>
      <c r="E658">
        <v>0</v>
      </c>
      <c r="F658" s="8"/>
      <c r="J658" s="3"/>
    </row>
    <row r="659" spans="1:10" ht="12.75">
      <c r="A659" s="3"/>
      <c r="B659" t="s">
        <v>12</v>
      </c>
      <c r="E659">
        <v>75</v>
      </c>
      <c r="F659" s="8"/>
      <c r="J659" s="3"/>
    </row>
    <row r="660" spans="1:10" ht="12.75">
      <c r="A660" s="3"/>
      <c r="B660" t="s">
        <v>13</v>
      </c>
      <c r="E660">
        <v>0</v>
      </c>
      <c r="F660" s="8"/>
      <c r="J660" s="3"/>
    </row>
    <row r="661" spans="1:10" ht="12.75">
      <c r="A661" s="3"/>
      <c r="F661" s="8"/>
      <c r="J661" s="3"/>
    </row>
    <row r="662" spans="1:10" ht="12.75">
      <c r="A662" s="3"/>
      <c r="F662" s="8"/>
      <c r="J662" s="3"/>
    </row>
    <row r="663" spans="1:13" ht="12.75">
      <c r="A663" s="3">
        <v>2</v>
      </c>
      <c r="B663" s="3" t="s">
        <v>2</v>
      </c>
      <c r="C663" s="3"/>
      <c r="D663" s="3"/>
      <c r="E663" s="4">
        <f>SUM(E664:E666)</f>
        <v>4529.675</v>
      </c>
      <c r="F663" s="8" t="s">
        <v>139</v>
      </c>
      <c r="J663" s="3"/>
      <c r="K663" s="3"/>
      <c r="L663" s="3"/>
      <c r="M663" s="3"/>
    </row>
    <row r="664" spans="1:12" ht="12.75">
      <c r="A664" s="3"/>
      <c r="B664" t="s">
        <v>3</v>
      </c>
      <c r="E664">
        <v>4430</v>
      </c>
      <c r="F664" s="8"/>
      <c r="J664" s="3"/>
      <c r="L664">
        <v>4220</v>
      </c>
    </row>
    <row r="665" spans="1:12" ht="12.75">
      <c r="A665" s="3"/>
      <c r="B665" t="s">
        <v>384</v>
      </c>
      <c r="C665" s="2">
        <v>0.0225</v>
      </c>
      <c r="E665" s="1">
        <f>E664*C665</f>
        <v>99.675</v>
      </c>
      <c r="F665" s="8"/>
      <c r="J665" s="3"/>
      <c r="L665" s="2"/>
    </row>
    <row r="666" spans="1:10" ht="12.75">
      <c r="A666" s="3"/>
      <c r="J666" s="3"/>
    </row>
    <row r="667" spans="1:11" ht="12.75">
      <c r="A667" s="5" t="s">
        <v>7</v>
      </c>
      <c r="B667" s="3" t="s">
        <v>6</v>
      </c>
      <c r="E667" s="4">
        <f>E657+E663</f>
        <v>4604.675</v>
      </c>
      <c r="F667" s="8" t="s">
        <v>139</v>
      </c>
      <c r="G667" s="3"/>
      <c r="J667" s="5"/>
      <c r="K667" s="3"/>
    </row>
    <row r="668" spans="1:10" ht="12.75">
      <c r="A668" s="3"/>
      <c r="J668" s="3"/>
    </row>
    <row r="669" spans="1:12" ht="12.75">
      <c r="A669" s="3"/>
      <c r="B669" t="s">
        <v>310</v>
      </c>
      <c r="C669" s="6">
        <v>0.1</v>
      </c>
      <c r="E669" s="1">
        <f>E667*C669</f>
        <v>460.46750000000003</v>
      </c>
      <c r="J669" s="3"/>
      <c r="L669" s="6"/>
    </row>
    <row r="670" spans="1:12" ht="12.75">
      <c r="A670" s="3"/>
      <c r="C670" s="6"/>
      <c r="E670" s="1"/>
      <c r="J670" s="3"/>
      <c r="L670" s="6"/>
    </row>
    <row r="671" spans="1:10" ht="12.75">
      <c r="A671" s="3"/>
      <c r="J671" s="3"/>
    </row>
    <row r="672" spans="1:11" ht="12.75">
      <c r="A672" s="5" t="s">
        <v>8</v>
      </c>
      <c r="B672" s="3" t="s">
        <v>9</v>
      </c>
      <c r="E672" s="4">
        <f>SUM(E669:E671)</f>
        <v>460.46750000000003</v>
      </c>
      <c r="F672" s="8" t="s">
        <v>139</v>
      </c>
      <c r="J672" s="5"/>
      <c r="K672" s="3"/>
    </row>
    <row r="673" spans="1:11" ht="12.75">
      <c r="A673" s="5"/>
      <c r="B673" s="3"/>
      <c r="E673" s="4"/>
      <c r="F673" s="8"/>
      <c r="J673" s="5"/>
      <c r="K673" s="3"/>
    </row>
    <row r="674" spans="1:11" ht="12.75">
      <c r="A674" s="5" t="s">
        <v>10</v>
      </c>
      <c r="B674" s="3" t="s">
        <v>14</v>
      </c>
      <c r="E674" s="4">
        <f>E667+E672</f>
        <v>5065.1425</v>
      </c>
      <c r="F674" s="8" t="s">
        <v>139</v>
      </c>
      <c r="J674" s="5"/>
      <c r="K674" s="3"/>
    </row>
    <row r="675" spans="1:10" ht="12.75">
      <c r="A675" s="3"/>
      <c r="F675" s="8"/>
      <c r="J675" s="3"/>
    </row>
    <row r="676" spans="1:12" ht="12.75">
      <c r="A676" s="5" t="s">
        <v>15</v>
      </c>
      <c r="B676" s="3" t="s">
        <v>16</v>
      </c>
      <c r="C676" s="6">
        <v>0.05</v>
      </c>
      <c r="E676" s="4">
        <f>E674*C676</f>
        <v>253.257125</v>
      </c>
      <c r="F676" s="8" t="s">
        <v>139</v>
      </c>
      <c r="J676" s="5"/>
      <c r="K676" s="3"/>
      <c r="L676" s="6"/>
    </row>
    <row r="677" spans="1:10" ht="12.75">
      <c r="A677" s="3"/>
      <c r="F677" s="8"/>
      <c r="J677" s="3"/>
    </row>
    <row r="678" spans="1:11" ht="12.75">
      <c r="A678" s="5" t="s">
        <v>17</v>
      </c>
      <c r="B678" s="3" t="s">
        <v>38</v>
      </c>
      <c r="E678" s="4">
        <f>E674+E676</f>
        <v>5318.399625</v>
      </c>
      <c r="F678" s="8" t="s">
        <v>139</v>
      </c>
      <c r="J678" s="5"/>
      <c r="K678" s="3"/>
    </row>
    <row r="679" spans="1:10" ht="12.75">
      <c r="A679" s="3"/>
      <c r="J679" s="3"/>
    </row>
    <row r="680" spans="1:10" ht="12.75">
      <c r="A680" s="3"/>
      <c r="J680" s="3"/>
    </row>
    <row r="681" spans="2:13" ht="12.75">
      <c r="B681" s="3" t="s">
        <v>22</v>
      </c>
      <c r="C681" s="3" t="s">
        <v>465</v>
      </c>
      <c r="D681" s="3"/>
      <c r="E681" s="3"/>
      <c r="F681" s="4">
        <f>E678/167.33/1</f>
        <v>31.78389783661029</v>
      </c>
      <c r="G681" s="8" t="s">
        <v>23</v>
      </c>
      <c r="K681" s="3"/>
      <c r="L681" s="3">
        <v>30.3</v>
      </c>
      <c r="M681" s="3"/>
    </row>
    <row r="683" spans="2:11" ht="12.75">
      <c r="B683" s="3" t="s">
        <v>20</v>
      </c>
      <c r="K683" s="3"/>
    </row>
    <row r="686" spans="2:9" ht="12.75">
      <c r="B686" s="9" t="s">
        <v>444</v>
      </c>
      <c r="C686" s="9"/>
      <c r="D686" s="9"/>
      <c r="E686" s="9"/>
      <c r="F686" s="9"/>
      <c r="G686" s="9"/>
      <c r="H686" s="9"/>
      <c r="I686" s="9"/>
    </row>
    <row r="687" spans="2:9" ht="12.75">
      <c r="B687" s="9" t="s">
        <v>261</v>
      </c>
      <c r="C687" s="9"/>
      <c r="D687" s="9"/>
      <c r="E687" s="9"/>
      <c r="F687" s="9"/>
      <c r="G687" s="9"/>
      <c r="H687" s="9"/>
      <c r="I687" s="9"/>
    </row>
    <row r="688" spans="2:9" ht="12.75">
      <c r="B688" s="9"/>
      <c r="C688" s="9"/>
      <c r="D688" s="9"/>
      <c r="E688" s="9"/>
      <c r="F688" s="9"/>
      <c r="G688" s="9"/>
      <c r="H688" s="9"/>
      <c r="I688" s="9"/>
    </row>
    <row r="689" spans="2:9" ht="12.75">
      <c r="B689" s="9"/>
      <c r="C689" s="9"/>
      <c r="D689" s="9"/>
      <c r="E689" s="9"/>
      <c r="F689" s="9"/>
      <c r="G689" s="9"/>
      <c r="H689" s="9"/>
      <c r="I689" s="9"/>
    </row>
    <row r="690" spans="2:9" ht="12.75">
      <c r="B690" s="9"/>
      <c r="C690" s="9"/>
      <c r="D690" s="9"/>
      <c r="E690" s="9"/>
      <c r="F690" s="9"/>
      <c r="G690" s="9"/>
      <c r="H690" s="9"/>
      <c r="I690" s="9"/>
    </row>
    <row r="691" spans="2:9" ht="12.75">
      <c r="B691" s="9"/>
      <c r="C691" s="9"/>
      <c r="D691" s="9"/>
      <c r="E691" s="9"/>
      <c r="F691" s="9"/>
      <c r="G691" s="9"/>
      <c r="H691" s="9"/>
      <c r="I691" s="9"/>
    </row>
    <row r="692" spans="2:9" ht="12.75">
      <c r="B692" s="9"/>
      <c r="C692" s="9"/>
      <c r="D692" s="9"/>
      <c r="E692" s="9"/>
      <c r="F692" s="9"/>
      <c r="G692" s="9"/>
      <c r="H692" s="9"/>
      <c r="I692" s="9"/>
    </row>
    <row r="693" spans="2:9" ht="12.75">
      <c r="B693" s="9"/>
      <c r="C693" s="9"/>
      <c r="D693" s="9"/>
      <c r="E693" s="9"/>
      <c r="F693" s="9"/>
      <c r="G693" s="9"/>
      <c r="H693" s="9"/>
      <c r="I693" s="9"/>
    </row>
    <row r="694" spans="2:9" ht="12.75">
      <c r="B694" s="9"/>
      <c r="C694" s="9"/>
      <c r="D694" s="9"/>
      <c r="E694" s="9"/>
      <c r="F694" s="9"/>
      <c r="G694" s="9"/>
      <c r="H694" s="9"/>
      <c r="I694" s="9"/>
    </row>
    <row r="695" spans="2:9" ht="12.75">
      <c r="B695" s="9"/>
      <c r="C695" s="9"/>
      <c r="D695" s="9"/>
      <c r="E695" s="9"/>
      <c r="F695" s="9"/>
      <c r="G695" s="9"/>
      <c r="H695" s="9"/>
      <c r="I695" s="9"/>
    </row>
    <row r="696" spans="2:9" ht="12.75">
      <c r="B696" s="9"/>
      <c r="C696" s="9"/>
      <c r="D696" s="9"/>
      <c r="E696" s="9"/>
      <c r="F696" s="9"/>
      <c r="G696" s="9"/>
      <c r="H696" s="9"/>
      <c r="I696" s="9"/>
    </row>
    <row r="697" spans="2:9" ht="12.75">
      <c r="B697" s="9"/>
      <c r="C697" s="9"/>
      <c r="D697" s="9"/>
      <c r="E697" s="9"/>
      <c r="F697" s="9"/>
      <c r="G697" s="9"/>
      <c r="H697" s="9"/>
      <c r="I697" s="9"/>
    </row>
    <row r="698" spans="2:9" ht="12.75">
      <c r="B698" s="9"/>
      <c r="C698" s="9"/>
      <c r="D698" s="9"/>
      <c r="E698" s="9"/>
      <c r="F698" s="9"/>
      <c r="G698" s="9"/>
      <c r="H698" s="9"/>
      <c r="I698" s="9"/>
    </row>
    <row r="699" spans="2:9" ht="12.75">
      <c r="B699" s="9"/>
      <c r="C699" s="9"/>
      <c r="D699" s="9"/>
      <c r="E699" s="9"/>
      <c r="F699" s="9"/>
      <c r="G699" s="9"/>
      <c r="H699" s="9"/>
      <c r="I699" s="9"/>
    </row>
    <row r="710" spans="2:8" ht="12.75">
      <c r="B710" s="3" t="s">
        <v>134</v>
      </c>
      <c r="H710" s="3" t="s">
        <v>184</v>
      </c>
    </row>
    <row r="711" spans="7:9" ht="12.75">
      <c r="G711" s="10"/>
      <c r="H711" s="10" t="s">
        <v>196</v>
      </c>
      <c r="I711" s="80"/>
    </row>
    <row r="712" spans="2:11" ht="12.75">
      <c r="B712" s="3" t="s">
        <v>0</v>
      </c>
      <c r="G712" s="10"/>
      <c r="H712" s="10"/>
      <c r="I712" s="80"/>
      <c r="K712" s="3"/>
    </row>
    <row r="713" spans="2:11" ht="12.75">
      <c r="B713" s="3" t="s">
        <v>341</v>
      </c>
      <c r="H713" s="10"/>
      <c r="I713" s="3"/>
      <c r="K713" s="3"/>
    </row>
    <row r="714" spans="7:9" ht="12.75">
      <c r="G714" s="10"/>
      <c r="H714" s="10"/>
      <c r="I714" s="10"/>
    </row>
    <row r="715" spans="7:9" ht="12.75">
      <c r="G715" s="80"/>
      <c r="H715" s="10"/>
      <c r="I715" s="10"/>
    </row>
    <row r="716" spans="1:11" ht="12.75">
      <c r="A716" s="3">
        <v>1</v>
      </c>
      <c r="B716" s="3" t="s">
        <v>1</v>
      </c>
      <c r="E716" s="3">
        <f>SUM(E717:E719)</f>
        <v>85</v>
      </c>
      <c r="F716" s="8" t="s">
        <v>139</v>
      </c>
      <c r="J716" s="3"/>
      <c r="K716" s="3"/>
    </row>
    <row r="717" spans="1:10" ht="12.75">
      <c r="A717" s="3"/>
      <c r="B717" t="s">
        <v>11</v>
      </c>
      <c r="E717">
        <v>15</v>
      </c>
      <c r="F717" s="8"/>
      <c r="J717" s="3"/>
    </row>
    <row r="718" spans="1:10" ht="12.75">
      <c r="A718" s="3"/>
      <c r="B718" t="s">
        <v>12</v>
      </c>
      <c r="E718">
        <v>70</v>
      </c>
      <c r="F718" s="8"/>
      <c r="J718" s="3"/>
    </row>
    <row r="719" spans="1:10" ht="12.75">
      <c r="A719" s="3"/>
      <c r="B719" t="s">
        <v>13</v>
      </c>
      <c r="E719">
        <v>0</v>
      </c>
      <c r="F719" s="8"/>
      <c r="J719" s="3"/>
    </row>
    <row r="720" spans="1:10" ht="12.75">
      <c r="A720" s="3"/>
      <c r="F720" s="8"/>
      <c r="J720" s="3"/>
    </row>
    <row r="721" spans="1:10" ht="12.75">
      <c r="A721" s="3"/>
      <c r="F721" s="8"/>
      <c r="J721" s="3"/>
    </row>
    <row r="722" spans="1:13" ht="12.75">
      <c r="A722" s="3">
        <v>2</v>
      </c>
      <c r="B722" s="3" t="s">
        <v>2</v>
      </c>
      <c r="C722" s="3"/>
      <c r="D722" s="3"/>
      <c r="E722" s="4">
        <f>SUM(E723:E725)</f>
        <v>4570.575</v>
      </c>
      <c r="F722" s="8" t="s">
        <v>139</v>
      </c>
      <c r="J722" s="3"/>
      <c r="K722" s="3"/>
      <c r="L722" s="3"/>
      <c r="M722" s="3"/>
    </row>
    <row r="723" spans="1:12" ht="12.75">
      <c r="A723" s="3"/>
      <c r="B723" t="s">
        <v>3</v>
      </c>
      <c r="E723">
        <v>4470</v>
      </c>
      <c r="F723" s="8"/>
      <c r="J723" s="3"/>
      <c r="L723">
        <v>4250</v>
      </c>
    </row>
    <row r="724" spans="1:12" ht="12.75">
      <c r="A724" s="3"/>
      <c r="B724" t="s">
        <v>384</v>
      </c>
      <c r="C724" s="2">
        <v>0.0225</v>
      </c>
      <c r="E724" s="1">
        <f>E723*C724</f>
        <v>100.575</v>
      </c>
      <c r="F724" s="8"/>
      <c r="J724" s="3"/>
      <c r="L724" s="2"/>
    </row>
    <row r="725" spans="1:10" ht="12.75">
      <c r="A725" s="3"/>
      <c r="J725" s="3"/>
    </row>
    <row r="726" spans="1:11" ht="12.75">
      <c r="A726" s="5" t="s">
        <v>7</v>
      </c>
      <c r="B726" s="3" t="s">
        <v>6</v>
      </c>
      <c r="E726" s="4">
        <f>E716+E722</f>
        <v>4655.575</v>
      </c>
      <c r="F726" s="8" t="s">
        <v>139</v>
      </c>
      <c r="G726" s="3"/>
      <c r="J726" s="5"/>
      <c r="K726" s="3"/>
    </row>
    <row r="727" spans="1:10" ht="12.75">
      <c r="A727" s="3"/>
      <c r="J727" s="3"/>
    </row>
    <row r="728" spans="1:12" ht="12.75">
      <c r="A728" s="3"/>
      <c r="B728" t="s">
        <v>310</v>
      </c>
      <c r="C728" s="6">
        <v>0.1</v>
      </c>
      <c r="E728" s="1">
        <f>E726*C728</f>
        <v>465.5575</v>
      </c>
      <c r="J728" s="3"/>
      <c r="L728" s="6"/>
    </row>
    <row r="729" spans="1:12" ht="12.75">
      <c r="A729" s="3"/>
      <c r="C729" s="6"/>
      <c r="E729" s="1"/>
      <c r="J729" s="3"/>
      <c r="L729" s="6"/>
    </row>
    <row r="730" spans="1:10" ht="12.75">
      <c r="A730" s="3"/>
      <c r="J730" s="3"/>
    </row>
    <row r="731" spans="1:11" ht="12.75">
      <c r="A731" s="5" t="s">
        <v>8</v>
      </c>
      <c r="B731" s="3" t="s">
        <v>9</v>
      </c>
      <c r="E731" s="4">
        <f>SUM(E728:E730)</f>
        <v>465.5575</v>
      </c>
      <c r="F731" s="8" t="s">
        <v>139</v>
      </c>
      <c r="J731" s="5"/>
      <c r="K731" s="3"/>
    </row>
    <row r="732" spans="1:11" ht="12.75">
      <c r="A732" s="5"/>
      <c r="B732" s="3"/>
      <c r="E732" s="4"/>
      <c r="F732" s="8"/>
      <c r="J732" s="5"/>
      <c r="K732" s="3"/>
    </row>
    <row r="733" spans="1:11" ht="12.75">
      <c r="A733" s="5" t="s">
        <v>10</v>
      </c>
      <c r="B733" s="3" t="s">
        <v>14</v>
      </c>
      <c r="E733" s="4">
        <f>E726+E731</f>
        <v>5121.1325</v>
      </c>
      <c r="F733" s="8" t="s">
        <v>139</v>
      </c>
      <c r="J733" s="5"/>
      <c r="K733" s="3"/>
    </row>
    <row r="734" spans="1:10" ht="12.75">
      <c r="A734" s="3"/>
      <c r="F734" s="8"/>
      <c r="J734" s="3"/>
    </row>
    <row r="735" spans="1:12" ht="12.75">
      <c r="A735" s="5" t="s">
        <v>15</v>
      </c>
      <c r="B735" s="3" t="s">
        <v>16</v>
      </c>
      <c r="C735" s="6">
        <v>0.05</v>
      </c>
      <c r="E735" s="4">
        <f>E733*C735</f>
        <v>256.056625</v>
      </c>
      <c r="F735" s="8" t="s">
        <v>139</v>
      </c>
      <c r="J735" s="5"/>
      <c r="K735" s="3"/>
      <c r="L735" s="6"/>
    </row>
    <row r="736" spans="1:10" ht="12.75">
      <c r="A736" s="3"/>
      <c r="F736" s="8"/>
      <c r="J736" s="3"/>
    </row>
    <row r="737" spans="1:11" ht="12.75">
      <c r="A737" s="5" t="s">
        <v>17</v>
      </c>
      <c r="B737" s="3" t="s">
        <v>38</v>
      </c>
      <c r="E737" s="4">
        <f>E733+E735</f>
        <v>5377.189125</v>
      </c>
      <c r="F737" s="8" t="s">
        <v>139</v>
      </c>
      <c r="J737" s="5"/>
      <c r="K737" s="3"/>
    </row>
    <row r="738" spans="1:10" ht="12.75">
      <c r="A738" s="3"/>
      <c r="J738" s="3"/>
    </row>
    <row r="739" spans="1:10" ht="12.75">
      <c r="A739" s="3"/>
      <c r="J739" s="3"/>
    </row>
    <row r="740" spans="2:13" ht="12.75">
      <c r="B740" s="3" t="s">
        <v>22</v>
      </c>
      <c r="C740" s="3" t="s">
        <v>466</v>
      </c>
      <c r="D740" s="3"/>
      <c r="E740" s="3"/>
      <c r="F740" s="4">
        <f>E737/167.33/1</f>
        <v>32.13523650869539</v>
      </c>
      <c r="G740" s="8" t="s">
        <v>23</v>
      </c>
      <c r="K740" s="3"/>
      <c r="L740" s="3">
        <v>30.58</v>
      </c>
      <c r="M740" s="3"/>
    </row>
    <row r="742" spans="2:11" ht="12.75">
      <c r="B742" s="3" t="s">
        <v>20</v>
      </c>
      <c r="K742" s="3"/>
    </row>
    <row r="745" spans="2:9" ht="12.75">
      <c r="B745" s="9" t="s">
        <v>444</v>
      </c>
      <c r="C745" s="9"/>
      <c r="D745" s="9"/>
      <c r="E745" s="9"/>
      <c r="F745" s="9"/>
      <c r="G745" s="9"/>
      <c r="H745" s="9"/>
      <c r="I745" s="9"/>
    </row>
    <row r="746" spans="2:9" ht="12.75">
      <c r="B746" s="9" t="s">
        <v>261</v>
      </c>
      <c r="C746" s="9"/>
      <c r="D746" s="9"/>
      <c r="E746" s="9"/>
      <c r="F746" s="9"/>
      <c r="G746" s="9"/>
      <c r="H746" s="9"/>
      <c r="I746" s="9"/>
    </row>
    <row r="747" spans="2:9" ht="12.75">
      <c r="B747" s="9"/>
      <c r="C747" s="9"/>
      <c r="D747" s="9"/>
      <c r="E747" s="9"/>
      <c r="F747" s="9"/>
      <c r="G747" s="9"/>
      <c r="H747" s="9"/>
      <c r="I747" s="9"/>
    </row>
    <row r="748" spans="2:9" ht="12.75">
      <c r="B748" s="9"/>
      <c r="C748" s="9"/>
      <c r="D748" s="9"/>
      <c r="E748" s="9"/>
      <c r="F748" s="9"/>
      <c r="G748" s="9"/>
      <c r="H748" s="9"/>
      <c r="I748" s="9"/>
    </row>
    <row r="749" spans="2:9" ht="12.75">
      <c r="B749" s="9"/>
      <c r="C749" s="9"/>
      <c r="D749" s="9"/>
      <c r="E749" s="9"/>
      <c r="F749" s="9"/>
      <c r="G749" s="9"/>
      <c r="H749" s="9"/>
      <c r="I749" s="9"/>
    </row>
    <row r="750" spans="2:9" ht="12.75">
      <c r="B750" s="9"/>
      <c r="C750" s="9"/>
      <c r="D750" s="9"/>
      <c r="E750" s="9"/>
      <c r="F750" s="9"/>
      <c r="G750" s="9"/>
      <c r="H750" s="9"/>
      <c r="I750" s="9"/>
    </row>
    <row r="751" spans="2:9" ht="12.75">
      <c r="B751" s="9"/>
      <c r="C751" s="9"/>
      <c r="D751" s="9"/>
      <c r="E751" s="9"/>
      <c r="F751" s="9"/>
      <c r="G751" s="9"/>
      <c r="H751" s="9"/>
      <c r="I751" s="9"/>
    </row>
    <row r="752" spans="2:9" ht="12.75">
      <c r="B752" s="9"/>
      <c r="C752" s="9"/>
      <c r="D752" s="9"/>
      <c r="E752" s="9"/>
      <c r="F752" s="9"/>
      <c r="G752" s="9"/>
      <c r="H752" s="9"/>
      <c r="I752" s="9"/>
    </row>
    <row r="753" spans="2:9" ht="12.75">
      <c r="B753" s="9"/>
      <c r="C753" s="9"/>
      <c r="D753" s="9"/>
      <c r="E753" s="9"/>
      <c r="F753" s="9"/>
      <c r="G753" s="9"/>
      <c r="H753" s="9"/>
      <c r="I753" s="9"/>
    </row>
    <row r="754" spans="2:9" ht="12.75">
      <c r="B754" s="9"/>
      <c r="C754" s="9"/>
      <c r="D754" s="9"/>
      <c r="E754" s="9"/>
      <c r="F754" s="9"/>
      <c r="G754" s="9"/>
      <c r="H754" s="9"/>
      <c r="I754" s="9"/>
    </row>
    <row r="755" spans="2:9" ht="12.75">
      <c r="B755" s="9"/>
      <c r="C755" s="9"/>
      <c r="D755" s="9"/>
      <c r="E755" s="9"/>
      <c r="F755" s="9"/>
      <c r="G755" s="9"/>
      <c r="H755" s="9"/>
      <c r="I755" s="9"/>
    </row>
    <row r="756" spans="2:9" ht="12.75">
      <c r="B756" s="9"/>
      <c r="C756" s="9"/>
      <c r="D756" s="9"/>
      <c r="E756" s="9"/>
      <c r="F756" s="9"/>
      <c r="G756" s="9"/>
      <c r="H756" s="9"/>
      <c r="I756" s="9"/>
    </row>
    <row r="757" spans="2:9" ht="12.75">
      <c r="B757" s="9"/>
      <c r="C757" s="9"/>
      <c r="D757" s="9"/>
      <c r="E757" s="9"/>
      <c r="F757" s="9"/>
      <c r="G757" s="9"/>
      <c r="H757" s="9"/>
      <c r="I757" s="9"/>
    </row>
    <row r="758" spans="2:9" ht="12.75">
      <c r="B758" s="9"/>
      <c r="C758" s="9"/>
      <c r="D758" s="9"/>
      <c r="E758" s="9"/>
      <c r="F758" s="9"/>
      <c r="G758" s="9"/>
      <c r="H758" s="9"/>
      <c r="I758" s="9"/>
    </row>
    <row r="769" spans="2:8" ht="12.75">
      <c r="B769" s="3" t="s">
        <v>134</v>
      </c>
      <c r="H769" s="3" t="s">
        <v>184</v>
      </c>
    </row>
    <row r="770" spans="7:9" ht="12.75">
      <c r="G770" s="10"/>
      <c r="H770" s="10" t="s">
        <v>197</v>
      </c>
      <c r="I770" s="80"/>
    </row>
    <row r="771" spans="2:9" ht="12.75">
      <c r="B771" s="3" t="s">
        <v>0</v>
      </c>
      <c r="G771" s="10"/>
      <c r="H771" s="10"/>
      <c r="I771" s="80"/>
    </row>
    <row r="772" spans="2:9" ht="12.75">
      <c r="B772" s="3" t="s">
        <v>389</v>
      </c>
      <c r="H772" s="10"/>
      <c r="I772" s="3"/>
    </row>
    <row r="773" spans="7:9" ht="12.75">
      <c r="G773" s="10"/>
      <c r="H773" s="10"/>
      <c r="I773" s="10"/>
    </row>
    <row r="774" spans="7:9" ht="12.75">
      <c r="G774" s="80"/>
      <c r="H774" s="10"/>
      <c r="I774" s="10"/>
    </row>
    <row r="775" spans="1:6" ht="12.75">
      <c r="A775" s="3">
        <v>1</v>
      </c>
      <c r="B775" s="3" t="s">
        <v>1</v>
      </c>
      <c r="E775" s="3">
        <f>SUM(E776:E778)</f>
        <v>120</v>
      </c>
      <c r="F775" s="8" t="s">
        <v>139</v>
      </c>
    </row>
    <row r="776" spans="1:6" ht="12.75">
      <c r="A776" s="3"/>
      <c r="B776" t="s">
        <v>11</v>
      </c>
      <c r="E776">
        <v>50</v>
      </c>
      <c r="F776" s="8"/>
    </row>
    <row r="777" spans="1:6" ht="12.75">
      <c r="A777" s="3"/>
      <c r="B777" t="s">
        <v>12</v>
      </c>
      <c r="E777">
        <v>70</v>
      </c>
      <c r="F777" s="8"/>
    </row>
    <row r="778" spans="1:6" ht="12.75">
      <c r="A778" s="3"/>
      <c r="B778" t="s">
        <v>13</v>
      </c>
      <c r="E778">
        <v>0</v>
      </c>
      <c r="F778" s="8"/>
    </row>
    <row r="779" spans="1:6" ht="12.75">
      <c r="A779" s="3"/>
      <c r="F779" s="8"/>
    </row>
    <row r="780" spans="1:6" ht="12.75">
      <c r="A780" s="3"/>
      <c r="F780" s="8"/>
    </row>
    <row r="781" spans="1:6" ht="12.75">
      <c r="A781" s="3">
        <v>2</v>
      </c>
      <c r="B781" s="3" t="s">
        <v>2</v>
      </c>
      <c r="C781" s="3"/>
      <c r="D781" s="3"/>
      <c r="E781" s="4">
        <f>SUM(E782:E784)</f>
        <v>4989.8</v>
      </c>
      <c r="F781" s="8" t="s">
        <v>139</v>
      </c>
    </row>
    <row r="782" spans="1:12" ht="12.75">
      <c r="A782" s="3"/>
      <c r="B782" t="s">
        <v>3</v>
      </c>
      <c r="E782">
        <v>4880</v>
      </c>
      <c r="F782" s="8"/>
      <c r="L782">
        <v>4630</v>
      </c>
    </row>
    <row r="783" spans="1:6" ht="12.75">
      <c r="A783" s="3"/>
      <c r="B783" t="s">
        <v>384</v>
      </c>
      <c r="C783" s="2">
        <v>0.0225</v>
      </c>
      <c r="E783" s="1">
        <f>E782*C783</f>
        <v>109.8</v>
      </c>
      <c r="F783" s="8"/>
    </row>
    <row r="784" ht="12.75">
      <c r="A784" s="3"/>
    </row>
    <row r="785" spans="1:7" ht="12.75">
      <c r="A785" s="5" t="s">
        <v>7</v>
      </c>
      <c r="B785" s="3" t="s">
        <v>6</v>
      </c>
      <c r="E785" s="4">
        <f>E775+E781</f>
        <v>5109.8</v>
      </c>
      <c r="F785" s="8" t="s">
        <v>139</v>
      </c>
      <c r="G785" s="3"/>
    </row>
    <row r="786" ht="12.75">
      <c r="A786" s="3"/>
    </row>
    <row r="787" spans="1:5" ht="12.75">
      <c r="A787" s="3"/>
      <c r="B787" t="s">
        <v>310</v>
      </c>
      <c r="C787" s="6">
        <v>0.1</v>
      </c>
      <c r="E787" s="1">
        <f>E785*C787</f>
        <v>510.98</v>
      </c>
    </row>
    <row r="788" spans="1:5" ht="12.75">
      <c r="A788" s="3"/>
      <c r="C788" s="6"/>
      <c r="E788" s="1"/>
    </row>
    <row r="789" ht="12.75">
      <c r="A789" s="3"/>
    </row>
    <row r="790" spans="1:6" ht="12.75">
      <c r="A790" s="5" t="s">
        <v>8</v>
      </c>
      <c r="B790" s="3" t="s">
        <v>9</v>
      </c>
      <c r="E790" s="4">
        <f>SUM(E787:E789)</f>
        <v>510.98</v>
      </c>
      <c r="F790" s="8" t="s">
        <v>139</v>
      </c>
    </row>
    <row r="791" spans="1:6" ht="12.75">
      <c r="A791" s="5"/>
      <c r="B791" s="3"/>
      <c r="E791" s="4"/>
      <c r="F791" s="8"/>
    </row>
    <row r="792" spans="1:6" ht="12.75">
      <c r="A792" s="5" t="s">
        <v>10</v>
      </c>
      <c r="B792" s="3" t="s">
        <v>14</v>
      </c>
      <c r="E792" s="4">
        <f>E785+E790</f>
        <v>5620.780000000001</v>
      </c>
      <c r="F792" s="8" t="s">
        <v>139</v>
      </c>
    </row>
    <row r="793" spans="1:6" ht="12.75">
      <c r="A793" s="3"/>
      <c r="F793" s="8"/>
    </row>
    <row r="794" spans="1:6" ht="12.75">
      <c r="A794" s="5" t="s">
        <v>15</v>
      </c>
      <c r="B794" s="3" t="s">
        <v>16</v>
      </c>
      <c r="C794" s="6">
        <v>0.05</v>
      </c>
      <c r="E794" s="4">
        <f>E792*C794</f>
        <v>281.03900000000004</v>
      </c>
      <c r="F794" s="8" t="s">
        <v>139</v>
      </c>
    </row>
    <row r="795" spans="1:6" ht="12.75">
      <c r="A795" s="3"/>
      <c r="F795" s="8"/>
    </row>
    <row r="796" spans="1:6" ht="12.75">
      <c r="A796" s="5" t="s">
        <v>17</v>
      </c>
      <c r="B796" s="3" t="s">
        <v>38</v>
      </c>
      <c r="E796" s="4">
        <f>E792+E794</f>
        <v>5901.819</v>
      </c>
      <c r="F796" s="8" t="s">
        <v>139</v>
      </c>
    </row>
    <row r="797" ht="12.75">
      <c r="A797" s="3"/>
    </row>
    <row r="798" ht="12.75">
      <c r="A798" s="3"/>
    </row>
    <row r="799" spans="2:12" ht="12.75">
      <c r="B799" s="3" t="s">
        <v>22</v>
      </c>
      <c r="C799" s="3" t="s">
        <v>467</v>
      </c>
      <c r="D799" s="3"/>
      <c r="E799" s="3"/>
      <c r="F799" s="4">
        <f>E796/167.3/1</f>
        <v>35.276861924686195</v>
      </c>
      <c r="G799" s="8" t="s">
        <v>23</v>
      </c>
      <c r="L799">
        <v>33.51</v>
      </c>
    </row>
    <row r="801" ht="12.75">
      <c r="B801" s="3" t="s">
        <v>20</v>
      </c>
    </row>
    <row r="804" spans="2:9" ht="12.75">
      <c r="B804" s="9" t="s">
        <v>446</v>
      </c>
      <c r="C804" s="9"/>
      <c r="D804" s="9"/>
      <c r="E804" s="9"/>
      <c r="F804" s="9"/>
      <c r="G804" s="9"/>
      <c r="H804" s="9"/>
      <c r="I804" s="9"/>
    </row>
    <row r="805" spans="2:9" ht="12.75">
      <c r="B805" s="9" t="s">
        <v>261</v>
      </c>
      <c r="C805" s="9"/>
      <c r="D805" s="9"/>
      <c r="E805" s="9"/>
      <c r="F805" s="9"/>
      <c r="G805" s="9"/>
      <c r="H805" s="9"/>
      <c r="I805" s="9"/>
    </row>
    <row r="806" spans="2:9" ht="12.75">
      <c r="B806" s="9"/>
      <c r="C806" s="9"/>
      <c r="D806" s="9"/>
      <c r="E806" s="9"/>
      <c r="F806" s="9"/>
      <c r="G806" s="9"/>
      <c r="H806" s="9"/>
      <c r="I806" s="9"/>
    </row>
    <row r="807" spans="2:9" ht="12.75">
      <c r="B807" s="9"/>
      <c r="C807" s="9"/>
      <c r="D807" s="9"/>
      <c r="E807" s="9"/>
      <c r="F807" s="9"/>
      <c r="G807" s="9"/>
      <c r="H807" s="9"/>
      <c r="I807" s="9"/>
    </row>
    <row r="808" spans="2:9" ht="12.75">
      <c r="B808" s="9"/>
      <c r="C808" s="9"/>
      <c r="D808" s="9"/>
      <c r="E808" s="9"/>
      <c r="F808" s="9"/>
      <c r="G808" s="9"/>
      <c r="H808" s="9"/>
      <c r="I808" s="9"/>
    </row>
    <row r="809" spans="2:9" ht="12.75">
      <c r="B809" s="9"/>
      <c r="C809" s="9"/>
      <c r="D809" s="9"/>
      <c r="E809" s="9"/>
      <c r="F809" s="9"/>
      <c r="G809" s="9"/>
      <c r="H809" s="9"/>
      <c r="I809" s="9"/>
    </row>
    <row r="810" spans="2:9" ht="12.75">
      <c r="B810" s="9"/>
      <c r="C810" s="9"/>
      <c r="D810" s="9"/>
      <c r="E810" s="9"/>
      <c r="F810" s="9"/>
      <c r="G810" s="9"/>
      <c r="H810" s="9"/>
      <c r="I810" s="9"/>
    </row>
    <row r="811" spans="2:9" ht="12.75">
      <c r="B811" s="9"/>
      <c r="C811" s="9"/>
      <c r="D811" s="9"/>
      <c r="E811" s="9"/>
      <c r="F811" s="9"/>
      <c r="G811" s="9"/>
      <c r="H811" s="9"/>
      <c r="I811" s="9"/>
    </row>
    <row r="812" spans="2:9" ht="12.75">
      <c r="B812" s="9"/>
      <c r="C812" s="9"/>
      <c r="D812" s="9"/>
      <c r="E812" s="9"/>
      <c r="F812" s="9"/>
      <c r="G812" s="9"/>
      <c r="H812" s="9"/>
      <c r="I812" s="9"/>
    </row>
    <row r="813" spans="2:9" ht="12.75">
      <c r="B813" s="9"/>
      <c r="C813" s="9"/>
      <c r="D813" s="9"/>
      <c r="E813" s="9"/>
      <c r="F813" s="9"/>
      <c r="G813" s="9"/>
      <c r="H813" s="9"/>
      <c r="I813" s="9"/>
    </row>
    <row r="814" spans="2:9" ht="12.75">
      <c r="B814" s="9"/>
      <c r="C814" s="9"/>
      <c r="D814" s="9"/>
      <c r="E814" s="9"/>
      <c r="F814" s="9"/>
      <c r="G814" s="9"/>
      <c r="H814" s="9"/>
      <c r="I814" s="9"/>
    </row>
    <row r="815" spans="2:9" ht="12.75">
      <c r="B815" s="9"/>
      <c r="C815" s="9"/>
      <c r="D815" s="9"/>
      <c r="E815" s="9"/>
      <c r="F815" s="9"/>
      <c r="G815" s="9"/>
      <c r="H815" s="9"/>
      <c r="I815" s="9"/>
    </row>
    <row r="816" spans="2:9" ht="12.75">
      <c r="B816" s="9"/>
      <c r="C816" s="9"/>
      <c r="D816" s="9"/>
      <c r="E816" s="9"/>
      <c r="F816" s="9"/>
      <c r="G816" s="9"/>
      <c r="H816" s="9"/>
      <c r="I816" s="9"/>
    </row>
    <row r="817" spans="2:9" ht="12.75">
      <c r="B817" s="9"/>
      <c r="C817" s="9"/>
      <c r="D817" s="9"/>
      <c r="E817" s="9"/>
      <c r="F817" s="9"/>
      <c r="G817" s="9"/>
      <c r="H817" s="9"/>
      <c r="I817" s="9"/>
    </row>
    <row r="828" spans="2:8" ht="12.75">
      <c r="B828" s="3" t="s">
        <v>134</v>
      </c>
      <c r="H828" s="3" t="s">
        <v>184</v>
      </c>
    </row>
    <row r="829" spans="7:9" ht="12.75">
      <c r="G829" s="10"/>
      <c r="H829" s="10" t="s">
        <v>198</v>
      </c>
      <c r="I829" s="80"/>
    </row>
    <row r="830" spans="2:9" ht="12.75">
      <c r="B830" s="3" t="s">
        <v>0</v>
      </c>
      <c r="G830" s="10"/>
      <c r="H830" s="10"/>
      <c r="I830" s="80"/>
    </row>
    <row r="831" spans="2:9" ht="12.75">
      <c r="B831" s="3" t="s">
        <v>336</v>
      </c>
      <c r="H831" s="10"/>
      <c r="I831" s="3"/>
    </row>
    <row r="832" spans="7:9" ht="12.75">
      <c r="G832" s="10"/>
      <c r="H832" s="10"/>
      <c r="I832" s="10"/>
    </row>
    <row r="833" spans="7:9" ht="12.75">
      <c r="G833" s="80"/>
      <c r="H833" s="10"/>
      <c r="I833" s="10"/>
    </row>
    <row r="834" spans="1:6" ht="12.75">
      <c r="A834" s="3">
        <v>1</v>
      </c>
      <c r="B834" s="3" t="s">
        <v>1</v>
      </c>
      <c r="E834" s="3">
        <f>SUM(E835:E837)</f>
        <v>50</v>
      </c>
      <c r="F834" s="8" t="s">
        <v>139</v>
      </c>
    </row>
    <row r="835" spans="1:6" ht="12.75">
      <c r="A835" s="3"/>
      <c r="B835" t="s">
        <v>11</v>
      </c>
      <c r="E835">
        <v>50</v>
      </c>
      <c r="F835" s="8"/>
    </row>
    <row r="836" spans="1:6" ht="12.75">
      <c r="A836" s="3"/>
      <c r="B836" t="s">
        <v>12</v>
      </c>
      <c r="E836">
        <v>0</v>
      </c>
      <c r="F836" s="8"/>
    </row>
    <row r="837" spans="1:6" ht="12.75">
      <c r="A837" s="3"/>
      <c r="B837" t="s">
        <v>13</v>
      </c>
      <c r="E837">
        <v>0</v>
      </c>
      <c r="F837" s="8"/>
    </row>
    <row r="838" spans="1:6" ht="12.75">
      <c r="A838" s="3"/>
      <c r="F838" s="8"/>
    </row>
    <row r="839" spans="1:6" ht="12.75">
      <c r="A839" s="3"/>
      <c r="F839" s="8"/>
    </row>
    <row r="840" spans="1:6" ht="12.75">
      <c r="A840" s="3">
        <v>2</v>
      </c>
      <c r="B840" s="3" t="s">
        <v>2</v>
      </c>
      <c r="C840" s="3"/>
      <c r="D840" s="3"/>
      <c r="E840" s="4">
        <f>SUM(E841:E843)</f>
        <v>6334.3875</v>
      </c>
      <c r="F840" s="8" t="s">
        <v>139</v>
      </c>
    </row>
    <row r="841" spans="1:12" ht="12.75">
      <c r="A841" s="3"/>
      <c r="B841" t="s">
        <v>3</v>
      </c>
      <c r="E841">
        <v>6195</v>
      </c>
      <c r="F841" s="8"/>
      <c r="L841">
        <v>5900</v>
      </c>
    </row>
    <row r="842" spans="1:6" ht="12.75">
      <c r="A842" s="3"/>
      <c r="B842" t="s">
        <v>384</v>
      </c>
      <c r="C842" s="2">
        <v>0.0225</v>
      </c>
      <c r="E842" s="1">
        <f>E841*C842</f>
        <v>139.3875</v>
      </c>
      <c r="F842" s="8"/>
    </row>
    <row r="843" ht="12.75">
      <c r="A843" s="3"/>
    </row>
    <row r="844" spans="1:7" ht="12.75">
      <c r="A844" s="5" t="s">
        <v>7</v>
      </c>
      <c r="B844" s="3" t="s">
        <v>6</v>
      </c>
      <c r="E844" s="4">
        <f>E834+E840</f>
        <v>6384.3875</v>
      </c>
      <c r="F844" s="8" t="s">
        <v>139</v>
      </c>
      <c r="G844" s="3"/>
    </row>
    <row r="845" ht="12.75">
      <c r="A845" s="3"/>
    </row>
    <row r="846" spans="1:5" ht="12.75">
      <c r="A846" s="3"/>
      <c r="B846" t="s">
        <v>310</v>
      </c>
      <c r="C846" s="6">
        <v>0.1</v>
      </c>
      <c r="E846" s="1">
        <f>E844*C846</f>
        <v>638.43875</v>
      </c>
    </row>
    <row r="847" spans="1:5" ht="12.75">
      <c r="A847" s="3"/>
      <c r="C847" s="6"/>
      <c r="E847" s="1"/>
    </row>
    <row r="848" ht="12.75">
      <c r="A848" s="3"/>
    </row>
    <row r="849" spans="1:6" ht="12.75">
      <c r="A849" s="5" t="s">
        <v>8</v>
      </c>
      <c r="B849" s="3" t="s">
        <v>9</v>
      </c>
      <c r="E849" s="4">
        <f>SUM(E846:E848)</f>
        <v>638.43875</v>
      </c>
      <c r="F849" s="8" t="s">
        <v>139</v>
      </c>
    </row>
    <row r="850" spans="1:6" ht="12.75">
      <c r="A850" s="5"/>
      <c r="B850" s="3"/>
      <c r="E850" s="4"/>
      <c r="F850" s="8"/>
    </row>
    <row r="851" spans="1:6" ht="12.75">
      <c r="A851" s="5" t="s">
        <v>10</v>
      </c>
      <c r="B851" s="3" t="s">
        <v>14</v>
      </c>
      <c r="E851" s="4">
        <f>E844+E849</f>
        <v>7022.82625</v>
      </c>
      <c r="F851" s="8" t="s">
        <v>139</v>
      </c>
    </row>
    <row r="852" spans="1:6" ht="12.75">
      <c r="A852" s="3"/>
      <c r="F852" s="8"/>
    </row>
    <row r="853" spans="1:6" ht="12.75">
      <c r="A853" s="5" t="s">
        <v>15</v>
      </c>
      <c r="B853" s="3" t="s">
        <v>16</v>
      </c>
      <c r="C853" s="6">
        <v>0.05</v>
      </c>
      <c r="E853" s="4">
        <f>E851*C853</f>
        <v>351.1413125</v>
      </c>
      <c r="F853" s="8" t="s">
        <v>139</v>
      </c>
    </row>
    <row r="854" spans="1:6" ht="12.75">
      <c r="A854" s="3"/>
      <c r="F854" s="8"/>
    </row>
    <row r="855" spans="1:6" ht="12.75">
      <c r="A855" s="5" t="s">
        <v>17</v>
      </c>
      <c r="B855" s="3" t="s">
        <v>38</v>
      </c>
      <c r="E855" s="4">
        <f>E851+E853</f>
        <v>7373.9675625</v>
      </c>
      <c r="F855" s="8" t="s">
        <v>139</v>
      </c>
    </row>
    <row r="856" ht="12.75">
      <c r="A856" s="3"/>
    </row>
    <row r="857" ht="12.75">
      <c r="A857" s="3"/>
    </row>
    <row r="858" spans="2:12" ht="12.75">
      <c r="B858" s="3" t="s">
        <v>22</v>
      </c>
      <c r="C858" s="3" t="s">
        <v>468</v>
      </c>
      <c r="D858" s="3"/>
      <c r="E858" s="3"/>
      <c r="F858" s="4">
        <f>E855/167.33/1</f>
        <v>44.06841309089822</v>
      </c>
      <c r="G858" s="8" t="s">
        <v>23</v>
      </c>
      <c r="L858">
        <v>41.99</v>
      </c>
    </row>
    <row r="860" ht="12.75">
      <c r="B860" s="3" t="s">
        <v>20</v>
      </c>
    </row>
    <row r="863" spans="2:9" ht="12.75">
      <c r="B863" s="9" t="s">
        <v>445</v>
      </c>
      <c r="C863" s="9"/>
      <c r="D863" s="9"/>
      <c r="E863" s="9"/>
      <c r="F863" s="9"/>
      <c r="G863" s="9"/>
      <c r="H863" s="9"/>
      <c r="I863" s="9"/>
    </row>
    <row r="864" spans="2:9" ht="12.75">
      <c r="B864" s="9" t="s">
        <v>261</v>
      </c>
      <c r="C864" s="9"/>
      <c r="D864" s="9"/>
      <c r="E864" s="9"/>
      <c r="F864" s="9"/>
      <c r="G864" s="9"/>
      <c r="H864" s="9"/>
      <c r="I864" s="9"/>
    </row>
    <row r="865" spans="2:9" ht="12.75">
      <c r="B865" s="9"/>
      <c r="C865" s="9"/>
      <c r="D865" s="9"/>
      <c r="E865" s="9"/>
      <c r="F865" s="9"/>
      <c r="G865" s="9"/>
      <c r="H865" s="9"/>
      <c r="I865" s="9"/>
    </row>
    <row r="866" spans="2:9" ht="12.75">
      <c r="B866" s="9"/>
      <c r="C866" s="9"/>
      <c r="D866" s="9"/>
      <c r="E866" s="9"/>
      <c r="F866" s="9"/>
      <c r="G866" s="9"/>
      <c r="H866" s="9"/>
      <c r="I866" s="9"/>
    </row>
    <row r="867" spans="2:9" ht="12.75">
      <c r="B867" s="9"/>
      <c r="C867" s="9"/>
      <c r="D867" s="9"/>
      <c r="E867" s="9"/>
      <c r="F867" s="9"/>
      <c r="G867" s="9"/>
      <c r="H867" s="9"/>
      <c r="I867" s="9"/>
    </row>
    <row r="868" spans="2:9" ht="12.75">
      <c r="B868" s="9"/>
      <c r="C868" s="9"/>
      <c r="D868" s="9"/>
      <c r="E868" s="9"/>
      <c r="F868" s="9"/>
      <c r="G868" s="9"/>
      <c r="H868" s="9"/>
      <c r="I868" s="9"/>
    </row>
    <row r="869" spans="2:9" ht="12.75">
      <c r="B869" s="9"/>
      <c r="C869" s="9"/>
      <c r="D869" s="9"/>
      <c r="E869" s="9"/>
      <c r="F869" s="9"/>
      <c r="G869" s="9"/>
      <c r="H869" s="9"/>
      <c r="I869" s="9"/>
    </row>
    <row r="870" spans="2:9" ht="12.75">
      <c r="B870" s="9"/>
      <c r="C870" s="9"/>
      <c r="D870" s="9"/>
      <c r="E870" s="9"/>
      <c r="F870" s="9"/>
      <c r="G870" s="9"/>
      <c r="H870" s="9"/>
      <c r="I870" s="9"/>
    </row>
    <row r="871" spans="2:9" ht="12.75">
      <c r="B871" s="9"/>
      <c r="C871" s="9"/>
      <c r="D871" s="9"/>
      <c r="E871" s="9"/>
      <c r="F871" s="9"/>
      <c r="G871" s="9"/>
      <c r="H871" s="9"/>
      <c r="I871" s="9"/>
    </row>
    <row r="872" spans="2:9" ht="12.75">
      <c r="B872" s="9"/>
      <c r="C872" s="9"/>
      <c r="D872" s="9"/>
      <c r="E872" s="9"/>
      <c r="F872" s="9"/>
      <c r="G872" s="9"/>
      <c r="H872" s="9"/>
      <c r="I872" s="9"/>
    </row>
    <row r="873" spans="2:9" ht="12.75">
      <c r="B873" s="9"/>
      <c r="C873" s="9"/>
      <c r="D873" s="9"/>
      <c r="E873" s="9"/>
      <c r="F873" s="9"/>
      <c r="G873" s="9"/>
      <c r="H873" s="9"/>
      <c r="I873" s="9"/>
    </row>
    <row r="874" spans="2:9" ht="12.75">
      <c r="B874" s="9"/>
      <c r="C874" s="9"/>
      <c r="D874" s="9"/>
      <c r="E874" s="9"/>
      <c r="F874" s="9"/>
      <c r="G874" s="9"/>
      <c r="H874" s="9"/>
      <c r="I874" s="9"/>
    </row>
    <row r="875" spans="2:9" ht="12.75">
      <c r="B875" s="9"/>
      <c r="C875" s="9"/>
      <c r="D875" s="9"/>
      <c r="E875" s="9"/>
      <c r="F875" s="9"/>
      <c r="G875" s="9"/>
      <c r="H875" s="9"/>
      <c r="I875" s="9"/>
    </row>
    <row r="876" spans="2:9" ht="12.75">
      <c r="B876" s="9"/>
      <c r="C876" s="9"/>
      <c r="D876" s="9"/>
      <c r="E876" s="9"/>
      <c r="F876" s="9"/>
      <c r="G876" s="9"/>
      <c r="H876" s="9"/>
      <c r="I876" s="9"/>
    </row>
    <row r="887" spans="2:8" ht="12.75">
      <c r="B887" s="3" t="s">
        <v>134</v>
      </c>
      <c r="H887" s="3" t="s">
        <v>184</v>
      </c>
    </row>
    <row r="888" spans="7:9" ht="12.75">
      <c r="G888" s="10"/>
      <c r="H888" s="10" t="s">
        <v>199</v>
      </c>
      <c r="I888" s="80"/>
    </row>
    <row r="889" spans="2:9" ht="12.75">
      <c r="B889" s="3" t="s">
        <v>0</v>
      </c>
      <c r="G889" s="10"/>
      <c r="H889" s="10"/>
      <c r="I889" s="80"/>
    </row>
    <row r="890" spans="2:9" ht="12.75">
      <c r="B890" s="3" t="s">
        <v>385</v>
      </c>
      <c r="H890" s="10"/>
      <c r="I890" s="3"/>
    </row>
    <row r="891" spans="7:9" ht="12.75">
      <c r="G891" s="10"/>
      <c r="H891" s="10"/>
      <c r="I891" s="10"/>
    </row>
    <row r="892" spans="7:9" ht="12.75">
      <c r="G892" s="80"/>
      <c r="H892" s="10"/>
      <c r="I892" s="10"/>
    </row>
    <row r="893" spans="1:6" ht="12.75">
      <c r="A893" s="3">
        <v>1</v>
      </c>
      <c r="B893" s="3" t="s">
        <v>1</v>
      </c>
      <c r="E893" s="3">
        <f>SUM(E894:E896)</f>
        <v>80</v>
      </c>
      <c r="F893" s="8" t="s">
        <v>139</v>
      </c>
    </row>
    <row r="894" spans="1:6" ht="12.75">
      <c r="A894" s="3"/>
      <c r="B894" t="s">
        <v>11</v>
      </c>
      <c r="E894">
        <v>0</v>
      </c>
      <c r="F894" s="8"/>
    </row>
    <row r="895" spans="1:6" ht="12.75">
      <c r="A895" s="3"/>
      <c r="B895" t="s">
        <v>12</v>
      </c>
      <c r="E895">
        <v>80</v>
      </c>
      <c r="F895" s="8"/>
    </row>
    <row r="896" spans="1:6" ht="12.75">
      <c r="A896" s="3"/>
      <c r="B896" t="s">
        <v>13</v>
      </c>
      <c r="E896">
        <v>0</v>
      </c>
      <c r="F896" s="8"/>
    </row>
    <row r="897" spans="1:6" ht="12.75">
      <c r="A897" s="3"/>
      <c r="F897" s="8"/>
    </row>
    <row r="898" spans="1:6" ht="12.75">
      <c r="A898" s="3"/>
      <c r="F898" s="8"/>
    </row>
    <row r="899" spans="1:6" ht="12.75">
      <c r="A899" s="3">
        <v>2</v>
      </c>
      <c r="B899" s="3" t="s">
        <v>2</v>
      </c>
      <c r="C899" s="3"/>
      <c r="D899" s="3"/>
      <c r="E899" s="4">
        <f>SUM(E900:E902)</f>
        <v>3844.6</v>
      </c>
      <c r="F899" s="8" t="s">
        <v>139</v>
      </c>
    </row>
    <row r="900" spans="1:12" ht="12.75">
      <c r="A900" s="3"/>
      <c r="B900" t="s">
        <v>3</v>
      </c>
      <c r="E900">
        <v>3760</v>
      </c>
      <c r="F900" s="8"/>
      <c r="L900">
        <v>3580</v>
      </c>
    </row>
    <row r="901" spans="1:6" ht="12.75">
      <c r="A901" s="3"/>
      <c r="B901" t="s">
        <v>384</v>
      </c>
      <c r="C901" s="2">
        <v>0.0225</v>
      </c>
      <c r="E901" s="1">
        <f>E900*C901</f>
        <v>84.6</v>
      </c>
      <c r="F901" s="8"/>
    </row>
    <row r="902" ht="12.75">
      <c r="A902" s="3"/>
    </row>
    <row r="903" spans="1:7" ht="12.75">
      <c r="A903" s="5" t="s">
        <v>7</v>
      </c>
      <c r="B903" s="3" t="s">
        <v>6</v>
      </c>
      <c r="E903" s="4">
        <f>E893+E899</f>
        <v>3924.6</v>
      </c>
      <c r="F903" s="8" t="s">
        <v>139</v>
      </c>
      <c r="G903" s="3"/>
    </row>
    <row r="904" ht="12.75">
      <c r="A904" s="3"/>
    </row>
    <row r="905" spans="1:5" ht="12.75">
      <c r="A905" s="3"/>
      <c r="B905" t="s">
        <v>310</v>
      </c>
      <c r="C905" s="6">
        <v>0.1</v>
      </c>
      <c r="E905" s="1">
        <f>E903*C905</f>
        <v>392.46000000000004</v>
      </c>
    </row>
    <row r="906" spans="1:5" ht="12.75">
      <c r="A906" s="3"/>
      <c r="C906" s="6"/>
      <c r="E906" s="1"/>
    </row>
    <row r="907" ht="12.75">
      <c r="A907" s="3"/>
    </row>
    <row r="908" spans="1:6" ht="12.75">
      <c r="A908" s="5" t="s">
        <v>8</v>
      </c>
      <c r="B908" s="3" t="s">
        <v>9</v>
      </c>
      <c r="E908" s="4">
        <f>SUM(E905:E907)</f>
        <v>392.46000000000004</v>
      </c>
      <c r="F908" s="8" t="s">
        <v>139</v>
      </c>
    </row>
    <row r="909" spans="1:6" ht="12.75">
      <c r="A909" s="5"/>
      <c r="B909" s="3"/>
      <c r="E909" s="4"/>
      <c r="F909" s="8"/>
    </row>
    <row r="910" spans="1:6" ht="12.75">
      <c r="A910" s="5" t="s">
        <v>10</v>
      </c>
      <c r="B910" s="3" t="s">
        <v>14</v>
      </c>
      <c r="E910" s="4">
        <f>E903+E908</f>
        <v>4317.0599999999995</v>
      </c>
      <c r="F910" s="8" t="s">
        <v>139</v>
      </c>
    </row>
    <row r="911" spans="1:6" ht="12.75">
      <c r="A911" s="3"/>
      <c r="F911" s="8"/>
    </row>
    <row r="912" spans="1:6" ht="12.75">
      <c r="A912" s="5" t="s">
        <v>15</v>
      </c>
      <c r="B912" s="3" t="s">
        <v>16</v>
      </c>
      <c r="C912" s="6">
        <v>0.05</v>
      </c>
      <c r="E912" s="4">
        <f>E910*C912</f>
        <v>215.85299999999998</v>
      </c>
      <c r="F912" s="8" t="s">
        <v>139</v>
      </c>
    </row>
    <row r="913" spans="1:6" ht="12.75">
      <c r="A913" s="3"/>
      <c r="F913" s="8"/>
    </row>
    <row r="914" spans="1:6" ht="12.75">
      <c r="A914" s="5" t="s">
        <v>17</v>
      </c>
      <c r="B914" s="3" t="s">
        <v>38</v>
      </c>
      <c r="E914" s="4">
        <f>E910+E912</f>
        <v>4532.913</v>
      </c>
      <c r="F914" s="8" t="s">
        <v>139</v>
      </c>
    </row>
    <row r="915" ht="12.75">
      <c r="A915" s="3"/>
    </row>
    <row r="916" ht="12.75">
      <c r="A916" s="3"/>
    </row>
    <row r="917" spans="2:12" ht="12.75">
      <c r="B917" s="3" t="s">
        <v>22</v>
      </c>
      <c r="C917" s="3" t="s">
        <v>469</v>
      </c>
      <c r="D917" s="3"/>
      <c r="E917" s="3"/>
      <c r="F917" s="4">
        <f>E914/167.33/1</f>
        <v>27.089661148628455</v>
      </c>
      <c r="G917" s="8" t="s">
        <v>23</v>
      </c>
      <c r="L917">
        <v>25.82</v>
      </c>
    </row>
    <row r="919" ht="12.75">
      <c r="B919" s="3" t="s">
        <v>20</v>
      </c>
    </row>
    <row r="922" spans="2:9" ht="12.75">
      <c r="B922" s="9" t="s">
        <v>447</v>
      </c>
      <c r="C922" s="9"/>
      <c r="D922" s="9"/>
      <c r="E922" s="9"/>
      <c r="F922" s="9"/>
      <c r="G922" s="9"/>
      <c r="H922" s="9"/>
      <c r="I922" s="9"/>
    </row>
    <row r="923" spans="2:9" ht="12.75">
      <c r="B923" s="9" t="s">
        <v>261</v>
      </c>
      <c r="C923" s="9"/>
      <c r="D923" s="9"/>
      <c r="E923" s="9"/>
      <c r="F923" s="9"/>
      <c r="G923" s="9"/>
      <c r="H923" s="9"/>
      <c r="I923" s="9"/>
    </row>
    <row r="924" spans="2:9" ht="12.75">
      <c r="B924" s="9"/>
      <c r="C924" s="9"/>
      <c r="D924" s="9"/>
      <c r="E924" s="9"/>
      <c r="F924" s="9"/>
      <c r="G924" s="9"/>
      <c r="H924" s="9"/>
      <c r="I924" s="9"/>
    </row>
    <row r="925" spans="2:9" ht="12.75">
      <c r="B925" s="9"/>
      <c r="C925" s="9"/>
      <c r="D925" s="9"/>
      <c r="E925" s="9"/>
      <c r="F925" s="9"/>
      <c r="G925" s="9"/>
      <c r="H925" s="9"/>
      <c r="I925" s="9"/>
    </row>
    <row r="926" spans="2:9" ht="12.75">
      <c r="B926" s="9"/>
      <c r="C926" s="9"/>
      <c r="D926" s="9"/>
      <c r="E926" s="9"/>
      <c r="F926" s="9"/>
      <c r="G926" s="9"/>
      <c r="H926" s="9"/>
      <c r="I926" s="9"/>
    </row>
    <row r="927" spans="2:9" ht="12.75">
      <c r="B927" s="9"/>
      <c r="C927" s="9"/>
      <c r="D927" s="9"/>
      <c r="E927" s="9"/>
      <c r="F927" s="9"/>
      <c r="G927" s="9"/>
      <c r="H927" s="9"/>
      <c r="I927" s="9"/>
    </row>
    <row r="928" spans="2:9" ht="12.75">
      <c r="B928" s="9"/>
      <c r="C928" s="9"/>
      <c r="D928" s="9"/>
      <c r="E928" s="9"/>
      <c r="F928" s="9"/>
      <c r="G928" s="9"/>
      <c r="H928" s="9"/>
      <c r="I928" s="9"/>
    </row>
    <row r="929" spans="2:9" ht="12.75">
      <c r="B929" s="9"/>
      <c r="C929" s="9"/>
      <c r="D929" s="9"/>
      <c r="E929" s="9"/>
      <c r="F929" s="9"/>
      <c r="G929" s="9"/>
      <c r="H929" s="9"/>
      <c r="I929" s="9"/>
    </row>
    <row r="930" spans="2:9" ht="12.75">
      <c r="B930" s="9"/>
      <c r="C930" s="9"/>
      <c r="D930" s="9"/>
      <c r="E930" s="9"/>
      <c r="F930" s="9"/>
      <c r="G930" s="9"/>
      <c r="H930" s="9"/>
      <c r="I930" s="9"/>
    </row>
    <row r="931" spans="2:9" ht="12.75">
      <c r="B931" s="9"/>
      <c r="C931" s="9"/>
      <c r="D931" s="9"/>
      <c r="E931" s="9"/>
      <c r="F931" s="9"/>
      <c r="G931" s="9"/>
      <c r="H931" s="9"/>
      <c r="I931" s="9"/>
    </row>
    <row r="932" spans="2:9" ht="12.75">
      <c r="B932" s="9"/>
      <c r="C932" s="9"/>
      <c r="D932" s="9"/>
      <c r="E932" s="9"/>
      <c r="F932" s="9"/>
      <c r="G932" s="9"/>
      <c r="H932" s="9"/>
      <c r="I932" s="9"/>
    </row>
    <row r="933" spans="2:9" ht="12.75">
      <c r="B933" s="9"/>
      <c r="C933" s="9"/>
      <c r="D933" s="9"/>
      <c r="E933" s="9"/>
      <c r="F933" s="9"/>
      <c r="G933" s="9"/>
      <c r="H933" s="9"/>
      <c r="I933" s="9"/>
    </row>
    <row r="934" spans="2:9" ht="12.75">
      <c r="B934" s="9"/>
      <c r="C934" s="9"/>
      <c r="D934" s="9"/>
      <c r="E934" s="9"/>
      <c r="F934" s="9"/>
      <c r="G934" s="9"/>
      <c r="H934" s="9"/>
      <c r="I934" s="9"/>
    </row>
    <row r="935" spans="2:9" ht="12.75">
      <c r="B935" s="9"/>
      <c r="C935" s="9"/>
      <c r="D935" s="9"/>
      <c r="E935" s="9"/>
      <c r="F935" s="9"/>
      <c r="G935" s="9"/>
      <c r="H935" s="9"/>
      <c r="I935" s="9"/>
    </row>
    <row r="946" spans="2:8" ht="12.75">
      <c r="B946" s="3"/>
      <c r="H946" s="3"/>
    </row>
    <row r="947" spans="7:9" ht="12.75">
      <c r="G947" s="10"/>
      <c r="H947" s="10"/>
      <c r="I947" s="80"/>
    </row>
    <row r="948" spans="2:9" ht="12.75">
      <c r="B948" s="3"/>
      <c r="G948" s="10"/>
      <c r="H948" s="10"/>
      <c r="I948" s="80"/>
    </row>
    <row r="949" spans="2:9" ht="12.75">
      <c r="B949" s="3"/>
      <c r="H949" s="10"/>
      <c r="I949" s="3"/>
    </row>
    <row r="950" spans="7:9" ht="12.75">
      <c r="G950" s="10"/>
      <c r="H950" s="10"/>
      <c r="I950" s="10"/>
    </row>
    <row r="951" spans="7:9" ht="12.75">
      <c r="G951" s="80"/>
      <c r="H951" s="10"/>
      <c r="I951" s="10"/>
    </row>
    <row r="952" spans="1:6" ht="12.75">
      <c r="A952" s="3"/>
      <c r="B952" s="3"/>
      <c r="E952" s="3"/>
      <c r="F952" s="8"/>
    </row>
    <row r="953" spans="1:6" ht="12.75">
      <c r="A953" s="3"/>
      <c r="F953" s="8"/>
    </row>
    <row r="954" spans="1:6" ht="12.75">
      <c r="A954" s="3"/>
      <c r="F954" s="8"/>
    </row>
    <row r="955" spans="1:6" ht="12.75">
      <c r="A955" s="3"/>
      <c r="F955" s="8"/>
    </row>
    <row r="956" spans="1:6" ht="12.75">
      <c r="A956" s="3"/>
      <c r="F956" s="8"/>
    </row>
    <row r="957" spans="1:6" ht="12.75">
      <c r="A957" s="3"/>
      <c r="F957" s="8"/>
    </row>
    <row r="958" spans="1:6" ht="12.75">
      <c r="A958" s="3"/>
      <c r="B958" s="3"/>
      <c r="C958" s="3"/>
      <c r="D958" s="3"/>
      <c r="E958" s="4"/>
      <c r="F958" s="8"/>
    </row>
    <row r="959" spans="1:12" ht="12.75">
      <c r="A959" s="3"/>
      <c r="F959" s="8"/>
      <c r="L959">
        <v>3640</v>
      </c>
    </row>
    <row r="960" spans="1:6" ht="12.75">
      <c r="A960" s="3"/>
      <c r="C960" s="2"/>
      <c r="E960" s="1"/>
      <c r="F960" s="8"/>
    </row>
    <row r="961" ht="12.75">
      <c r="A961" s="3"/>
    </row>
    <row r="962" spans="1:7" ht="12.75">
      <c r="A962" s="5"/>
      <c r="B962" s="3"/>
      <c r="E962" s="4"/>
      <c r="F962" s="8"/>
      <c r="G962" s="3"/>
    </row>
    <row r="963" ht="12.75">
      <c r="A963" s="3"/>
    </row>
    <row r="964" spans="1:5" ht="12.75">
      <c r="A964" s="3"/>
      <c r="C964" s="6"/>
      <c r="E964" s="1"/>
    </row>
    <row r="965" spans="1:5" ht="12.75">
      <c r="A965" s="3"/>
      <c r="C965" s="6"/>
      <c r="E965" s="1"/>
    </row>
    <row r="966" ht="12.75">
      <c r="A966" s="3"/>
    </row>
    <row r="967" spans="1:6" ht="12.75">
      <c r="A967" s="5"/>
      <c r="B967" s="3"/>
      <c r="E967" s="4"/>
      <c r="F967" s="8"/>
    </row>
    <row r="968" spans="1:6" ht="12.75">
      <c r="A968" s="5"/>
      <c r="B968" s="3"/>
      <c r="E968" s="4"/>
      <c r="F968" s="8"/>
    </row>
    <row r="969" spans="1:6" ht="12.75">
      <c r="A969" s="5"/>
      <c r="B969" s="3"/>
      <c r="E969" s="4"/>
      <c r="F969" s="8"/>
    </row>
    <row r="970" spans="1:6" ht="12.75">
      <c r="A970" s="3"/>
      <c r="F970" s="8"/>
    </row>
    <row r="971" spans="1:6" ht="12.75">
      <c r="A971" s="5"/>
      <c r="B971" s="3"/>
      <c r="C971" s="6"/>
      <c r="E971" s="4"/>
      <c r="F971" s="8"/>
    </row>
    <row r="972" spans="1:6" ht="12.75">
      <c r="A972" s="3"/>
      <c r="F972" s="8"/>
    </row>
    <row r="973" spans="1:6" ht="12.75">
      <c r="A973" s="5"/>
      <c r="B973" s="3"/>
      <c r="E973" s="4"/>
      <c r="F973" s="8"/>
    </row>
    <row r="974" ht="12.75">
      <c r="A974" s="3"/>
    </row>
    <row r="975" ht="12.75">
      <c r="A975" s="3"/>
    </row>
    <row r="976" spans="2:12" ht="12.75">
      <c r="B976" s="3"/>
      <c r="C976" s="3"/>
      <c r="D976" s="3"/>
      <c r="E976" s="3"/>
      <c r="F976" s="4"/>
      <c r="G976" s="8"/>
      <c r="L976">
        <v>25.79</v>
      </c>
    </row>
    <row r="978" ht="12.75">
      <c r="B978" s="3"/>
    </row>
    <row r="981" spans="2:9" ht="12.75">
      <c r="B981" s="9"/>
      <c r="C981" s="9"/>
      <c r="D981" s="9"/>
      <c r="E981" s="9"/>
      <c r="F981" s="9"/>
      <c r="G981" s="9"/>
      <c r="H981" s="9"/>
      <c r="I981" s="9"/>
    </row>
    <row r="982" spans="2:9" ht="12.75">
      <c r="B982" s="9"/>
      <c r="C982" s="9"/>
      <c r="D982" s="9"/>
      <c r="E982" s="9"/>
      <c r="F982" s="9"/>
      <c r="G982" s="9"/>
      <c r="H982" s="9"/>
      <c r="I982" s="9"/>
    </row>
    <row r="983" spans="2:9" ht="12.75">
      <c r="B983" s="9"/>
      <c r="C983" s="9"/>
      <c r="D983" s="9"/>
      <c r="E983" s="9"/>
      <c r="F983" s="9"/>
      <c r="G983" s="9"/>
      <c r="H983" s="9"/>
      <c r="I983" s="9"/>
    </row>
    <row r="984" spans="2:9" ht="12.75">
      <c r="B984" s="9"/>
      <c r="C984" s="9"/>
      <c r="D984" s="9"/>
      <c r="E984" s="9"/>
      <c r="F984" s="9"/>
      <c r="G984" s="9"/>
      <c r="H984" s="9"/>
      <c r="I984" s="9"/>
    </row>
    <row r="985" spans="2:9" ht="12.75">
      <c r="B985" s="9"/>
      <c r="C985" s="9"/>
      <c r="D985" s="9"/>
      <c r="E985" s="9"/>
      <c r="F985" s="9"/>
      <c r="G985" s="9"/>
      <c r="H985" s="9"/>
      <c r="I985" s="9"/>
    </row>
    <row r="986" spans="2:9" ht="12.75">
      <c r="B986" s="9"/>
      <c r="C986" s="9"/>
      <c r="D986" s="9"/>
      <c r="E986" s="9"/>
      <c r="F986" s="9"/>
      <c r="G986" s="9"/>
      <c r="H986" s="9"/>
      <c r="I986" s="9"/>
    </row>
    <row r="987" spans="2:9" ht="12.75">
      <c r="B987" s="9"/>
      <c r="C987" s="9"/>
      <c r="D987" s="9"/>
      <c r="E987" s="9"/>
      <c r="F987" s="9"/>
      <c r="G987" s="9"/>
      <c r="H987" s="9"/>
      <c r="I987" s="9"/>
    </row>
    <row r="988" spans="2:9" ht="12.75">
      <c r="B988" s="9"/>
      <c r="C988" s="9"/>
      <c r="D988" s="9"/>
      <c r="E988" s="9"/>
      <c r="F988" s="9"/>
      <c r="G988" s="9"/>
      <c r="H988" s="9"/>
      <c r="I988" s="9"/>
    </row>
    <row r="989" spans="2:9" ht="12.75">
      <c r="B989" s="9"/>
      <c r="C989" s="9"/>
      <c r="D989" s="9"/>
      <c r="E989" s="9"/>
      <c r="F989" s="9"/>
      <c r="G989" s="9"/>
      <c r="H989" s="9"/>
      <c r="I989" s="9"/>
    </row>
    <row r="990" spans="2:9" ht="12.75">
      <c r="B990" s="9"/>
      <c r="C990" s="9"/>
      <c r="D990" s="9"/>
      <c r="E990" s="9"/>
      <c r="F990" s="9"/>
      <c r="G990" s="9"/>
      <c r="H990" s="9"/>
      <c r="I990" s="9"/>
    </row>
    <row r="991" spans="2:9" ht="12.75">
      <c r="B991" s="9"/>
      <c r="C991" s="9"/>
      <c r="D991" s="9"/>
      <c r="E991" s="9"/>
      <c r="F991" s="9"/>
      <c r="G991" s="9"/>
      <c r="H991" s="9"/>
      <c r="I991" s="9"/>
    </row>
    <row r="992" spans="2:9" ht="12.75">
      <c r="B992" s="9"/>
      <c r="C992" s="9"/>
      <c r="D992" s="9"/>
      <c r="E992" s="9"/>
      <c r="F992" s="9"/>
      <c r="G992" s="9"/>
      <c r="H992" s="9"/>
      <c r="I992" s="9"/>
    </row>
    <row r="993" spans="2:9" ht="12.75">
      <c r="B993" s="9"/>
      <c r="C993" s="9"/>
      <c r="D993" s="9"/>
      <c r="E993" s="9"/>
      <c r="F993" s="9"/>
      <c r="G993" s="9"/>
      <c r="H993" s="9"/>
      <c r="I993" s="9"/>
    </row>
    <row r="994" spans="2:9" ht="12.75">
      <c r="B994" s="9"/>
      <c r="C994" s="9"/>
      <c r="D994" s="9"/>
      <c r="E994" s="9"/>
      <c r="F994" s="9"/>
      <c r="G994" s="9"/>
      <c r="H994" s="9"/>
      <c r="I994" s="9"/>
    </row>
    <row r="1005" spans="2:8" ht="12.75">
      <c r="B1005" s="3" t="s">
        <v>134</v>
      </c>
      <c r="H1005" s="3" t="s">
        <v>184</v>
      </c>
    </row>
    <row r="1006" spans="7:9" ht="12.75">
      <c r="G1006" s="10"/>
      <c r="H1006" s="10" t="s">
        <v>200</v>
      </c>
      <c r="I1006" s="80"/>
    </row>
    <row r="1007" spans="2:9" ht="12.75">
      <c r="B1007" s="3" t="s">
        <v>0</v>
      </c>
      <c r="G1007" s="10"/>
      <c r="H1007" s="10"/>
      <c r="I1007" s="80"/>
    </row>
    <row r="1008" spans="2:9" ht="12.75">
      <c r="B1008" s="3" t="s">
        <v>28</v>
      </c>
      <c r="H1008" s="10"/>
      <c r="I1008" s="3"/>
    </row>
    <row r="1009" spans="7:9" ht="12.75">
      <c r="G1009" s="10"/>
      <c r="H1009" s="10"/>
      <c r="I1009" s="10"/>
    </row>
    <row r="1010" spans="7:9" ht="12.75">
      <c r="G1010" s="80"/>
      <c r="H1010" s="10"/>
      <c r="I1010" s="10"/>
    </row>
    <row r="1011" spans="1:6" ht="12.75">
      <c r="A1011" s="3">
        <v>1</v>
      </c>
      <c r="B1011" s="3" t="s">
        <v>1</v>
      </c>
      <c r="E1011" s="3">
        <f>SUM(E1012:E1014)</f>
        <v>60</v>
      </c>
      <c r="F1011" s="8" t="s">
        <v>139</v>
      </c>
    </row>
    <row r="1012" spans="1:6" ht="12.75">
      <c r="A1012" s="3"/>
      <c r="B1012" t="s">
        <v>11</v>
      </c>
      <c r="E1012">
        <v>10</v>
      </c>
      <c r="F1012" s="8"/>
    </row>
    <row r="1013" spans="1:6" ht="12.75">
      <c r="A1013" s="3"/>
      <c r="B1013" t="s">
        <v>12</v>
      </c>
      <c r="E1013">
        <v>50</v>
      </c>
      <c r="F1013" s="8"/>
    </row>
    <row r="1014" spans="1:6" ht="12.75">
      <c r="A1014" s="3"/>
      <c r="B1014" t="s">
        <v>13</v>
      </c>
      <c r="E1014">
        <v>0</v>
      </c>
      <c r="F1014" s="8"/>
    </row>
    <row r="1015" spans="1:6" ht="12.75">
      <c r="A1015" s="3"/>
      <c r="F1015" s="8"/>
    </row>
    <row r="1016" spans="1:6" ht="12.75">
      <c r="A1016" s="3"/>
      <c r="F1016" s="8"/>
    </row>
    <row r="1017" spans="1:6" ht="12.75">
      <c r="A1017" s="3">
        <v>2</v>
      </c>
      <c r="B1017" s="3" t="s">
        <v>2</v>
      </c>
      <c r="C1017" s="3"/>
      <c r="D1017" s="3"/>
      <c r="E1017" s="4">
        <f>SUM(E1018:E1020)</f>
        <v>4969.35</v>
      </c>
      <c r="F1017" s="8" t="s">
        <v>139</v>
      </c>
    </row>
    <row r="1018" spans="1:12" ht="12.75">
      <c r="A1018" s="3"/>
      <c r="B1018" t="s">
        <v>3</v>
      </c>
      <c r="E1018">
        <v>4860</v>
      </c>
      <c r="F1018" s="8"/>
      <c r="L1018">
        <v>4630</v>
      </c>
    </row>
    <row r="1019" spans="1:6" ht="12.75">
      <c r="A1019" s="3"/>
      <c r="B1019" t="s">
        <v>384</v>
      </c>
      <c r="C1019" s="2">
        <v>0.0225</v>
      </c>
      <c r="E1019" s="1">
        <f>E1018*C1019</f>
        <v>109.35</v>
      </c>
      <c r="F1019" s="8"/>
    </row>
    <row r="1020" ht="12.75">
      <c r="A1020" s="3"/>
    </row>
    <row r="1021" spans="1:7" ht="12.75">
      <c r="A1021" s="5" t="s">
        <v>7</v>
      </c>
      <c r="B1021" s="3" t="s">
        <v>6</v>
      </c>
      <c r="E1021" s="4">
        <f>E1011+E1017</f>
        <v>5029.35</v>
      </c>
      <c r="F1021" s="8" t="s">
        <v>139</v>
      </c>
      <c r="G1021" s="3"/>
    </row>
    <row r="1022" ht="12.75">
      <c r="A1022" s="3"/>
    </row>
    <row r="1023" spans="1:5" ht="12.75">
      <c r="A1023" s="3"/>
      <c r="B1023" t="s">
        <v>310</v>
      </c>
      <c r="C1023" s="6">
        <v>0.1</v>
      </c>
      <c r="E1023" s="1">
        <f>E1021*C1023</f>
        <v>502.93500000000006</v>
      </c>
    </row>
    <row r="1024" spans="1:5" ht="12.75">
      <c r="A1024" s="3"/>
      <c r="C1024" s="6"/>
      <c r="E1024" s="1"/>
    </row>
    <row r="1025" ht="12.75">
      <c r="A1025" s="3"/>
    </row>
    <row r="1026" spans="1:6" ht="12.75">
      <c r="A1026" s="5" t="s">
        <v>8</v>
      </c>
      <c r="B1026" s="3" t="s">
        <v>9</v>
      </c>
      <c r="E1026" s="4">
        <f>SUM(E1023:E1025)</f>
        <v>502.93500000000006</v>
      </c>
      <c r="F1026" s="8" t="s">
        <v>139</v>
      </c>
    </row>
    <row r="1027" spans="1:6" ht="12.75">
      <c r="A1027" s="5"/>
      <c r="B1027" s="3"/>
      <c r="E1027" s="4"/>
      <c r="F1027" s="8"/>
    </row>
    <row r="1028" spans="1:6" ht="12.75">
      <c r="A1028" s="5" t="s">
        <v>10</v>
      </c>
      <c r="B1028" s="3" t="s">
        <v>14</v>
      </c>
      <c r="E1028" s="4">
        <f>E1021+E1026</f>
        <v>5532.285000000001</v>
      </c>
      <c r="F1028" s="8" t="s">
        <v>139</v>
      </c>
    </row>
    <row r="1029" spans="1:6" ht="12.75">
      <c r="A1029" s="3"/>
      <c r="F1029" s="8"/>
    </row>
    <row r="1030" spans="1:6" ht="12.75">
      <c r="A1030" s="5" t="s">
        <v>15</v>
      </c>
      <c r="B1030" s="3" t="s">
        <v>16</v>
      </c>
      <c r="C1030" s="6">
        <v>0.05</v>
      </c>
      <c r="E1030" s="4">
        <f>E1028*C1030</f>
        <v>276.61425</v>
      </c>
      <c r="F1030" s="8" t="s">
        <v>139</v>
      </c>
    </row>
    <row r="1031" spans="1:6" ht="12.75">
      <c r="A1031" s="3"/>
      <c r="F1031" s="8"/>
    </row>
    <row r="1032" spans="1:6" ht="12.75">
      <c r="A1032" s="5" t="s">
        <v>17</v>
      </c>
      <c r="B1032" s="3" t="s">
        <v>38</v>
      </c>
      <c r="E1032" s="4">
        <f>E1028+E1030</f>
        <v>5808.89925</v>
      </c>
      <c r="F1032" s="8" t="s">
        <v>139</v>
      </c>
    </row>
    <row r="1033" ht="12.75">
      <c r="A1033" s="3"/>
    </row>
    <row r="1034" ht="12.75">
      <c r="A1034" s="3"/>
    </row>
    <row r="1035" spans="2:12" ht="12.75">
      <c r="B1035" s="3" t="s">
        <v>22</v>
      </c>
      <c r="C1035" s="3" t="s">
        <v>470</v>
      </c>
      <c r="D1035" s="3"/>
      <c r="E1035" s="3"/>
      <c r="F1035" s="4">
        <f>E1032/167.33/1</f>
        <v>34.715228889021695</v>
      </c>
      <c r="G1035" s="8" t="s">
        <v>23</v>
      </c>
      <c r="L1035">
        <v>33.09</v>
      </c>
    </row>
    <row r="1037" ht="12.75">
      <c r="B1037" s="3" t="s">
        <v>20</v>
      </c>
    </row>
    <row r="1040" spans="2:9" ht="12.75">
      <c r="B1040" s="9" t="s">
        <v>445</v>
      </c>
      <c r="C1040" s="9"/>
      <c r="D1040" s="9"/>
      <c r="E1040" s="9"/>
      <c r="F1040" s="9"/>
      <c r="G1040" s="9"/>
      <c r="H1040" s="9"/>
      <c r="I1040" s="9"/>
    </row>
    <row r="1041" spans="2:9" ht="12.75">
      <c r="B1041" s="9" t="s">
        <v>261</v>
      </c>
      <c r="C1041" s="9"/>
      <c r="D1041" s="9"/>
      <c r="E1041" s="9"/>
      <c r="F1041" s="9"/>
      <c r="G1041" s="9"/>
      <c r="H1041" s="9"/>
      <c r="I1041" s="9"/>
    </row>
    <row r="1042" spans="2:9" ht="12.75">
      <c r="B1042" s="9"/>
      <c r="C1042" s="9"/>
      <c r="D1042" s="9"/>
      <c r="E1042" s="9"/>
      <c r="F1042" s="9"/>
      <c r="G1042" s="9"/>
      <c r="H1042" s="9"/>
      <c r="I1042" s="9"/>
    </row>
    <row r="1043" spans="2:9" ht="12.75">
      <c r="B1043" s="9"/>
      <c r="C1043" s="9"/>
      <c r="D1043" s="9"/>
      <c r="E1043" s="9"/>
      <c r="F1043" s="9"/>
      <c r="G1043" s="9"/>
      <c r="H1043" s="9"/>
      <c r="I1043" s="9"/>
    </row>
    <row r="1044" spans="2:9" ht="12.75">
      <c r="B1044" s="9"/>
      <c r="C1044" s="9"/>
      <c r="D1044" s="9"/>
      <c r="E1044" s="9"/>
      <c r="F1044" s="9"/>
      <c r="G1044" s="9"/>
      <c r="H1044" s="9"/>
      <c r="I1044" s="9"/>
    </row>
    <row r="1045" spans="2:9" ht="12.75">
      <c r="B1045" s="9"/>
      <c r="C1045" s="9"/>
      <c r="D1045" s="9"/>
      <c r="E1045" s="9"/>
      <c r="F1045" s="9"/>
      <c r="G1045" s="9"/>
      <c r="H1045" s="9"/>
      <c r="I1045" s="9"/>
    </row>
    <row r="1046" spans="2:9" ht="12.75">
      <c r="B1046" s="9"/>
      <c r="C1046" s="9"/>
      <c r="D1046" s="9"/>
      <c r="E1046" s="9"/>
      <c r="F1046" s="9"/>
      <c r="G1046" s="9"/>
      <c r="H1046" s="9"/>
      <c r="I1046" s="9"/>
    </row>
    <row r="1047" spans="2:9" ht="12.75">
      <c r="B1047" s="9"/>
      <c r="C1047" s="9"/>
      <c r="D1047" s="9"/>
      <c r="E1047" s="9"/>
      <c r="F1047" s="9"/>
      <c r="G1047" s="9"/>
      <c r="H1047" s="9"/>
      <c r="I1047" s="9"/>
    </row>
    <row r="1048" spans="2:9" ht="12.75">
      <c r="B1048" s="9"/>
      <c r="C1048" s="9"/>
      <c r="D1048" s="9"/>
      <c r="E1048" s="9"/>
      <c r="F1048" s="9"/>
      <c r="G1048" s="9"/>
      <c r="H1048" s="9"/>
      <c r="I1048" s="9"/>
    </row>
    <row r="1049" spans="2:9" ht="12.75">
      <c r="B1049" s="9"/>
      <c r="C1049" s="9"/>
      <c r="D1049" s="9"/>
      <c r="E1049" s="9"/>
      <c r="F1049" s="9"/>
      <c r="G1049" s="9"/>
      <c r="H1049" s="9"/>
      <c r="I1049" s="9"/>
    </row>
    <row r="1050" spans="2:9" ht="12.75">
      <c r="B1050" s="9"/>
      <c r="C1050" s="9"/>
      <c r="D1050" s="9"/>
      <c r="E1050" s="9"/>
      <c r="F1050" s="9"/>
      <c r="G1050" s="9"/>
      <c r="H1050" s="9"/>
      <c r="I1050" s="9"/>
    </row>
    <row r="1051" spans="2:9" ht="12.75">
      <c r="B1051" s="9"/>
      <c r="C1051" s="9"/>
      <c r="D1051" s="9"/>
      <c r="E1051" s="9"/>
      <c r="F1051" s="9"/>
      <c r="G1051" s="9"/>
      <c r="H1051" s="9"/>
      <c r="I1051" s="9"/>
    </row>
    <row r="1052" spans="2:9" ht="12.75">
      <c r="B1052" s="9"/>
      <c r="C1052" s="9"/>
      <c r="D1052" s="9"/>
      <c r="E1052" s="9"/>
      <c r="F1052" s="9"/>
      <c r="G1052" s="9"/>
      <c r="H1052" s="9"/>
      <c r="I1052" s="9"/>
    </row>
    <row r="1053" spans="2:9" ht="12.75">
      <c r="B1053" s="9"/>
      <c r="C1053" s="9"/>
      <c r="D1053" s="9"/>
      <c r="E1053" s="9"/>
      <c r="F1053" s="9"/>
      <c r="G1053" s="9"/>
      <c r="H1053" s="9"/>
      <c r="I1053" s="9"/>
    </row>
    <row r="1063" spans="7:9" ht="12.75">
      <c r="G1063" s="10"/>
      <c r="H1063" s="10"/>
      <c r="I1063" s="80"/>
    </row>
    <row r="1064" spans="2:9" ht="12.75">
      <c r="B1064" s="3" t="s">
        <v>134</v>
      </c>
      <c r="G1064" s="10"/>
      <c r="H1064" s="3" t="s">
        <v>184</v>
      </c>
      <c r="I1064" s="80"/>
    </row>
    <row r="1065" spans="8:9" ht="12.75">
      <c r="H1065" s="10" t="s">
        <v>201</v>
      </c>
      <c r="I1065" s="3"/>
    </row>
    <row r="1066" spans="2:9" ht="12.75">
      <c r="B1066" s="3" t="s">
        <v>0</v>
      </c>
      <c r="G1066" s="10"/>
      <c r="H1066" s="10"/>
      <c r="I1066" s="10"/>
    </row>
    <row r="1067" spans="2:9" ht="12.75">
      <c r="B1067" s="3" t="s">
        <v>29</v>
      </c>
      <c r="G1067" s="80"/>
      <c r="H1067" s="10"/>
      <c r="I1067" s="10"/>
    </row>
    <row r="1070" spans="1:6" ht="12.75">
      <c r="A1070" s="3">
        <v>1</v>
      </c>
      <c r="B1070" s="3" t="s">
        <v>1</v>
      </c>
      <c r="E1070" s="3">
        <f>SUM(E1071:E1073)</f>
        <v>40</v>
      </c>
      <c r="F1070" s="8" t="s">
        <v>139</v>
      </c>
    </row>
    <row r="1071" spans="1:6" ht="12.75">
      <c r="A1071" s="3"/>
      <c r="B1071" t="s">
        <v>11</v>
      </c>
      <c r="E1071">
        <v>0</v>
      </c>
      <c r="F1071" s="8"/>
    </row>
    <row r="1072" spans="1:6" ht="12.75">
      <c r="A1072" s="3"/>
      <c r="B1072" t="s">
        <v>12</v>
      </c>
      <c r="E1072">
        <v>40</v>
      </c>
      <c r="F1072" s="8"/>
    </row>
    <row r="1073" spans="1:6" ht="12.75">
      <c r="A1073" s="3"/>
      <c r="B1073" t="s">
        <v>13</v>
      </c>
      <c r="E1073">
        <v>0</v>
      </c>
      <c r="F1073" s="8"/>
    </row>
    <row r="1074" spans="1:6" ht="12.75">
      <c r="A1074" s="3"/>
      <c r="F1074" s="8"/>
    </row>
    <row r="1075" spans="1:6" ht="12.75">
      <c r="A1075" s="3"/>
      <c r="F1075" s="8"/>
    </row>
    <row r="1076" spans="1:6" ht="12.75">
      <c r="A1076" s="3">
        <v>2</v>
      </c>
      <c r="B1076" s="3" t="s">
        <v>2</v>
      </c>
      <c r="C1076" s="3"/>
      <c r="D1076" s="3"/>
      <c r="E1076" s="4">
        <f>SUM(E1077:E1079)</f>
        <v>4637.0375</v>
      </c>
      <c r="F1076" s="8" t="s">
        <v>139</v>
      </c>
    </row>
    <row r="1077" spans="1:12" ht="12.75">
      <c r="A1077" s="3"/>
      <c r="B1077" t="s">
        <v>3</v>
      </c>
      <c r="E1077">
        <v>4535</v>
      </c>
      <c r="F1077" s="8"/>
      <c r="L1077">
        <v>4320</v>
      </c>
    </row>
    <row r="1078" spans="1:6" ht="12.75">
      <c r="A1078" s="3"/>
      <c r="B1078" t="s">
        <v>384</v>
      </c>
      <c r="C1078" s="2">
        <v>0.0225</v>
      </c>
      <c r="E1078" s="1">
        <f>E1077*C1078</f>
        <v>102.0375</v>
      </c>
      <c r="F1078" s="8"/>
    </row>
    <row r="1079" ht="12.75">
      <c r="A1079" s="3"/>
    </row>
    <row r="1080" spans="1:7" ht="12.75">
      <c r="A1080" s="5" t="s">
        <v>7</v>
      </c>
      <c r="B1080" s="3" t="s">
        <v>6</v>
      </c>
      <c r="E1080" s="4">
        <f>E1070+E1076</f>
        <v>4677.0375</v>
      </c>
      <c r="F1080" s="8" t="s">
        <v>139</v>
      </c>
      <c r="G1080" s="3"/>
    </row>
    <row r="1081" ht="12.75">
      <c r="A1081" s="3"/>
    </row>
    <row r="1082" spans="1:5" ht="12.75">
      <c r="A1082" s="3"/>
      <c r="B1082" t="s">
        <v>310</v>
      </c>
      <c r="C1082" s="6">
        <v>0.1</v>
      </c>
      <c r="E1082" s="1">
        <f>E1080*C1082</f>
        <v>467.70375000000007</v>
      </c>
    </row>
    <row r="1083" spans="1:5" ht="12.75">
      <c r="A1083" s="3"/>
      <c r="C1083" s="6"/>
      <c r="E1083" s="1"/>
    </row>
    <row r="1084" ht="12.75">
      <c r="A1084" s="3"/>
    </row>
    <row r="1085" spans="1:6" ht="12.75">
      <c r="A1085" s="5" t="s">
        <v>8</v>
      </c>
      <c r="B1085" s="3" t="s">
        <v>9</v>
      </c>
      <c r="E1085" s="4">
        <f>SUM(E1082:E1084)</f>
        <v>467.70375000000007</v>
      </c>
      <c r="F1085" s="8" t="s">
        <v>139</v>
      </c>
    </row>
    <row r="1086" spans="1:6" ht="12.75">
      <c r="A1086" s="5"/>
      <c r="B1086" s="3"/>
      <c r="E1086" s="4"/>
      <c r="F1086" s="8"/>
    </row>
    <row r="1087" spans="1:6" ht="12.75">
      <c r="A1087" s="5" t="s">
        <v>10</v>
      </c>
      <c r="B1087" s="3" t="s">
        <v>14</v>
      </c>
      <c r="E1087" s="4">
        <f>E1080+E1085</f>
        <v>5144.74125</v>
      </c>
      <c r="F1087" s="8" t="s">
        <v>139</v>
      </c>
    </row>
    <row r="1088" spans="1:6" ht="12.75">
      <c r="A1088" s="3"/>
      <c r="F1088" s="8"/>
    </row>
    <row r="1089" spans="1:6" ht="12.75">
      <c r="A1089" s="5" t="s">
        <v>15</v>
      </c>
      <c r="B1089" s="3" t="s">
        <v>16</v>
      </c>
      <c r="C1089" s="6">
        <v>0.05</v>
      </c>
      <c r="E1089" s="4">
        <f>E1087*C1089</f>
        <v>257.23706250000004</v>
      </c>
      <c r="F1089" s="8" t="s">
        <v>139</v>
      </c>
    </row>
    <row r="1090" spans="1:6" ht="12.75">
      <c r="A1090" s="3"/>
      <c r="F1090" s="8"/>
    </row>
    <row r="1091" spans="1:6" ht="12.75">
      <c r="A1091" s="5" t="s">
        <v>17</v>
      </c>
      <c r="B1091" s="3" t="s">
        <v>38</v>
      </c>
      <c r="E1091" s="4">
        <f>E1087+E1089</f>
        <v>5401.9783125</v>
      </c>
      <c r="F1091" s="8" t="s">
        <v>139</v>
      </c>
    </row>
    <row r="1092" ht="12.75">
      <c r="A1092" s="3"/>
    </row>
    <row r="1093" ht="12.75">
      <c r="A1093" s="3"/>
    </row>
    <row r="1094" spans="2:12" ht="12.75">
      <c r="B1094" s="3" t="s">
        <v>22</v>
      </c>
      <c r="C1094" s="3" t="s">
        <v>471</v>
      </c>
      <c r="D1094" s="3"/>
      <c r="E1094" s="3"/>
      <c r="F1094" s="4">
        <f>E1091/167.33/1</f>
        <v>32.28338201458196</v>
      </c>
      <c r="G1094" s="8" t="s">
        <v>23</v>
      </c>
      <c r="L1094">
        <v>30.77</v>
      </c>
    </row>
    <row r="1096" ht="12.75">
      <c r="B1096" s="3" t="s">
        <v>20</v>
      </c>
    </row>
    <row r="1099" spans="2:9" ht="12.75">
      <c r="B1099" s="9" t="s">
        <v>445</v>
      </c>
      <c r="C1099" s="9"/>
      <c r="D1099" s="9"/>
      <c r="E1099" s="9"/>
      <c r="F1099" s="9"/>
      <c r="G1099" s="9"/>
      <c r="H1099" s="9"/>
      <c r="I1099" s="9"/>
    </row>
    <row r="1100" spans="2:9" ht="12.75">
      <c r="B1100" s="9" t="s">
        <v>261</v>
      </c>
      <c r="C1100" s="9"/>
      <c r="D1100" s="9"/>
      <c r="E1100" s="9"/>
      <c r="F1100" s="9"/>
      <c r="G1100" s="9"/>
      <c r="H1100" s="9"/>
      <c r="I1100" s="9"/>
    </row>
    <row r="1101" spans="2:9" ht="12.75">
      <c r="B1101" s="9"/>
      <c r="C1101" s="9"/>
      <c r="D1101" s="9"/>
      <c r="E1101" s="9"/>
      <c r="F1101" s="9"/>
      <c r="G1101" s="9"/>
      <c r="H1101" s="9"/>
      <c r="I1101" s="9"/>
    </row>
    <row r="1102" spans="2:9" ht="12.75">
      <c r="B1102" s="9"/>
      <c r="C1102" s="9"/>
      <c r="D1102" s="9"/>
      <c r="E1102" s="9"/>
      <c r="F1102" s="9"/>
      <c r="G1102" s="9"/>
      <c r="H1102" s="9"/>
      <c r="I1102" s="9"/>
    </row>
    <row r="1103" spans="2:9" ht="12.75">
      <c r="B1103" s="9"/>
      <c r="C1103" s="9"/>
      <c r="D1103" s="9"/>
      <c r="E1103" s="9"/>
      <c r="F1103" s="9"/>
      <c r="G1103" s="9"/>
      <c r="H1103" s="9"/>
      <c r="I1103" s="9"/>
    </row>
    <row r="1104" spans="2:9" ht="12.75">
      <c r="B1104" s="9"/>
      <c r="C1104" s="9"/>
      <c r="D1104" s="9"/>
      <c r="E1104" s="9"/>
      <c r="F1104" s="9"/>
      <c r="G1104" s="9"/>
      <c r="H1104" s="9"/>
      <c r="I1104" s="9"/>
    </row>
    <row r="1105" spans="2:9" ht="12.75">
      <c r="B1105" s="9"/>
      <c r="C1105" s="9"/>
      <c r="D1105" s="9"/>
      <c r="E1105" s="9"/>
      <c r="F1105" s="9"/>
      <c r="G1105" s="9"/>
      <c r="H1105" s="9"/>
      <c r="I1105" s="9"/>
    </row>
    <row r="1106" spans="2:9" ht="12.75">
      <c r="B1106" s="9"/>
      <c r="C1106" s="9"/>
      <c r="D1106" s="9"/>
      <c r="E1106" s="9"/>
      <c r="F1106" s="9"/>
      <c r="G1106" s="9"/>
      <c r="H1106" s="9"/>
      <c r="I1106" s="9"/>
    </row>
    <row r="1107" spans="2:9" ht="12.75">
      <c r="B1107" s="9"/>
      <c r="C1107" s="9"/>
      <c r="D1107" s="9"/>
      <c r="E1107" s="9"/>
      <c r="F1107" s="9"/>
      <c r="G1107" s="9"/>
      <c r="H1107" s="9"/>
      <c r="I1107" s="9"/>
    </row>
    <row r="1108" spans="2:9" ht="12.75">
      <c r="B1108" s="9"/>
      <c r="C1108" s="9"/>
      <c r="D1108" s="9"/>
      <c r="E1108" s="9"/>
      <c r="F1108" s="9"/>
      <c r="G1108" s="9"/>
      <c r="H1108" s="9"/>
      <c r="I1108" s="9"/>
    </row>
    <row r="1109" spans="2:9" ht="12.75">
      <c r="B1109" s="9"/>
      <c r="C1109" s="9"/>
      <c r="D1109" s="9"/>
      <c r="E1109" s="9"/>
      <c r="F1109" s="9"/>
      <c r="G1109" s="9"/>
      <c r="H1109" s="9"/>
      <c r="I1109" s="9"/>
    </row>
    <row r="1110" spans="2:9" ht="12.75">
      <c r="B1110" s="9"/>
      <c r="C1110" s="9"/>
      <c r="D1110" s="9"/>
      <c r="E1110" s="9"/>
      <c r="F1110" s="9"/>
      <c r="G1110" s="9"/>
      <c r="H1110" s="9"/>
      <c r="I1110" s="9"/>
    </row>
    <row r="1111" spans="2:9" ht="12.75">
      <c r="B1111" s="9"/>
      <c r="C1111" s="9"/>
      <c r="D1111" s="9"/>
      <c r="E1111" s="9"/>
      <c r="F1111" s="9"/>
      <c r="G1111" s="9"/>
      <c r="H1111" s="9"/>
      <c r="I1111" s="9"/>
    </row>
    <row r="1112" spans="2:9" ht="12.75">
      <c r="B1112" s="9"/>
      <c r="C1112" s="9"/>
      <c r="D1112" s="9"/>
      <c r="E1112" s="9"/>
      <c r="F1112" s="9"/>
      <c r="G1112" s="9"/>
      <c r="H1112" s="9"/>
      <c r="I1112" s="9"/>
    </row>
    <row r="1123" spans="2:8" ht="12.75">
      <c r="B1123" s="3" t="s">
        <v>134</v>
      </c>
      <c r="H1123" s="3" t="s">
        <v>184</v>
      </c>
    </row>
    <row r="1124" spans="7:9" ht="12.75">
      <c r="G1124" s="10"/>
      <c r="H1124" s="10" t="s">
        <v>202</v>
      </c>
      <c r="I1124" s="80"/>
    </row>
    <row r="1125" spans="2:9" ht="12.75">
      <c r="B1125" s="3" t="s">
        <v>0</v>
      </c>
      <c r="G1125" s="10"/>
      <c r="H1125" s="10"/>
      <c r="I1125" s="80"/>
    </row>
    <row r="1126" spans="2:9" ht="12.75">
      <c r="B1126" s="3" t="s">
        <v>30</v>
      </c>
      <c r="H1126" s="10"/>
      <c r="I1126" s="3"/>
    </row>
    <row r="1127" spans="7:9" ht="12.75">
      <c r="G1127" s="10"/>
      <c r="H1127" s="10"/>
      <c r="I1127" s="10"/>
    </row>
    <row r="1128" spans="7:9" ht="12.75">
      <c r="G1128" s="80"/>
      <c r="H1128" s="10"/>
      <c r="I1128" s="10"/>
    </row>
    <row r="1129" spans="1:6" ht="12.75">
      <c r="A1129" s="3">
        <v>1</v>
      </c>
      <c r="B1129" s="3" t="s">
        <v>1</v>
      </c>
      <c r="E1129" s="3">
        <f>SUM(E1130:E1132)</f>
        <v>40</v>
      </c>
      <c r="F1129" s="8" t="s">
        <v>139</v>
      </c>
    </row>
    <row r="1130" spans="1:6" ht="12.75">
      <c r="A1130" s="3"/>
      <c r="B1130" t="s">
        <v>11</v>
      </c>
      <c r="E1130">
        <v>0</v>
      </c>
      <c r="F1130" s="8"/>
    </row>
    <row r="1131" spans="1:6" ht="12.75">
      <c r="A1131" s="3"/>
      <c r="B1131" t="s">
        <v>12</v>
      </c>
      <c r="E1131">
        <v>40</v>
      </c>
      <c r="F1131" s="8"/>
    </row>
    <row r="1132" spans="1:6" ht="12.75">
      <c r="A1132" s="3"/>
      <c r="B1132" t="s">
        <v>13</v>
      </c>
      <c r="E1132">
        <v>0</v>
      </c>
      <c r="F1132" s="8"/>
    </row>
    <row r="1133" spans="1:6" ht="12.75">
      <c r="A1133" s="3"/>
      <c r="F1133" s="8"/>
    </row>
    <row r="1134" spans="1:6" ht="12.75">
      <c r="A1134" s="3"/>
      <c r="F1134" s="8"/>
    </row>
    <row r="1135" spans="1:6" ht="12.75">
      <c r="A1135" s="3">
        <v>2</v>
      </c>
      <c r="B1135" s="3" t="s">
        <v>2</v>
      </c>
      <c r="C1135" s="3"/>
      <c r="D1135" s="3"/>
      <c r="E1135" s="4">
        <f>SUM(E1136:E1141)</f>
        <v>4282.3375</v>
      </c>
      <c r="F1135" s="8" t="s">
        <v>139</v>
      </c>
    </row>
    <row r="1136" spans="1:12" ht="12.75">
      <c r="A1136" s="3"/>
      <c r="B1136" t="s">
        <v>3</v>
      </c>
      <c r="E1136">
        <v>3815</v>
      </c>
      <c r="F1136" s="8"/>
      <c r="L1136">
        <v>3630</v>
      </c>
    </row>
    <row r="1137" spans="1:6" ht="12.75">
      <c r="A1137" s="3"/>
      <c r="B1137" t="s">
        <v>384</v>
      </c>
      <c r="C1137" s="2">
        <v>0.0225</v>
      </c>
      <c r="E1137" s="1">
        <f>E1136*C1137</f>
        <v>85.83749999999999</v>
      </c>
      <c r="F1137" s="8"/>
    </row>
    <row r="1138" spans="1:5" ht="12.75">
      <c r="A1138" s="3"/>
      <c r="C1138" s="2"/>
      <c r="E1138" s="1"/>
    </row>
    <row r="1139" spans="1:3" ht="12.75">
      <c r="A1139" s="3"/>
      <c r="C1139" s="2"/>
    </row>
    <row r="1140" spans="1:5" ht="12.75">
      <c r="A1140" s="3"/>
      <c r="B1140" t="s">
        <v>5</v>
      </c>
      <c r="C1140" s="2">
        <v>0.1</v>
      </c>
      <c r="E1140">
        <f>E1136*C1140</f>
        <v>381.5</v>
      </c>
    </row>
    <row r="1141" ht="12.75">
      <c r="A1141" s="3"/>
    </row>
    <row r="1142" spans="1:7" ht="12.75">
      <c r="A1142" s="5" t="s">
        <v>7</v>
      </c>
      <c r="B1142" s="3" t="s">
        <v>6</v>
      </c>
      <c r="E1142" s="4">
        <f>E1129+E1135</f>
        <v>4322.3375</v>
      </c>
      <c r="F1142" s="8" t="s">
        <v>139</v>
      </c>
      <c r="G1142" s="3"/>
    </row>
    <row r="1143" ht="12.75">
      <c r="A1143" s="3"/>
    </row>
    <row r="1144" spans="1:5" ht="12.75">
      <c r="A1144" s="3"/>
      <c r="B1144" t="s">
        <v>310</v>
      </c>
      <c r="C1144" s="6">
        <v>0.05</v>
      </c>
      <c r="E1144" s="1">
        <f>E1142*C1144</f>
        <v>216.116875</v>
      </c>
    </row>
    <row r="1145" spans="1:5" ht="12.75">
      <c r="A1145" s="3"/>
      <c r="C1145" s="6"/>
      <c r="E1145" s="1"/>
    </row>
    <row r="1146" ht="12.75">
      <c r="A1146" s="3"/>
    </row>
    <row r="1147" spans="1:6" ht="12.75">
      <c r="A1147" s="5" t="s">
        <v>8</v>
      </c>
      <c r="B1147" s="3" t="s">
        <v>9</v>
      </c>
      <c r="E1147" s="4">
        <f>SUM(E1144:E1146)</f>
        <v>216.116875</v>
      </c>
      <c r="F1147" s="8" t="s">
        <v>139</v>
      </c>
    </row>
    <row r="1148" spans="1:6" ht="12.75">
      <c r="A1148" s="5"/>
      <c r="B1148" s="3"/>
      <c r="E1148" s="4"/>
      <c r="F1148" s="8"/>
    </row>
    <row r="1149" spans="1:6" ht="12.75">
      <c r="A1149" s="5" t="s">
        <v>10</v>
      </c>
      <c r="B1149" s="3" t="s">
        <v>14</v>
      </c>
      <c r="E1149" s="4">
        <f>E1142+E1147</f>
        <v>4538.454374999999</v>
      </c>
      <c r="F1149" s="8" t="s">
        <v>139</v>
      </c>
    </row>
    <row r="1150" spans="1:6" ht="12.75">
      <c r="A1150" s="3"/>
      <c r="F1150" s="8"/>
    </row>
    <row r="1151" spans="1:6" ht="12.75">
      <c r="A1151" s="5" t="s">
        <v>15</v>
      </c>
      <c r="B1151" s="3" t="s">
        <v>16</v>
      </c>
      <c r="C1151" s="6">
        <v>0.05</v>
      </c>
      <c r="E1151" s="4">
        <f>E1149*C1151</f>
        <v>226.92271874999997</v>
      </c>
      <c r="F1151" s="8" t="s">
        <v>139</v>
      </c>
    </row>
    <row r="1152" spans="1:6" ht="12.75">
      <c r="A1152" s="3"/>
      <c r="F1152" s="8"/>
    </row>
    <row r="1153" spans="1:6" ht="12.75">
      <c r="A1153" s="5" t="s">
        <v>17</v>
      </c>
      <c r="B1153" s="3" t="s">
        <v>38</v>
      </c>
      <c r="E1153" s="4">
        <f>E1149+E1151</f>
        <v>4765.377093749999</v>
      </c>
      <c r="F1153" s="8" t="s">
        <v>139</v>
      </c>
    </row>
    <row r="1154" ht="12.75">
      <c r="A1154" s="3"/>
    </row>
    <row r="1155" ht="12.75">
      <c r="A1155" s="3"/>
    </row>
    <row r="1156" spans="2:12" ht="12.75">
      <c r="B1156" s="3" t="s">
        <v>22</v>
      </c>
      <c r="C1156" s="3" t="s">
        <v>472</v>
      </c>
      <c r="D1156" s="3"/>
      <c r="E1156" s="3"/>
      <c r="F1156" s="4">
        <f>E1153/167.33/1</f>
        <v>28.478916474929775</v>
      </c>
      <c r="G1156" s="8" t="s">
        <v>23</v>
      </c>
      <c r="L1156">
        <v>27.11</v>
      </c>
    </row>
    <row r="1158" ht="12.75">
      <c r="B1158" s="3" t="s">
        <v>20</v>
      </c>
    </row>
    <row r="1161" spans="2:9" ht="12.75">
      <c r="B1161" s="9" t="s">
        <v>445</v>
      </c>
      <c r="C1161" s="9"/>
      <c r="D1161" s="9"/>
      <c r="E1161" s="9"/>
      <c r="F1161" s="9"/>
      <c r="G1161" s="9"/>
      <c r="H1161" s="9"/>
      <c r="I1161" s="9"/>
    </row>
    <row r="1162" spans="2:9" ht="12.75">
      <c r="B1162" s="9" t="s">
        <v>261</v>
      </c>
      <c r="C1162" s="9"/>
      <c r="D1162" s="9"/>
      <c r="E1162" s="9"/>
      <c r="F1162" s="9"/>
      <c r="G1162" s="9"/>
      <c r="H1162" s="9"/>
      <c r="I1162" s="9"/>
    </row>
    <row r="1163" spans="2:9" ht="12.75">
      <c r="B1163" s="9"/>
      <c r="C1163" s="9"/>
      <c r="D1163" s="9"/>
      <c r="E1163" s="9"/>
      <c r="F1163" s="9"/>
      <c r="G1163" s="9"/>
      <c r="H1163" s="9"/>
      <c r="I1163" s="9"/>
    </row>
    <row r="1164" spans="2:9" ht="12.75">
      <c r="B1164" s="9"/>
      <c r="C1164" s="9"/>
      <c r="D1164" s="9"/>
      <c r="E1164" s="9"/>
      <c r="F1164" s="9"/>
      <c r="G1164" s="9"/>
      <c r="H1164" s="9"/>
      <c r="I1164" s="9"/>
    </row>
    <row r="1165" spans="2:9" ht="12.75">
      <c r="B1165" s="9"/>
      <c r="C1165" s="9"/>
      <c r="D1165" s="9"/>
      <c r="E1165" s="9"/>
      <c r="F1165" s="9"/>
      <c r="G1165" s="9"/>
      <c r="H1165" s="9"/>
      <c r="I1165" s="9"/>
    </row>
    <row r="1166" spans="2:9" ht="12.75">
      <c r="B1166" s="9"/>
      <c r="C1166" s="9"/>
      <c r="D1166" s="9"/>
      <c r="E1166" s="9"/>
      <c r="F1166" s="9"/>
      <c r="G1166" s="9"/>
      <c r="H1166" s="9"/>
      <c r="I1166" s="9"/>
    </row>
    <row r="1167" spans="2:9" ht="12.75">
      <c r="B1167" s="9"/>
      <c r="C1167" s="9"/>
      <c r="D1167" s="9"/>
      <c r="E1167" s="9"/>
      <c r="F1167" s="9"/>
      <c r="G1167" s="9"/>
      <c r="H1167" s="9"/>
      <c r="I1167" s="9"/>
    </row>
    <row r="1168" spans="2:9" ht="12.75">
      <c r="B1168" s="9"/>
      <c r="C1168" s="9"/>
      <c r="D1168" s="9"/>
      <c r="E1168" s="9"/>
      <c r="F1168" s="9"/>
      <c r="G1168" s="9"/>
      <c r="H1168" s="9"/>
      <c r="I1168" s="9"/>
    </row>
    <row r="1169" spans="2:9" ht="12.75">
      <c r="B1169" s="9"/>
      <c r="C1169" s="9"/>
      <c r="D1169" s="9"/>
      <c r="E1169" s="9"/>
      <c r="F1169" s="9"/>
      <c r="G1169" s="9"/>
      <c r="H1169" s="9"/>
      <c r="I1169" s="9"/>
    </row>
    <row r="1170" spans="2:9" ht="12.75">
      <c r="B1170" s="9"/>
      <c r="C1170" s="9"/>
      <c r="D1170" s="9"/>
      <c r="E1170" s="9"/>
      <c r="F1170" s="9"/>
      <c r="G1170" s="9"/>
      <c r="H1170" s="9"/>
      <c r="I1170" s="9"/>
    </row>
    <row r="1171" spans="2:9" ht="12.75">
      <c r="B1171" s="9"/>
      <c r="C1171" s="9"/>
      <c r="D1171" s="9"/>
      <c r="E1171" s="9"/>
      <c r="F1171" s="9"/>
      <c r="G1171" s="9"/>
      <c r="H1171" s="9"/>
      <c r="I1171" s="9"/>
    </row>
    <row r="1172" spans="2:9" ht="12.75">
      <c r="B1172" s="9"/>
      <c r="C1172" s="9"/>
      <c r="D1172" s="9"/>
      <c r="E1172" s="9"/>
      <c r="F1172" s="9"/>
      <c r="G1172" s="9"/>
      <c r="H1172" s="9"/>
      <c r="I1172" s="9"/>
    </row>
    <row r="1173" spans="2:9" ht="12.75">
      <c r="B1173" s="9"/>
      <c r="C1173" s="9"/>
      <c r="D1173" s="9"/>
      <c r="E1173" s="9"/>
      <c r="F1173" s="9"/>
      <c r="G1173" s="9"/>
      <c r="H1173" s="9"/>
      <c r="I1173" s="9"/>
    </row>
    <row r="1174" spans="2:9" ht="12.75">
      <c r="B1174" s="9"/>
      <c r="C1174" s="9"/>
      <c r="D1174" s="9"/>
      <c r="E1174" s="9"/>
      <c r="F1174" s="9"/>
      <c r="G1174" s="9"/>
      <c r="H1174" s="9"/>
      <c r="I1174" s="9"/>
    </row>
    <row r="1182" spans="2:8" ht="12.75">
      <c r="B1182" s="3" t="s">
        <v>134</v>
      </c>
      <c r="H1182" s="3" t="s">
        <v>178</v>
      </c>
    </row>
    <row r="1183" spans="7:9" ht="12.75">
      <c r="G1183" s="10"/>
      <c r="H1183" s="10" t="s">
        <v>203</v>
      </c>
      <c r="I1183" s="80"/>
    </row>
    <row r="1184" spans="2:9" ht="12.75">
      <c r="B1184" s="3" t="s">
        <v>0</v>
      </c>
      <c r="G1184" s="10"/>
      <c r="H1184" s="10"/>
      <c r="I1184" s="80"/>
    </row>
    <row r="1185" spans="2:9" ht="12.75">
      <c r="B1185" s="3" t="s">
        <v>31</v>
      </c>
      <c r="H1185" s="10"/>
      <c r="I1185" s="3"/>
    </row>
    <row r="1186" spans="7:9" ht="12.75">
      <c r="G1186" s="10"/>
      <c r="H1186" s="10"/>
      <c r="I1186" s="10"/>
    </row>
    <row r="1187" spans="7:9" ht="12.75">
      <c r="G1187" s="80"/>
      <c r="H1187" s="10"/>
      <c r="I1187" s="10"/>
    </row>
    <row r="1188" spans="1:6" ht="12.75">
      <c r="A1188" s="3">
        <v>1</v>
      </c>
      <c r="B1188" s="3" t="s">
        <v>1</v>
      </c>
      <c r="E1188" s="3">
        <f>SUM(E1189:E1191)</f>
        <v>40</v>
      </c>
      <c r="F1188" s="8" t="s">
        <v>139</v>
      </c>
    </row>
    <row r="1189" spans="1:6" ht="12.75">
      <c r="A1189" s="3"/>
      <c r="B1189" t="s">
        <v>11</v>
      </c>
      <c r="E1189">
        <v>0</v>
      </c>
      <c r="F1189" s="8"/>
    </row>
    <row r="1190" spans="1:6" ht="12.75">
      <c r="A1190" s="3"/>
      <c r="B1190" t="s">
        <v>12</v>
      </c>
      <c r="E1190">
        <v>40</v>
      </c>
      <c r="F1190" s="8"/>
    </row>
    <row r="1191" spans="1:6" ht="12.75">
      <c r="A1191" s="3"/>
      <c r="B1191" t="s">
        <v>13</v>
      </c>
      <c r="E1191">
        <v>0</v>
      </c>
      <c r="F1191" s="8"/>
    </row>
    <row r="1192" spans="1:6" ht="12.75">
      <c r="A1192" s="3"/>
      <c r="F1192" s="8"/>
    </row>
    <row r="1193" spans="1:6" ht="12.75">
      <c r="A1193" s="3"/>
      <c r="F1193" s="8"/>
    </row>
    <row r="1194" spans="1:6" ht="12.75">
      <c r="A1194" s="3">
        <v>2</v>
      </c>
      <c r="B1194" s="3" t="s">
        <v>2</v>
      </c>
      <c r="C1194" s="3"/>
      <c r="D1194" s="3"/>
      <c r="E1194" s="4">
        <f>SUM(E1195:E1197)</f>
        <v>4243.375</v>
      </c>
      <c r="F1194" s="8" t="s">
        <v>139</v>
      </c>
    </row>
    <row r="1195" spans="1:12" ht="12.75">
      <c r="A1195" s="3"/>
      <c r="B1195" t="s">
        <v>3</v>
      </c>
      <c r="E1195">
        <v>4150</v>
      </c>
      <c r="F1195" s="8"/>
      <c r="L1195">
        <v>3645</v>
      </c>
    </row>
    <row r="1196" spans="1:6" ht="12.75">
      <c r="A1196" s="3"/>
      <c r="B1196" t="s">
        <v>384</v>
      </c>
      <c r="C1196" s="2">
        <v>0.0225</v>
      </c>
      <c r="E1196" s="1">
        <f>E1195*C1196</f>
        <v>93.375</v>
      </c>
      <c r="F1196" s="8"/>
    </row>
    <row r="1197" ht="12.75">
      <c r="A1197" s="3"/>
    </row>
    <row r="1198" spans="1:7" ht="12.75">
      <c r="A1198" s="5" t="s">
        <v>7</v>
      </c>
      <c r="B1198" s="3" t="s">
        <v>6</v>
      </c>
      <c r="E1198" s="4">
        <f>E1188+E1194</f>
        <v>4283.375</v>
      </c>
      <c r="F1198" s="8" t="s">
        <v>139</v>
      </c>
      <c r="G1198" s="3"/>
    </row>
    <row r="1199" ht="12.75">
      <c r="A1199" s="3"/>
    </row>
    <row r="1200" spans="1:5" ht="12.75">
      <c r="A1200" s="3"/>
      <c r="B1200" t="s">
        <v>310</v>
      </c>
      <c r="C1200" s="6">
        <v>0.1</v>
      </c>
      <c r="E1200" s="1">
        <f>E1198*C1200</f>
        <v>428.33750000000003</v>
      </c>
    </row>
    <row r="1201" spans="1:5" ht="12.75">
      <c r="A1201" s="3"/>
      <c r="C1201" s="6"/>
      <c r="E1201" s="1"/>
    </row>
    <row r="1202" ht="12.75">
      <c r="A1202" s="3"/>
    </row>
    <row r="1203" spans="1:6" ht="12.75">
      <c r="A1203" s="5" t="s">
        <v>8</v>
      </c>
      <c r="B1203" s="3" t="s">
        <v>9</v>
      </c>
      <c r="E1203" s="4">
        <f>SUM(E1200:E1202)</f>
        <v>428.33750000000003</v>
      </c>
      <c r="F1203" s="8" t="s">
        <v>139</v>
      </c>
    </row>
    <row r="1204" spans="1:6" ht="12.75">
      <c r="A1204" s="5"/>
      <c r="B1204" s="3"/>
      <c r="E1204" s="4"/>
      <c r="F1204" s="8"/>
    </row>
    <row r="1205" spans="1:6" ht="12.75">
      <c r="A1205" s="5" t="s">
        <v>10</v>
      </c>
      <c r="B1205" s="3" t="s">
        <v>14</v>
      </c>
      <c r="E1205" s="4">
        <f>E1198+E1203</f>
        <v>4711.7125</v>
      </c>
      <c r="F1205" s="8" t="s">
        <v>139</v>
      </c>
    </row>
    <row r="1206" spans="1:6" ht="12.75">
      <c r="A1206" s="3"/>
      <c r="F1206" s="8"/>
    </row>
    <row r="1207" spans="1:6" ht="12.75">
      <c r="A1207" s="5" t="s">
        <v>15</v>
      </c>
      <c r="B1207" s="3" t="s">
        <v>16</v>
      </c>
      <c r="C1207" s="6">
        <v>0.05</v>
      </c>
      <c r="E1207" s="4">
        <f>E1205*C1207</f>
        <v>235.585625</v>
      </c>
      <c r="F1207" s="8" t="s">
        <v>139</v>
      </c>
    </row>
    <row r="1208" spans="1:6" ht="12.75">
      <c r="A1208" s="3"/>
      <c r="F1208" s="8"/>
    </row>
    <row r="1209" spans="1:6" ht="12.75">
      <c r="A1209" s="5" t="s">
        <v>17</v>
      </c>
      <c r="B1209" s="3" t="s">
        <v>38</v>
      </c>
      <c r="E1209" s="4">
        <f>E1205+E1207</f>
        <v>4947.298124999999</v>
      </c>
      <c r="F1209" s="8" t="s">
        <v>139</v>
      </c>
    </row>
    <row r="1210" ht="12.75">
      <c r="A1210" s="3"/>
    </row>
    <row r="1211" ht="12.75">
      <c r="A1211" s="3"/>
    </row>
    <row r="1212" spans="2:12" ht="12.75">
      <c r="B1212" s="3" t="s">
        <v>22</v>
      </c>
      <c r="C1212" s="3" t="s">
        <v>473</v>
      </c>
      <c r="D1212" s="3"/>
      <c r="E1212" s="3"/>
      <c r="F1212" s="4">
        <f>E1209/167.33/1</f>
        <v>29.5661156098727</v>
      </c>
      <c r="G1212" s="8" t="s">
        <v>23</v>
      </c>
      <c r="L1212">
        <v>28.15</v>
      </c>
    </row>
    <row r="1214" ht="12.75">
      <c r="B1214" s="3" t="s">
        <v>20</v>
      </c>
    </row>
    <row r="1217" spans="2:9" ht="12.75">
      <c r="B1217" s="9" t="s">
        <v>445</v>
      </c>
      <c r="C1217" s="9"/>
      <c r="D1217" s="9"/>
      <c r="E1217" s="9"/>
      <c r="F1217" s="9"/>
      <c r="G1217" s="9"/>
      <c r="H1217" s="9"/>
      <c r="I1217" s="9"/>
    </row>
    <row r="1218" spans="2:9" ht="12.75">
      <c r="B1218" s="9" t="s">
        <v>261</v>
      </c>
      <c r="C1218" s="9"/>
      <c r="D1218" s="9"/>
      <c r="E1218" s="9"/>
      <c r="F1218" s="9"/>
      <c r="G1218" s="9"/>
      <c r="H1218" s="9"/>
      <c r="I1218" s="9"/>
    </row>
    <row r="1219" spans="2:9" ht="12.75">
      <c r="B1219" s="9"/>
      <c r="C1219" s="9"/>
      <c r="D1219" s="9"/>
      <c r="E1219" s="9"/>
      <c r="F1219" s="9"/>
      <c r="G1219" s="9"/>
      <c r="H1219" s="9"/>
      <c r="I1219" s="9"/>
    </row>
    <row r="1220" spans="2:9" ht="12.75">
      <c r="B1220" s="9"/>
      <c r="C1220" s="9"/>
      <c r="D1220" s="9"/>
      <c r="E1220" s="9"/>
      <c r="F1220" s="9"/>
      <c r="G1220" s="9"/>
      <c r="H1220" s="9"/>
      <c r="I1220" s="9"/>
    </row>
    <row r="1221" spans="2:9" ht="12.75">
      <c r="B1221" s="9"/>
      <c r="C1221" s="9"/>
      <c r="D1221" s="9"/>
      <c r="E1221" s="9"/>
      <c r="F1221" s="9"/>
      <c r="G1221" s="9"/>
      <c r="H1221" s="9"/>
      <c r="I1221" s="9"/>
    </row>
    <row r="1222" spans="2:9" ht="12.75">
      <c r="B1222" s="9"/>
      <c r="C1222" s="9"/>
      <c r="D1222" s="9"/>
      <c r="E1222" s="9"/>
      <c r="F1222" s="9"/>
      <c r="G1222" s="9"/>
      <c r="H1222" s="9"/>
      <c r="I1222" s="9"/>
    </row>
    <row r="1223" spans="2:9" ht="12.75">
      <c r="B1223" s="9"/>
      <c r="C1223" s="9"/>
      <c r="D1223" s="9"/>
      <c r="E1223" s="9"/>
      <c r="F1223" s="9"/>
      <c r="G1223" s="9"/>
      <c r="H1223" s="9"/>
      <c r="I1223" s="9"/>
    </row>
    <row r="1224" spans="2:9" ht="12.75">
      <c r="B1224" s="9"/>
      <c r="C1224" s="9"/>
      <c r="D1224" s="9"/>
      <c r="E1224" s="9"/>
      <c r="F1224" s="9"/>
      <c r="G1224" s="9"/>
      <c r="H1224" s="9"/>
      <c r="I1224" s="9"/>
    </row>
    <row r="1225" spans="2:9" ht="12.75">
      <c r="B1225" s="9"/>
      <c r="C1225" s="9"/>
      <c r="D1225" s="9"/>
      <c r="E1225" s="9"/>
      <c r="F1225" s="9"/>
      <c r="G1225" s="9"/>
      <c r="H1225" s="9"/>
      <c r="I1225" s="9"/>
    </row>
    <row r="1226" spans="2:9" ht="12.75">
      <c r="B1226" s="9"/>
      <c r="C1226" s="9"/>
      <c r="D1226" s="9"/>
      <c r="E1226" s="9"/>
      <c r="F1226" s="9"/>
      <c r="G1226" s="9"/>
      <c r="H1226" s="9"/>
      <c r="I1226" s="9"/>
    </row>
    <row r="1227" spans="2:9" ht="12.75">
      <c r="B1227" s="9"/>
      <c r="C1227" s="9"/>
      <c r="D1227" s="9"/>
      <c r="E1227" s="9"/>
      <c r="F1227" s="9"/>
      <c r="G1227" s="9"/>
      <c r="H1227" s="9"/>
      <c r="I1227" s="9"/>
    </row>
    <row r="1228" spans="2:9" ht="12.75">
      <c r="B1228" s="9"/>
      <c r="C1228" s="9"/>
      <c r="D1228" s="9"/>
      <c r="E1228" s="9"/>
      <c r="F1228" s="9"/>
      <c r="G1228" s="9"/>
      <c r="H1228" s="9"/>
      <c r="I1228" s="9"/>
    </row>
    <row r="1229" spans="2:9" ht="12.75">
      <c r="B1229" s="9"/>
      <c r="C1229" s="9"/>
      <c r="D1229" s="9"/>
      <c r="E1229" s="9"/>
      <c r="F1229" s="9"/>
      <c r="G1229" s="9"/>
      <c r="H1229" s="9"/>
      <c r="I1229" s="9"/>
    </row>
    <row r="1230" spans="2:9" ht="12.75">
      <c r="B1230" s="9"/>
      <c r="C1230" s="9"/>
      <c r="D1230" s="9"/>
      <c r="E1230" s="9"/>
      <c r="F1230" s="9"/>
      <c r="G1230" s="9"/>
      <c r="H1230" s="9"/>
      <c r="I1230" s="9"/>
    </row>
    <row r="1241" spans="2:8" ht="12.75">
      <c r="B1241" s="3" t="s">
        <v>134</v>
      </c>
      <c r="H1241" s="3" t="s">
        <v>178</v>
      </c>
    </row>
    <row r="1242" spans="7:9" ht="12.75">
      <c r="G1242" s="10"/>
      <c r="H1242" s="10" t="s">
        <v>204</v>
      </c>
      <c r="I1242" s="80"/>
    </row>
    <row r="1243" spans="2:9" ht="12.75">
      <c r="B1243" s="3" t="s">
        <v>0</v>
      </c>
      <c r="G1243" s="10"/>
      <c r="H1243" s="10"/>
      <c r="I1243" s="80"/>
    </row>
    <row r="1244" spans="2:9" ht="12.75">
      <c r="B1244" s="3" t="s">
        <v>32</v>
      </c>
      <c r="H1244" s="10"/>
      <c r="I1244" s="3"/>
    </row>
    <row r="1245" spans="7:9" ht="12.75">
      <c r="G1245" s="10"/>
      <c r="H1245" s="10"/>
      <c r="I1245" s="10"/>
    </row>
    <row r="1246" spans="7:9" ht="12.75">
      <c r="G1246" s="80"/>
      <c r="H1246" s="10"/>
      <c r="I1246" s="10"/>
    </row>
    <row r="1247" spans="1:6" ht="12.75">
      <c r="A1247" s="3">
        <v>1</v>
      </c>
      <c r="B1247" s="3" t="s">
        <v>1</v>
      </c>
      <c r="E1247" s="3">
        <f>SUM(E1248:E1250)</f>
        <v>30</v>
      </c>
      <c r="F1247" s="8" t="s">
        <v>139</v>
      </c>
    </row>
    <row r="1248" spans="1:6" ht="12.75">
      <c r="A1248" s="3"/>
      <c r="B1248" t="s">
        <v>11</v>
      </c>
      <c r="E1248">
        <v>0</v>
      </c>
      <c r="F1248" s="8"/>
    </row>
    <row r="1249" spans="1:6" ht="12.75">
      <c r="A1249" s="3"/>
      <c r="B1249" t="s">
        <v>12</v>
      </c>
      <c r="E1249">
        <v>30</v>
      </c>
      <c r="F1249" s="8"/>
    </row>
    <row r="1250" spans="1:6" ht="12.75">
      <c r="A1250" s="3"/>
      <c r="B1250" t="s">
        <v>13</v>
      </c>
      <c r="E1250">
        <v>0</v>
      </c>
      <c r="F1250" s="8"/>
    </row>
    <row r="1251" spans="1:6" ht="12.75">
      <c r="A1251" s="3"/>
      <c r="F1251" s="8"/>
    </row>
    <row r="1252" spans="1:6" ht="12.75">
      <c r="A1252" s="3"/>
      <c r="F1252" s="8"/>
    </row>
    <row r="1253" spans="1:6" ht="12.75">
      <c r="A1253" s="3">
        <v>2</v>
      </c>
      <c r="B1253" s="3" t="s">
        <v>2</v>
      </c>
      <c r="C1253" s="3"/>
      <c r="D1253" s="3"/>
      <c r="E1253" s="4">
        <f>SUM(E1254:E1256)</f>
        <v>4187.1375</v>
      </c>
      <c r="F1253" s="8" t="s">
        <v>139</v>
      </c>
    </row>
    <row r="1254" spans="1:12" ht="12.75">
      <c r="A1254" s="3"/>
      <c r="B1254" t="s">
        <v>3</v>
      </c>
      <c r="E1254">
        <v>4095</v>
      </c>
      <c r="F1254" s="8"/>
      <c r="L1254">
        <v>3900</v>
      </c>
    </row>
    <row r="1255" spans="1:6" ht="12.75">
      <c r="A1255" s="3"/>
      <c r="B1255" t="s">
        <v>384</v>
      </c>
      <c r="C1255" s="2">
        <v>0.0225</v>
      </c>
      <c r="E1255" s="1">
        <f>E1254*C1255</f>
        <v>92.1375</v>
      </c>
      <c r="F1255" s="8"/>
    </row>
    <row r="1256" ht="12.75">
      <c r="A1256" s="3"/>
    </row>
    <row r="1257" spans="1:7" ht="12.75">
      <c r="A1257" s="5" t="s">
        <v>7</v>
      </c>
      <c r="B1257" s="3" t="s">
        <v>6</v>
      </c>
      <c r="E1257" s="4">
        <f>E1247+E1253</f>
        <v>4217.1375</v>
      </c>
      <c r="F1257" s="8" t="s">
        <v>139</v>
      </c>
      <c r="G1257" s="3"/>
    </row>
    <row r="1258" ht="12.75">
      <c r="A1258" s="3"/>
    </row>
    <row r="1259" spans="1:5" ht="12.75">
      <c r="A1259" s="3"/>
      <c r="B1259" t="s">
        <v>310</v>
      </c>
      <c r="C1259" s="6">
        <v>0.1</v>
      </c>
      <c r="E1259" s="1">
        <f>E1257*C1259</f>
        <v>421.71375</v>
      </c>
    </row>
    <row r="1260" spans="1:5" ht="12.75">
      <c r="A1260" s="3"/>
      <c r="C1260" s="6"/>
      <c r="E1260" s="1"/>
    </row>
    <row r="1261" ht="12.75">
      <c r="A1261" s="3"/>
    </row>
    <row r="1262" spans="1:6" ht="12.75">
      <c r="A1262" s="5" t="s">
        <v>8</v>
      </c>
      <c r="B1262" s="3" t="s">
        <v>9</v>
      </c>
      <c r="E1262" s="4">
        <f>SUM(E1259:E1261)</f>
        <v>421.71375</v>
      </c>
      <c r="F1262" s="8" t="s">
        <v>139</v>
      </c>
    </row>
    <row r="1263" spans="1:6" ht="12.75">
      <c r="A1263" s="5"/>
      <c r="B1263" s="3"/>
      <c r="E1263" s="4"/>
      <c r="F1263" s="8"/>
    </row>
    <row r="1264" spans="1:6" ht="12.75">
      <c r="A1264" s="5" t="s">
        <v>10</v>
      </c>
      <c r="B1264" s="3" t="s">
        <v>14</v>
      </c>
      <c r="E1264" s="4">
        <f>E1257+E1262</f>
        <v>4638.85125</v>
      </c>
      <c r="F1264" s="8" t="s">
        <v>139</v>
      </c>
    </row>
    <row r="1265" spans="1:6" ht="12.75">
      <c r="A1265" s="3"/>
      <c r="F1265" s="8"/>
    </row>
    <row r="1266" spans="1:6" ht="12.75">
      <c r="A1266" s="5" t="s">
        <v>15</v>
      </c>
      <c r="B1266" s="3" t="s">
        <v>16</v>
      </c>
      <c r="C1266" s="6">
        <v>0.05</v>
      </c>
      <c r="E1266" s="4">
        <f>E1264*C1266</f>
        <v>231.9425625</v>
      </c>
      <c r="F1266" s="8" t="s">
        <v>139</v>
      </c>
    </row>
    <row r="1267" spans="1:6" ht="12.75">
      <c r="A1267" s="3"/>
      <c r="F1267" s="8"/>
    </row>
    <row r="1268" spans="1:6" ht="12.75">
      <c r="A1268" s="5" t="s">
        <v>17</v>
      </c>
      <c r="B1268" s="3" t="s">
        <v>38</v>
      </c>
      <c r="E1268" s="4">
        <f>E1264+E1266</f>
        <v>4870.7938125</v>
      </c>
      <c r="F1268" s="8" t="s">
        <v>139</v>
      </c>
    </row>
    <row r="1269" ht="12.75">
      <c r="A1269" s="3"/>
    </row>
    <row r="1270" ht="12.75">
      <c r="A1270" s="3"/>
    </row>
    <row r="1271" spans="2:12" ht="12.75">
      <c r="B1271" s="3" t="s">
        <v>22</v>
      </c>
      <c r="C1271" s="3" t="s">
        <v>474</v>
      </c>
      <c r="D1271" s="3"/>
      <c r="E1271" s="3"/>
      <c r="F1271" s="4">
        <f>E1268/167.33/1</f>
        <v>29.108909415526202</v>
      </c>
      <c r="G1271" s="8" t="s">
        <v>23</v>
      </c>
      <c r="L1271">
        <v>27.73</v>
      </c>
    </row>
    <row r="1273" ht="12.75">
      <c r="B1273" s="3" t="s">
        <v>20</v>
      </c>
    </row>
    <row r="1276" spans="2:9" ht="12.75">
      <c r="B1276" s="9" t="s">
        <v>445</v>
      </c>
      <c r="C1276" s="9"/>
      <c r="D1276" s="9"/>
      <c r="E1276" s="9"/>
      <c r="F1276" s="9"/>
      <c r="G1276" s="9"/>
      <c r="H1276" s="9"/>
      <c r="I1276" s="9"/>
    </row>
    <row r="1277" spans="2:9" ht="12.75">
      <c r="B1277" s="9" t="s">
        <v>261</v>
      </c>
      <c r="C1277" s="9"/>
      <c r="D1277" s="9"/>
      <c r="E1277" s="9"/>
      <c r="F1277" s="9"/>
      <c r="G1277" s="9"/>
      <c r="H1277" s="9"/>
      <c r="I1277" s="9"/>
    </row>
    <row r="1278" spans="2:9" ht="12.75">
      <c r="B1278" s="9"/>
      <c r="C1278" s="9"/>
      <c r="D1278" s="9"/>
      <c r="E1278" s="9"/>
      <c r="F1278" s="9"/>
      <c r="G1278" s="9"/>
      <c r="H1278" s="9"/>
      <c r="I1278" s="9"/>
    </row>
    <row r="1279" spans="2:9" ht="12.75">
      <c r="B1279" s="9"/>
      <c r="C1279" s="9"/>
      <c r="D1279" s="9"/>
      <c r="E1279" s="9"/>
      <c r="F1279" s="9"/>
      <c r="G1279" s="9"/>
      <c r="H1279" s="9"/>
      <c r="I1279" s="9"/>
    </row>
    <row r="1280" spans="2:9" ht="12.75">
      <c r="B1280" s="9"/>
      <c r="C1280" s="9"/>
      <c r="D1280" s="9"/>
      <c r="E1280" s="9"/>
      <c r="F1280" s="9"/>
      <c r="G1280" s="9"/>
      <c r="H1280" s="9"/>
      <c r="I1280" s="9"/>
    </row>
    <row r="1281" spans="2:9" ht="12.75">
      <c r="B1281" s="9"/>
      <c r="C1281" s="9"/>
      <c r="D1281" s="9"/>
      <c r="E1281" s="9"/>
      <c r="F1281" s="9"/>
      <c r="G1281" s="9"/>
      <c r="H1281" s="9"/>
      <c r="I1281" s="9"/>
    </row>
    <row r="1282" spans="2:9" ht="12.75">
      <c r="B1282" s="9"/>
      <c r="C1282" s="9"/>
      <c r="D1282" s="9"/>
      <c r="E1282" s="9"/>
      <c r="F1282" s="9"/>
      <c r="G1282" s="9"/>
      <c r="H1282" s="9"/>
      <c r="I1282" s="9"/>
    </row>
    <row r="1283" spans="2:9" ht="12.75">
      <c r="B1283" s="9"/>
      <c r="C1283" s="9"/>
      <c r="D1283" s="9"/>
      <c r="E1283" s="9"/>
      <c r="F1283" s="9"/>
      <c r="G1283" s="9"/>
      <c r="H1283" s="9"/>
      <c r="I1283" s="9"/>
    </row>
    <row r="1284" spans="2:9" ht="12.75">
      <c r="B1284" s="9"/>
      <c r="C1284" s="9"/>
      <c r="D1284" s="9"/>
      <c r="E1284" s="9"/>
      <c r="F1284" s="9"/>
      <c r="G1284" s="9"/>
      <c r="H1284" s="9"/>
      <c r="I1284" s="9"/>
    </row>
    <row r="1285" spans="2:9" ht="12.75">
      <c r="B1285" s="9"/>
      <c r="C1285" s="9"/>
      <c r="D1285" s="9"/>
      <c r="E1285" s="9"/>
      <c r="F1285" s="9"/>
      <c r="G1285" s="9"/>
      <c r="H1285" s="9"/>
      <c r="I1285" s="9"/>
    </row>
    <row r="1286" spans="2:9" ht="12.75">
      <c r="B1286" s="9"/>
      <c r="C1286" s="9"/>
      <c r="D1286" s="9"/>
      <c r="E1286" s="9"/>
      <c r="F1286" s="9"/>
      <c r="G1286" s="9"/>
      <c r="H1286" s="9"/>
      <c r="I1286" s="9"/>
    </row>
    <row r="1287" spans="2:9" ht="12.75">
      <c r="B1287" s="9"/>
      <c r="C1287" s="9"/>
      <c r="D1287" s="9"/>
      <c r="E1287" s="9"/>
      <c r="F1287" s="9"/>
      <c r="G1287" s="9"/>
      <c r="H1287" s="9"/>
      <c r="I1287" s="9"/>
    </row>
    <row r="1288" spans="2:9" ht="12.75">
      <c r="B1288" s="9"/>
      <c r="C1288" s="9"/>
      <c r="D1288" s="9"/>
      <c r="E1288" s="9"/>
      <c r="F1288" s="9"/>
      <c r="G1288" s="9"/>
      <c r="H1288" s="9"/>
      <c r="I1288" s="9"/>
    </row>
    <row r="1289" spans="2:9" ht="12.75">
      <c r="B1289" s="9"/>
      <c r="C1289" s="9"/>
      <c r="D1289" s="9"/>
      <c r="E1289" s="9"/>
      <c r="F1289" s="9"/>
      <c r="G1289" s="9"/>
      <c r="H1289" s="9"/>
      <c r="I1289" s="9"/>
    </row>
    <row r="1300" spans="2:8" ht="12.75">
      <c r="B1300" s="3" t="s">
        <v>134</v>
      </c>
      <c r="H1300" s="3" t="s">
        <v>178</v>
      </c>
    </row>
    <row r="1301" spans="7:9" ht="12.75">
      <c r="G1301" s="10"/>
      <c r="H1301" s="10" t="s">
        <v>205</v>
      </c>
      <c r="I1301" s="80"/>
    </row>
    <row r="1302" spans="2:9" ht="12.75">
      <c r="B1302" s="3" t="s">
        <v>0</v>
      </c>
      <c r="G1302" s="10"/>
      <c r="H1302" s="10"/>
      <c r="I1302" s="80"/>
    </row>
    <row r="1303" spans="2:9" ht="12.75">
      <c r="B1303" s="3" t="s">
        <v>33</v>
      </c>
      <c r="H1303" s="10"/>
      <c r="I1303" s="3"/>
    </row>
    <row r="1304" spans="7:9" ht="12.75">
      <c r="G1304" s="10"/>
      <c r="H1304" s="10"/>
      <c r="I1304" s="10"/>
    </row>
    <row r="1305" spans="7:9" ht="12.75">
      <c r="G1305" s="80"/>
      <c r="H1305" s="10"/>
      <c r="I1305" s="10"/>
    </row>
    <row r="1306" spans="1:6" ht="12.75">
      <c r="A1306" s="3">
        <v>1</v>
      </c>
      <c r="B1306" s="3" t="s">
        <v>1</v>
      </c>
      <c r="E1306" s="3">
        <f>SUM(E1307:E1309)</f>
        <v>30</v>
      </c>
      <c r="F1306" s="8" t="s">
        <v>139</v>
      </c>
    </row>
    <row r="1307" spans="1:6" ht="12.75">
      <c r="A1307" s="3"/>
      <c r="B1307" t="s">
        <v>11</v>
      </c>
      <c r="E1307">
        <v>0</v>
      </c>
      <c r="F1307" s="8"/>
    </row>
    <row r="1308" spans="1:6" ht="12.75">
      <c r="A1308" s="3"/>
      <c r="B1308" t="s">
        <v>12</v>
      </c>
      <c r="E1308">
        <v>30</v>
      </c>
      <c r="F1308" s="8"/>
    </row>
    <row r="1309" spans="1:6" ht="12.75">
      <c r="A1309" s="3"/>
      <c r="B1309" t="s">
        <v>13</v>
      </c>
      <c r="E1309">
        <v>0</v>
      </c>
      <c r="F1309" s="8"/>
    </row>
    <row r="1310" spans="1:6" ht="12.75">
      <c r="A1310" s="3"/>
      <c r="F1310" s="8"/>
    </row>
    <row r="1311" spans="1:6" ht="12.75">
      <c r="A1311" s="3"/>
      <c r="F1311" s="8"/>
    </row>
    <row r="1312" spans="1:6" ht="12.75">
      <c r="A1312" s="3">
        <v>2</v>
      </c>
      <c r="B1312" s="3" t="s">
        <v>2</v>
      </c>
      <c r="C1312" s="3"/>
      <c r="D1312" s="3"/>
      <c r="E1312" s="4">
        <f>SUM(E1313:E1315)</f>
        <v>4258.7125</v>
      </c>
      <c r="F1312" s="8" t="s">
        <v>139</v>
      </c>
    </row>
    <row r="1313" spans="1:12" ht="12.75">
      <c r="A1313" s="3"/>
      <c r="B1313" t="s">
        <v>3</v>
      </c>
      <c r="E1313">
        <v>4165</v>
      </c>
      <c r="F1313" s="8"/>
      <c r="L1313">
        <v>3965</v>
      </c>
    </row>
    <row r="1314" spans="1:6" ht="12.75">
      <c r="A1314" s="3"/>
      <c r="B1314" t="s">
        <v>384</v>
      </c>
      <c r="C1314" s="2">
        <v>0.0225</v>
      </c>
      <c r="E1314" s="1">
        <f>E1313*C1314</f>
        <v>93.71249999999999</v>
      </c>
      <c r="F1314" s="8"/>
    </row>
    <row r="1315" ht="12.75">
      <c r="A1315" s="3"/>
    </row>
    <row r="1316" spans="1:7" ht="12.75">
      <c r="A1316" s="5" t="s">
        <v>7</v>
      </c>
      <c r="B1316" s="3" t="s">
        <v>6</v>
      </c>
      <c r="E1316" s="4">
        <f>E1306+E1312</f>
        <v>4288.7125</v>
      </c>
      <c r="F1316" s="8" t="s">
        <v>139</v>
      </c>
      <c r="G1316" s="3"/>
    </row>
    <row r="1317" ht="12.75">
      <c r="A1317" s="3"/>
    </row>
    <row r="1318" spans="1:5" ht="12.75">
      <c r="A1318" s="3"/>
      <c r="B1318" t="s">
        <v>310</v>
      </c>
      <c r="C1318" s="6">
        <v>0.1</v>
      </c>
      <c r="E1318" s="1">
        <f>E1316*C1318</f>
        <v>428.87125</v>
      </c>
    </row>
    <row r="1319" spans="1:5" ht="12.75">
      <c r="A1319" s="3"/>
      <c r="C1319" s="6"/>
      <c r="E1319" s="1"/>
    </row>
    <row r="1320" ht="12.75">
      <c r="A1320" s="3"/>
    </row>
    <row r="1321" spans="1:6" ht="12.75">
      <c r="A1321" s="5" t="s">
        <v>8</v>
      </c>
      <c r="B1321" s="3" t="s">
        <v>9</v>
      </c>
      <c r="E1321" s="4">
        <f>SUM(E1318:E1320)</f>
        <v>428.87125</v>
      </c>
      <c r="F1321" s="8" t="s">
        <v>139</v>
      </c>
    </row>
    <row r="1322" spans="1:6" ht="12.75">
      <c r="A1322" s="5"/>
      <c r="B1322" s="3"/>
      <c r="E1322" s="4"/>
      <c r="F1322" s="8"/>
    </row>
    <row r="1323" spans="1:6" ht="12.75">
      <c r="A1323" s="5" t="s">
        <v>10</v>
      </c>
      <c r="B1323" s="3" t="s">
        <v>14</v>
      </c>
      <c r="E1323" s="4">
        <f>E1316+E1321</f>
        <v>4717.58375</v>
      </c>
      <c r="F1323" s="8" t="s">
        <v>139</v>
      </c>
    </row>
    <row r="1324" spans="1:6" ht="12.75">
      <c r="A1324" s="3"/>
      <c r="F1324" s="8"/>
    </row>
    <row r="1325" spans="1:6" ht="12.75">
      <c r="A1325" s="5" t="s">
        <v>15</v>
      </c>
      <c r="B1325" s="3" t="s">
        <v>16</v>
      </c>
      <c r="C1325" s="6">
        <v>0.05</v>
      </c>
      <c r="E1325" s="4">
        <f>E1323*C1325</f>
        <v>235.8791875</v>
      </c>
      <c r="F1325" s="8" t="s">
        <v>139</v>
      </c>
    </row>
    <row r="1326" spans="1:6" ht="12.75">
      <c r="A1326" s="3"/>
      <c r="F1326" s="8"/>
    </row>
    <row r="1327" spans="1:6" ht="12.75">
      <c r="A1327" s="5" t="s">
        <v>17</v>
      </c>
      <c r="B1327" s="3" t="s">
        <v>38</v>
      </c>
      <c r="E1327" s="4">
        <f>E1323+E1325</f>
        <v>4953.4629374999995</v>
      </c>
      <c r="F1327" s="8" t="s">
        <v>139</v>
      </c>
    </row>
    <row r="1328" ht="12.75">
      <c r="A1328" s="3"/>
    </row>
    <row r="1329" ht="12.75">
      <c r="A1329" s="3"/>
    </row>
    <row r="1330" spans="2:12" ht="12.75">
      <c r="B1330" s="3" t="s">
        <v>22</v>
      </c>
      <c r="C1330" s="3" t="s">
        <v>475</v>
      </c>
      <c r="D1330" s="3"/>
      <c r="E1330" s="3"/>
      <c r="F1330" s="4">
        <f>E1327/167.33/1</f>
        <v>29.602957852746066</v>
      </c>
      <c r="G1330" s="8" t="s">
        <v>23</v>
      </c>
      <c r="L1330">
        <v>28.19</v>
      </c>
    </row>
    <row r="1332" ht="12.75">
      <c r="B1332" s="3" t="s">
        <v>20</v>
      </c>
    </row>
    <row r="1335" spans="2:9" ht="12.75">
      <c r="B1335" s="9" t="s">
        <v>447</v>
      </c>
      <c r="C1335" s="9"/>
      <c r="D1335" s="9"/>
      <c r="E1335" s="9"/>
      <c r="F1335" s="9"/>
      <c r="G1335" s="9"/>
      <c r="H1335" s="9"/>
      <c r="I1335" s="9"/>
    </row>
    <row r="1336" spans="2:9" ht="12.75">
      <c r="B1336" s="9" t="s">
        <v>261</v>
      </c>
      <c r="C1336" s="9"/>
      <c r="D1336" s="9"/>
      <c r="E1336" s="9"/>
      <c r="F1336" s="9"/>
      <c r="G1336" s="9"/>
      <c r="H1336" s="9"/>
      <c r="I1336" s="9"/>
    </row>
    <row r="1337" spans="2:9" ht="12.75">
      <c r="B1337" s="9"/>
      <c r="C1337" s="9"/>
      <c r="D1337" s="9"/>
      <c r="E1337" s="9"/>
      <c r="F1337" s="9"/>
      <c r="G1337" s="9"/>
      <c r="H1337" s="9"/>
      <c r="I1337" s="9"/>
    </row>
    <row r="1338" spans="2:9" ht="12.75">
      <c r="B1338" s="9"/>
      <c r="C1338" s="9"/>
      <c r="D1338" s="9"/>
      <c r="E1338" s="9"/>
      <c r="F1338" s="9"/>
      <c r="G1338" s="9"/>
      <c r="H1338" s="9"/>
      <c r="I1338" s="9"/>
    </row>
    <row r="1339" spans="2:9" ht="12.75">
      <c r="B1339" s="9"/>
      <c r="C1339" s="9"/>
      <c r="D1339" s="9"/>
      <c r="E1339" s="9"/>
      <c r="F1339" s="9"/>
      <c r="G1339" s="9"/>
      <c r="H1339" s="9"/>
      <c r="I1339" s="9"/>
    </row>
    <row r="1340" spans="2:9" ht="12.75">
      <c r="B1340" s="9"/>
      <c r="C1340" s="9"/>
      <c r="D1340" s="9"/>
      <c r="E1340" s="9"/>
      <c r="F1340" s="9"/>
      <c r="G1340" s="9"/>
      <c r="H1340" s="9"/>
      <c r="I1340" s="9"/>
    </row>
    <row r="1341" spans="2:9" ht="12.75">
      <c r="B1341" s="9"/>
      <c r="C1341" s="9"/>
      <c r="D1341" s="9"/>
      <c r="E1341" s="9"/>
      <c r="F1341" s="9"/>
      <c r="G1341" s="9"/>
      <c r="H1341" s="9"/>
      <c r="I1341" s="9"/>
    </row>
    <row r="1342" spans="2:9" ht="12.75">
      <c r="B1342" s="9"/>
      <c r="C1342" s="9"/>
      <c r="D1342" s="9"/>
      <c r="E1342" s="9"/>
      <c r="F1342" s="9"/>
      <c r="G1342" s="9"/>
      <c r="H1342" s="9"/>
      <c r="I1342" s="9"/>
    </row>
    <row r="1343" spans="2:9" ht="12.75">
      <c r="B1343" s="9"/>
      <c r="C1343" s="9"/>
      <c r="D1343" s="9"/>
      <c r="E1343" s="9"/>
      <c r="F1343" s="9"/>
      <c r="G1343" s="9"/>
      <c r="H1343" s="9"/>
      <c r="I1343" s="9"/>
    </row>
    <row r="1344" spans="2:9" ht="12.75">
      <c r="B1344" s="9"/>
      <c r="C1344" s="9"/>
      <c r="D1344" s="9"/>
      <c r="E1344" s="9"/>
      <c r="F1344" s="9"/>
      <c r="G1344" s="9"/>
      <c r="H1344" s="9"/>
      <c r="I1344" s="9"/>
    </row>
    <row r="1345" spans="2:9" ht="12.75">
      <c r="B1345" s="9"/>
      <c r="C1345" s="9"/>
      <c r="D1345" s="9"/>
      <c r="E1345" s="9"/>
      <c r="F1345" s="9"/>
      <c r="G1345" s="9"/>
      <c r="H1345" s="9"/>
      <c r="I1345" s="9"/>
    </row>
    <row r="1346" spans="2:9" ht="12.75">
      <c r="B1346" s="9"/>
      <c r="C1346" s="9"/>
      <c r="D1346" s="9"/>
      <c r="E1346" s="9"/>
      <c r="F1346" s="9"/>
      <c r="G1346" s="9"/>
      <c r="H1346" s="9"/>
      <c r="I1346" s="9"/>
    </row>
    <row r="1347" spans="2:9" ht="12.75">
      <c r="B1347" s="9"/>
      <c r="C1347" s="9"/>
      <c r="D1347" s="9"/>
      <c r="E1347" s="9"/>
      <c r="F1347" s="9"/>
      <c r="G1347" s="9"/>
      <c r="H1347" s="9"/>
      <c r="I1347" s="9"/>
    </row>
    <row r="1348" spans="2:9" ht="13.5" customHeight="1">
      <c r="B1348" s="9"/>
      <c r="C1348" s="9"/>
      <c r="D1348" s="9"/>
      <c r="E1348" s="9"/>
      <c r="F1348" s="9"/>
      <c r="G1348" s="9"/>
      <c r="H1348" s="9"/>
      <c r="I1348" s="9"/>
    </row>
    <row r="1359" spans="2:8" ht="12.75">
      <c r="B1359" s="3" t="s">
        <v>134</v>
      </c>
      <c r="H1359" s="3" t="s">
        <v>178</v>
      </c>
    </row>
    <row r="1360" spans="7:9" ht="12.75">
      <c r="G1360" s="10"/>
      <c r="H1360" s="10" t="s">
        <v>206</v>
      </c>
      <c r="I1360" s="80"/>
    </row>
    <row r="1361" spans="2:9" ht="12.75">
      <c r="B1361" s="3" t="s">
        <v>0</v>
      </c>
      <c r="G1361" s="10"/>
      <c r="H1361" s="10"/>
      <c r="I1361" s="80"/>
    </row>
    <row r="1362" spans="2:9" ht="12.75">
      <c r="B1362" s="3" t="s">
        <v>337</v>
      </c>
      <c r="H1362" s="10"/>
      <c r="I1362" s="3"/>
    </row>
    <row r="1363" spans="7:9" ht="12.75">
      <c r="G1363" s="10"/>
      <c r="H1363" s="10"/>
      <c r="I1363" s="10"/>
    </row>
    <row r="1364" spans="7:9" ht="12.75">
      <c r="G1364" s="80"/>
      <c r="H1364" s="10"/>
      <c r="I1364" s="10"/>
    </row>
    <row r="1365" spans="1:6" ht="12.75">
      <c r="A1365" s="3">
        <v>1</v>
      </c>
      <c r="B1365" s="3" t="s">
        <v>1</v>
      </c>
      <c r="E1365" s="3">
        <f>SUM(E1366:E1368)</f>
        <v>40</v>
      </c>
      <c r="F1365" s="8" t="s">
        <v>139</v>
      </c>
    </row>
    <row r="1366" spans="1:6" ht="12.75">
      <c r="A1366" s="3"/>
      <c r="B1366" t="s">
        <v>11</v>
      </c>
      <c r="E1366">
        <v>0</v>
      </c>
      <c r="F1366" s="8"/>
    </row>
    <row r="1367" spans="1:6" ht="12.75">
      <c r="A1367" s="3"/>
      <c r="B1367" t="s">
        <v>12</v>
      </c>
      <c r="E1367">
        <v>40</v>
      </c>
      <c r="F1367" s="8"/>
    </row>
    <row r="1368" spans="1:6" ht="12.75">
      <c r="A1368" s="3"/>
      <c r="B1368" t="s">
        <v>13</v>
      </c>
      <c r="E1368">
        <v>0</v>
      </c>
      <c r="F1368" s="8"/>
    </row>
    <row r="1369" spans="1:6" ht="12.75">
      <c r="A1369" s="3"/>
      <c r="F1369" s="8"/>
    </row>
    <row r="1370" spans="1:6" ht="12.75">
      <c r="A1370" s="3"/>
      <c r="F1370" s="8"/>
    </row>
    <row r="1371" spans="1:6" ht="12.75">
      <c r="A1371" s="3">
        <v>2</v>
      </c>
      <c r="B1371" s="3" t="s">
        <v>2</v>
      </c>
      <c r="C1371" s="3"/>
      <c r="D1371" s="3"/>
      <c r="E1371" s="4">
        <f>SUM(E1372:E1374)</f>
        <v>4478.55</v>
      </c>
      <c r="F1371" s="8" t="s">
        <v>139</v>
      </c>
    </row>
    <row r="1372" spans="1:12" ht="12.75">
      <c r="A1372" s="3"/>
      <c r="B1372" t="s">
        <v>3</v>
      </c>
      <c r="E1372">
        <v>4380</v>
      </c>
      <c r="F1372" s="8"/>
      <c r="L1372">
        <v>4170</v>
      </c>
    </row>
    <row r="1373" spans="1:6" ht="12.75">
      <c r="A1373" s="3"/>
      <c r="B1373" t="s">
        <v>384</v>
      </c>
      <c r="C1373" s="2">
        <v>0.0225</v>
      </c>
      <c r="E1373" s="1">
        <f>E1372*C1373</f>
        <v>98.55</v>
      </c>
      <c r="F1373" s="8"/>
    </row>
    <row r="1374" ht="12.75">
      <c r="A1374" s="3"/>
    </row>
    <row r="1375" spans="1:7" ht="12.75">
      <c r="A1375" s="5" t="s">
        <v>7</v>
      </c>
      <c r="B1375" s="3" t="s">
        <v>6</v>
      </c>
      <c r="E1375" s="4">
        <f>E1365+E1371</f>
        <v>4518.55</v>
      </c>
      <c r="F1375" s="8" t="s">
        <v>139</v>
      </c>
      <c r="G1375" s="3"/>
    </row>
    <row r="1376" ht="12.75">
      <c r="A1376" s="3"/>
    </row>
    <row r="1377" spans="1:5" ht="12.75">
      <c r="A1377" s="3"/>
      <c r="B1377" t="s">
        <v>310</v>
      </c>
      <c r="C1377" s="6">
        <v>0.1</v>
      </c>
      <c r="E1377" s="1">
        <f>E1375*C1377</f>
        <v>451.855</v>
      </c>
    </row>
    <row r="1378" spans="1:5" ht="12.75">
      <c r="A1378" s="3"/>
      <c r="C1378" s="6"/>
      <c r="E1378" s="1"/>
    </row>
    <row r="1379" ht="12.75">
      <c r="A1379" s="3"/>
    </row>
    <row r="1380" spans="1:6" ht="12.75">
      <c r="A1380" s="5" t="s">
        <v>8</v>
      </c>
      <c r="B1380" s="3" t="s">
        <v>9</v>
      </c>
      <c r="E1380" s="4">
        <f>SUM(E1377:E1379)</f>
        <v>451.855</v>
      </c>
      <c r="F1380" s="8" t="s">
        <v>139</v>
      </c>
    </row>
    <row r="1381" spans="1:6" ht="12.75">
      <c r="A1381" s="5"/>
      <c r="B1381" s="3"/>
      <c r="E1381" s="4"/>
      <c r="F1381" s="8"/>
    </row>
    <row r="1382" spans="1:6" ht="12.75">
      <c r="A1382" s="5" t="s">
        <v>10</v>
      </c>
      <c r="B1382" s="3" t="s">
        <v>14</v>
      </c>
      <c r="E1382" s="4">
        <f>E1375+E1380</f>
        <v>4970.405000000001</v>
      </c>
      <c r="F1382" s="8" t="s">
        <v>139</v>
      </c>
    </row>
    <row r="1383" spans="1:6" ht="12.75">
      <c r="A1383" s="3"/>
      <c r="F1383" s="8"/>
    </row>
    <row r="1384" spans="1:6" ht="12.75">
      <c r="A1384" s="5" t="s">
        <v>15</v>
      </c>
      <c r="B1384" s="3" t="s">
        <v>16</v>
      </c>
      <c r="C1384" s="6">
        <v>0.05</v>
      </c>
      <c r="E1384" s="4">
        <f>E1382*C1384</f>
        <v>248.52025000000003</v>
      </c>
      <c r="F1384" s="8" t="s">
        <v>139</v>
      </c>
    </row>
    <row r="1385" spans="1:6" ht="12.75">
      <c r="A1385" s="3"/>
      <c r="F1385" s="8"/>
    </row>
    <row r="1386" spans="1:6" ht="12.75">
      <c r="A1386" s="5" t="s">
        <v>17</v>
      </c>
      <c r="B1386" s="3" t="s">
        <v>38</v>
      </c>
      <c r="E1386" s="4">
        <f>E1382+E1384</f>
        <v>5218.92525</v>
      </c>
      <c r="F1386" s="8" t="s">
        <v>139</v>
      </c>
    </row>
    <row r="1387" ht="12.75">
      <c r="A1387" s="3"/>
    </row>
    <row r="1388" ht="12.75">
      <c r="A1388" s="3"/>
    </row>
    <row r="1389" spans="2:12" ht="12.75">
      <c r="B1389" s="3" t="s">
        <v>22</v>
      </c>
      <c r="C1389" s="3" t="s">
        <v>476</v>
      </c>
      <c r="D1389" s="3"/>
      <c r="E1389" s="3"/>
      <c r="F1389" s="4">
        <f>E1386/167.33/1</f>
        <v>31.189417617880835</v>
      </c>
      <c r="G1389" s="8" t="s">
        <v>23</v>
      </c>
      <c r="L1389">
        <v>29.71</v>
      </c>
    </row>
    <row r="1391" ht="12.75">
      <c r="B1391" s="3" t="s">
        <v>20</v>
      </c>
    </row>
    <row r="1394" spans="2:9" ht="12.75">
      <c r="B1394" s="9" t="s">
        <v>445</v>
      </c>
      <c r="C1394" s="9"/>
      <c r="D1394" s="9"/>
      <c r="E1394" s="9"/>
      <c r="F1394" s="9"/>
      <c r="G1394" s="9"/>
      <c r="H1394" s="9"/>
      <c r="I1394" s="9"/>
    </row>
    <row r="1395" spans="2:9" ht="12.75">
      <c r="B1395" s="9" t="s">
        <v>261</v>
      </c>
      <c r="C1395" s="9"/>
      <c r="D1395" s="9"/>
      <c r="E1395" s="9"/>
      <c r="F1395" s="9"/>
      <c r="G1395" s="9"/>
      <c r="H1395" s="9"/>
      <c r="I1395" s="9"/>
    </row>
    <row r="1396" spans="2:9" ht="12.75">
      <c r="B1396" s="9"/>
      <c r="C1396" s="9"/>
      <c r="D1396" s="9"/>
      <c r="E1396" s="9"/>
      <c r="F1396" s="9"/>
      <c r="G1396" s="9"/>
      <c r="H1396" s="9"/>
      <c r="I1396" s="9"/>
    </row>
    <row r="1397" spans="2:9" ht="12.75">
      <c r="B1397" s="9"/>
      <c r="C1397" s="9"/>
      <c r="D1397" s="9"/>
      <c r="E1397" s="9"/>
      <c r="F1397" s="9"/>
      <c r="G1397" s="9"/>
      <c r="H1397" s="9"/>
      <c r="I1397" s="9"/>
    </row>
    <row r="1398" spans="2:9" ht="12.75">
      <c r="B1398" s="9"/>
      <c r="C1398" s="9"/>
      <c r="D1398" s="9"/>
      <c r="E1398" s="9"/>
      <c r="F1398" s="9"/>
      <c r="G1398" s="9"/>
      <c r="H1398" s="9"/>
      <c r="I1398" s="9"/>
    </row>
    <row r="1399" spans="2:9" ht="12.75">
      <c r="B1399" s="9"/>
      <c r="C1399" s="9"/>
      <c r="D1399" s="9"/>
      <c r="E1399" s="9"/>
      <c r="F1399" s="9"/>
      <c r="G1399" s="9"/>
      <c r="H1399" s="9"/>
      <c r="I1399" s="9"/>
    </row>
    <row r="1400" spans="2:9" ht="12.75">
      <c r="B1400" s="9"/>
      <c r="C1400" s="9"/>
      <c r="D1400" s="9"/>
      <c r="E1400" s="9"/>
      <c r="F1400" s="9"/>
      <c r="G1400" s="9"/>
      <c r="H1400" s="9"/>
      <c r="I1400" s="9"/>
    </row>
    <row r="1401" spans="2:9" ht="12.75">
      <c r="B1401" s="9"/>
      <c r="C1401" s="9"/>
      <c r="D1401" s="9"/>
      <c r="E1401" s="9"/>
      <c r="F1401" s="9"/>
      <c r="G1401" s="9"/>
      <c r="H1401" s="9"/>
      <c r="I1401" s="9"/>
    </row>
    <row r="1402" spans="2:9" ht="12.75">
      <c r="B1402" s="9"/>
      <c r="C1402" s="9"/>
      <c r="D1402" s="9"/>
      <c r="E1402" s="9"/>
      <c r="F1402" s="9"/>
      <c r="G1402" s="9"/>
      <c r="H1402" s="9"/>
      <c r="I1402" s="9"/>
    </row>
    <row r="1403" spans="2:9" ht="12.75">
      <c r="B1403" s="9"/>
      <c r="C1403" s="9"/>
      <c r="D1403" s="9"/>
      <c r="E1403" s="9"/>
      <c r="F1403" s="9"/>
      <c r="G1403" s="9"/>
      <c r="H1403" s="9"/>
      <c r="I1403" s="9"/>
    </row>
    <row r="1404" spans="2:9" ht="12.75">
      <c r="B1404" s="9"/>
      <c r="C1404" s="9"/>
      <c r="D1404" s="9"/>
      <c r="E1404" s="9"/>
      <c r="F1404" s="9"/>
      <c r="G1404" s="9"/>
      <c r="H1404" s="9"/>
      <c r="I1404" s="9"/>
    </row>
    <row r="1405" spans="2:9" ht="12.75">
      <c r="B1405" s="9"/>
      <c r="C1405" s="9"/>
      <c r="D1405" s="9"/>
      <c r="E1405" s="9"/>
      <c r="F1405" s="9"/>
      <c r="G1405" s="9"/>
      <c r="H1405" s="9"/>
      <c r="I1405" s="9"/>
    </row>
    <row r="1406" spans="2:9" ht="12.75">
      <c r="B1406" s="9"/>
      <c r="C1406" s="9"/>
      <c r="D1406" s="9"/>
      <c r="E1406" s="9"/>
      <c r="F1406" s="9"/>
      <c r="G1406" s="9"/>
      <c r="H1406" s="9"/>
      <c r="I1406" s="9"/>
    </row>
    <row r="1407" spans="2:9" ht="12.75">
      <c r="B1407" s="9"/>
      <c r="C1407" s="9"/>
      <c r="D1407" s="9"/>
      <c r="E1407" s="9"/>
      <c r="F1407" s="9"/>
      <c r="G1407" s="9"/>
      <c r="H1407" s="9"/>
      <c r="I1407" s="9"/>
    </row>
    <row r="1418" spans="2:8" ht="12.75">
      <c r="B1418" s="3" t="s">
        <v>134</v>
      </c>
      <c r="H1418" s="3" t="s">
        <v>178</v>
      </c>
    </row>
    <row r="1419" spans="7:9" ht="12.75">
      <c r="G1419" s="10"/>
      <c r="H1419" s="10" t="s">
        <v>207</v>
      </c>
      <c r="I1419" s="80"/>
    </row>
    <row r="1420" spans="2:9" ht="12.75">
      <c r="B1420" s="3" t="s">
        <v>0</v>
      </c>
      <c r="G1420" s="10"/>
      <c r="H1420" s="10"/>
      <c r="I1420" s="80"/>
    </row>
    <row r="1421" spans="2:9" ht="12.75">
      <c r="B1421" s="3" t="s">
        <v>338</v>
      </c>
      <c r="H1421" s="10"/>
      <c r="I1421" s="3"/>
    </row>
    <row r="1422" spans="7:9" ht="12.75">
      <c r="G1422" s="10"/>
      <c r="H1422" s="10"/>
      <c r="I1422" s="10"/>
    </row>
    <row r="1423" spans="7:9" ht="12.75">
      <c r="G1423" s="80"/>
      <c r="H1423" s="10"/>
      <c r="I1423" s="10"/>
    </row>
    <row r="1424" spans="1:6" ht="12.75">
      <c r="A1424" s="3">
        <v>1</v>
      </c>
      <c r="B1424" s="3" t="s">
        <v>1</v>
      </c>
      <c r="E1424" s="3">
        <f>SUM(E1425:E1427)</f>
        <v>250</v>
      </c>
      <c r="F1424" s="8" t="s">
        <v>139</v>
      </c>
    </row>
    <row r="1425" spans="1:6" ht="12.75">
      <c r="A1425" s="3"/>
      <c r="B1425" t="s">
        <v>11</v>
      </c>
      <c r="E1425">
        <v>250</v>
      </c>
      <c r="F1425" s="8"/>
    </row>
    <row r="1426" spans="1:6" ht="12.75">
      <c r="A1426" s="3"/>
      <c r="B1426" t="s">
        <v>12</v>
      </c>
      <c r="E1426">
        <v>0</v>
      </c>
      <c r="F1426" s="8"/>
    </row>
    <row r="1427" spans="1:6" ht="12.75">
      <c r="A1427" s="3"/>
      <c r="B1427" t="s">
        <v>13</v>
      </c>
      <c r="E1427">
        <v>0</v>
      </c>
      <c r="F1427" s="8"/>
    </row>
    <row r="1428" spans="1:6" ht="12.75">
      <c r="A1428" s="3"/>
      <c r="F1428" s="8"/>
    </row>
    <row r="1429" spans="1:6" ht="12.75">
      <c r="A1429" s="3"/>
      <c r="F1429" s="8"/>
    </row>
    <row r="1430" spans="1:6" ht="12.75">
      <c r="A1430" s="3">
        <v>2</v>
      </c>
      <c r="B1430" s="3" t="s">
        <v>2</v>
      </c>
      <c r="C1430" s="3"/>
      <c r="D1430" s="3"/>
      <c r="E1430" s="4">
        <f>SUM(E1431:E1433)</f>
        <v>5071.6</v>
      </c>
      <c r="F1430" s="8" t="s">
        <v>139</v>
      </c>
    </row>
    <row r="1431" spans="1:12" ht="12.75">
      <c r="A1431" s="3"/>
      <c r="B1431" t="s">
        <v>3</v>
      </c>
      <c r="E1431">
        <v>4960</v>
      </c>
      <c r="F1431" s="8"/>
      <c r="L1431">
        <v>4720</v>
      </c>
    </row>
    <row r="1432" spans="1:6" ht="12.75">
      <c r="A1432" s="3"/>
      <c r="B1432" t="s">
        <v>384</v>
      </c>
      <c r="C1432" s="2">
        <v>0.0225</v>
      </c>
      <c r="E1432" s="1">
        <f>E1431*C1432</f>
        <v>111.6</v>
      </c>
      <c r="F1432" s="8"/>
    </row>
    <row r="1433" ht="12.75">
      <c r="A1433" s="3"/>
    </row>
    <row r="1434" spans="1:7" ht="12.75">
      <c r="A1434" s="5" t="s">
        <v>7</v>
      </c>
      <c r="B1434" s="3" t="s">
        <v>6</v>
      </c>
      <c r="E1434" s="4">
        <f>E1424+E1430</f>
        <v>5321.6</v>
      </c>
      <c r="F1434" s="8" t="s">
        <v>139</v>
      </c>
      <c r="G1434" s="3"/>
    </row>
    <row r="1435" ht="12.75">
      <c r="A1435" s="3"/>
    </row>
    <row r="1436" spans="1:5" ht="12.75">
      <c r="A1436" s="3"/>
      <c r="B1436" t="s">
        <v>310</v>
      </c>
      <c r="C1436" s="6">
        <v>0.1</v>
      </c>
      <c r="E1436" s="1">
        <f>E1434*C1436</f>
        <v>532.1600000000001</v>
      </c>
    </row>
    <row r="1437" spans="1:5" ht="12.75">
      <c r="A1437" s="3"/>
      <c r="C1437" s="6"/>
      <c r="E1437" s="1"/>
    </row>
    <row r="1438" ht="12.75">
      <c r="A1438" s="3"/>
    </row>
    <row r="1439" spans="1:6" ht="12.75">
      <c r="A1439" s="5" t="s">
        <v>8</v>
      </c>
      <c r="B1439" s="3" t="s">
        <v>9</v>
      </c>
      <c r="E1439" s="4">
        <f>SUM(E1436:E1438)</f>
        <v>532.1600000000001</v>
      </c>
      <c r="F1439" s="8" t="s">
        <v>139</v>
      </c>
    </row>
    <row r="1440" spans="1:6" ht="12.75">
      <c r="A1440" s="5"/>
      <c r="B1440" s="3"/>
      <c r="E1440" s="4"/>
      <c r="F1440" s="8"/>
    </row>
    <row r="1441" spans="1:6" ht="12.75">
      <c r="A1441" s="5" t="s">
        <v>10</v>
      </c>
      <c r="B1441" s="3" t="s">
        <v>14</v>
      </c>
      <c r="E1441" s="4">
        <f>E1434+E1439</f>
        <v>5853.76</v>
      </c>
      <c r="F1441" s="8" t="s">
        <v>139</v>
      </c>
    </row>
    <row r="1442" spans="1:6" ht="12.75">
      <c r="A1442" s="3"/>
      <c r="F1442" s="8"/>
    </row>
    <row r="1443" spans="1:6" ht="12.75">
      <c r="A1443" s="5" t="s">
        <v>15</v>
      </c>
      <c r="B1443" s="3" t="s">
        <v>16</v>
      </c>
      <c r="C1443" s="6">
        <v>0.05</v>
      </c>
      <c r="E1443" s="4">
        <f>E1441*C1443</f>
        <v>292.68800000000005</v>
      </c>
      <c r="F1443" s="8" t="s">
        <v>139</v>
      </c>
    </row>
    <row r="1444" spans="1:6" ht="12.75">
      <c r="A1444" s="3"/>
      <c r="F1444" s="8"/>
    </row>
    <row r="1445" spans="1:6" ht="12.75">
      <c r="A1445" s="5" t="s">
        <v>17</v>
      </c>
      <c r="B1445" s="3" t="s">
        <v>38</v>
      </c>
      <c r="E1445" s="4">
        <f>E1441+E1443</f>
        <v>6146.448</v>
      </c>
      <c r="F1445" s="8" t="s">
        <v>139</v>
      </c>
    </row>
    <row r="1446" ht="12.75">
      <c r="A1446" s="3"/>
    </row>
    <row r="1447" ht="12.75">
      <c r="A1447" s="3"/>
    </row>
    <row r="1448" spans="2:12" ht="12.75">
      <c r="B1448" s="3" t="s">
        <v>22</v>
      </c>
      <c r="C1448" s="3" t="s">
        <v>477</v>
      </c>
      <c r="D1448" s="3"/>
      <c r="E1448" s="3"/>
      <c r="F1448" s="4">
        <f>E1445/167.33/1</f>
        <v>36.73249267913703</v>
      </c>
      <c r="G1448" s="8" t="s">
        <v>23</v>
      </c>
      <c r="L1448">
        <v>35.04</v>
      </c>
    </row>
    <row r="1450" ht="12.75">
      <c r="B1450" s="3" t="s">
        <v>20</v>
      </c>
    </row>
    <row r="1453" spans="2:9" ht="12.75">
      <c r="B1453" s="9" t="s">
        <v>445</v>
      </c>
      <c r="C1453" s="9"/>
      <c r="D1453" s="9"/>
      <c r="E1453" s="9"/>
      <c r="F1453" s="9"/>
      <c r="G1453" s="9"/>
      <c r="H1453" s="9"/>
      <c r="I1453" s="9"/>
    </row>
    <row r="1454" spans="2:9" ht="12.75">
      <c r="B1454" s="9" t="s">
        <v>261</v>
      </c>
      <c r="C1454" s="9"/>
      <c r="D1454" s="9"/>
      <c r="E1454" s="9"/>
      <c r="F1454" s="9"/>
      <c r="G1454" s="9"/>
      <c r="H1454" s="9"/>
      <c r="I1454" s="9"/>
    </row>
    <row r="1455" spans="2:9" ht="12.75">
      <c r="B1455" s="9"/>
      <c r="C1455" s="9"/>
      <c r="D1455" s="9"/>
      <c r="E1455" s="9"/>
      <c r="F1455" s="9"/>
      <c r="G1455" s="9"/>
      <c r="H1455" s="9"/>
      <c r="I1455" s="9"/>
    </row>
    <row r="1456" spans="2:9" ht="12.75">
      <c r="B1456" s="9"/>
      <c r="C1456" s="9"/>
      <c r="D1456" s="9"/>
      <c r="E1456" s="9"/>
      <c r="F1456" s="9"/>
      <c r="G1456" s="9"/>
      <c r="H1456" s="9"/>
      <c r="I1456" s="9"/>
    </row>
    <row r="1457" spans="2:9" ht="12.75">
      <c r="B1457" s="9"/>
      <c r="C1457" s="9"/>
      <c r="D1457" s="9"/>
      <c r="E1457" s="9"/>
      <c r="F1457" s="9"/>
      <c r="G1457" s="9"/>
      <c r="H1457" s="9"/>
      <c r="I1457" s="9"/>
    </row>
    <row r="1458" spans="2:9" ht="12.75">
      <c r="B1458" s="9"/>
      <c r="C1458" s="9"/>
      <c r="D1458" s="9"/>
      <c r="E1458" s="9"/>
      <c r="F1458" s="9"/>
      <c r="G1458" s="9"/>
      <c r="H1458" s="9"/>
      <c r="I1458" s="9"/>
    </row>
    <row r="1459" spans="2:9" ht="12.75">
      <c r="B1459" s="9"/>
      <c r="C1459" s="9"/>
      <c r="D1459" s="9"/>
      <c r="E1459" s="9"/>
      <c r="F1459" s="9"/>
      <c r="G1459" s="9"/>
      <c r="H1459" s="9"/>
      <c r="I1459" s="9"/>
    </row>
    <row r="1460" spans="2:9" ht="12.75">
      <c r="B1460" s="9"/>
      <c r="C1460" s="9"/>
      <c r="D1460" s="9"/>
      <c r="E1460" s="9"/>
      <c r="F1460" s="9"/>
      <c r="G1460" s="9"/>
      <c r="H1460" s="9"/>
      <c r="I1460" s="9"/>
    </row>
    <row r="1461" spans="2:9" ht="12.75">
      <c r="B1461" s="9"/>
      <c r="C1461" s="9"/>
      <c r="D1461" s="9"/>
      <c r="E1461" s="9"/>
      <c r="F1461" s="9"/>
      <c r="G1461" s="9"/>
      <c r="H1461" s="9"/>
      <c r="I1461" s="9"/>
    </row>
    <row r="1462" spans="2:9" ht="12.75">
      <c r="B1462" s="9"/>
      <c r="C1462" s="9"/>
      <c r="D1462" s="9"/>
      <c r="E1462" s="9"/>
      <c r="F1462" s="9"/>
      <c r="G1462" s="9"/>
      <c r="H1462" s="9"/>
      <c r="I1462" s="9"/>
    </row>
    <row r="1463" spans="2:9" ht="12.75">
      <c r="B1463" s="9"/>
      <c r="C1463" s="9"/>
      <c r="D1463" s="9"/>
      <c r="E1463" s="9"/>
      <c r="F1463" s="9"/>
      <c r="G1463" s="9"/>
      <c r="H1463" s="9"/>
      <c r="I1463" s="9"/>
    </row>
    <row r="1464" spans="2:9" ht="12.75">
      <c r="B1464" s="9"/>
      <c r="C1464" s="9"/>
      <c r="D1464" s="9"/>
      <c r="E1464" s="9"/>
      <c r="F1464" s="9"/>
      <c r="G1464" s="9"/>
      <c r="H1464" s="9"/>
      <c r="I1464" s="9"/>
    </row>
    <row r="1465" spans="2:9" ht="12.75">
      <c r="B1465" s="9"/>
      <c r="C1465" s="9"/>
      <c r="D1465" s="9"/>
      <c r="E1465" s="9"/>
      <c r="F1465" s="9"/>
      <c r="G1465" s="9"/>
      <c r="H1465" s="9"/>
      <c r="I1465" s="9"/>
    </row>
    <row r="1466" spans="2:9" ht="12.75">
      <c r="B1466" s="9"/>
      <c r="C1466" s="9"/>
      <c r="D1466" s="9"/>
      <c r="E1466" s="9"/>
      <c r="F1466" s="9"/>
      <c r="G1466" s="9"/>
      <c r="H1466" s="9"/>
      <c r="I1466" s="9"/>
    </row>
    <row r="1477" spans="2:8" ht="12.75">
      <c r="B1477" s="3" t="s">
        <v>134</v>
      </c>
      <c r="H1477" s="3" t="s">
        <v>178</v>
      </c>
    </row>
    <row r="1478" spans="7:9" ht="12.75">
      <c r="G1478" s="10"/>
      <c r="H1478" s="10" t="s">
        <v>208</v>
      </c>
      <c r="I1478" s="80"/>
    </row>
    <row r="1479" spans="2:9" ht="12.75">
      <c r="B1479" s="3" t="s">
        <v>0</v>
      </c>
      <c r="G1479" s="10"/>
      <c r="H1479" s="10"/>
      <c r="I1479" s="80"/>
    </row>
    <row r="1480" spans="2:9" ht="12.75">
      <c r="B1480" s="3" t="s">
        <v>307</v>
      </c>
      <c r="H1480" s="10"/>
      <c r="I1480" s="3"/>
    </row>
    <row r="1481" spans="7:9" ht="12.75">
      <c r="G1481" s="10"/>
      <c r="H1481" s="10"/>
      <c r="I1481" s="10"/>
    </row>
    <row r="1482" spans="7:9" ht="12.75">
      <c r="G1482" s="80"/>
      <c r="H1482" s="10"/>
      <c r="I1482" s="10"/>
    </row>
    <row r="1483" spans="1:6" ht="12.75">
      <c r="A1483" s="3">
        <v>1</v>
      </c>
      <c r="B1483" s="3" t="s">
        <v>1</v>
      </c>
      <c r="E1483" s="3">
        <f>SUM(E1484:E1486)</f>
        <v>0</v>
      </c>
      <c r="F1483" s="8" t="s">
        <v>139</v>
      </c>
    </row>
    <row r="1484" spans="1:6" ht="12.75">
      <c r="A1484" s="3"/>
      <c r="B1484" t="s">
        <v>11</v>
      </c>
      <c r="E1484">
        <v>0</v>
      </c>
      <c r="F1484" s="8"/>
    </row>
    <row r="1485" spans="1:6" ht="12.75">
      <c r="A1485" s="3"/>
      <c r="B1485" t="s">
        <v>12</v>
      </c>
      <c r="E1485">
        <v>0</v>
      </c>
      <c r="F1485" s="8"/>
    </row>
    <row r="1486" spans="1:6" ht="12.75">
      <c r="A1486" s="3"/>
      <c r="B1486" t="s">
        <v>13</v>
      </c>
      <c r="E1486">
        <v>0</v>
      </c>
      <c r="F1486" s="8"/>
    </row>
    <row r="1487" spans="1:6" ht="12.75">
      <c r="A1487" s="3"/>
      <c r="F1487" s="8"/>
    </row>
    <row r="1488" spans="1:6" ht="12.75">
      <c r="A1488" s="3"/>
      <c r="F1488" s="8"/>
    </row>
    <row r="1489" spans="1:6" ht="12.75">
      <c r="A1489" s="3">
        <v>2</v>
      </c>
      <c r="B1489" s="3" t="s">
        <v>2</v>
      </c>
      <c r="C1489" s="3"/>
      <c r="D1489" s="3"/>
      <c r="E1489" s="4">
        <f>SUM(E1490:E1492)</f>
        <v>3936.625</v>
      </c>
      <c r="F1489" s="8" t="s">
        <v>139</v>
      </c>
    </row>
    <row r="1490" spans="1:12" ht="12.75">
      <c r="A1490" s="3"/>
      <c r="B1490" t="s">
        <v>3</v>
      </c>
      <c r="E1490">
        <v>3850</v>
      </c>
      <c r="F1490" s="8"/>
      <c r="L1490">
        <v>3660</v>
      </c>
    </row>
    <row r="1491" spans="1:6" ht="12.75">
      <c r="A1491" s="3"/>
      <c r="B1491" t="s">
        <v>384</v>
      </c>
      <c r="C1491" s="2">
        <v>0.0225</v>
      </c>
      <c r="E1491" s="1">
        <f>E1490*C1491</f>
        <v>86.625</v>
      </c>
      <c r="F1491" s="8"/>
    </row>
    <row r="1492" ht="12.75">
      <c r="A1492" s="3"/>
    </row>
    <row r="1493" spans="1:7" ht="12.75">
      <c r="A1493" s="5" t="s">
        <v>7</v>
      </c>
      <c r="B1493" s="3" t="s">
        <v>6</v>
      </c>
      <c r="E1493" s="4">
        <f>E1483+E1489</f>
        <v>3936.625</v>
      </c>
      <c r="F1493" s="8" t="s">
        <v>139</v>
      </c>
      <c r="G1493" s="3"/>
    </row>
    <row r="1494" ht="12.75">
      <c r="A1494" s="3"/>
    </row>
    <row r="1495" spans="1:5" ht="12.75">
      <c r="A1495" s="3"/>
      <c r="B1495" t="s">
        <v>310</v>
      </c>
      <c r="C1495" s="6">
        <v>0.1</v>
      </c>
      <c r="E1495" s="1">
        <f>E1493*C1495</f>
        <v>393.6625</v>
      </c>
    </row>
    <row r="1496" spans="1:5" ht="12.75">
      <c r="A1496" s="3"/>
      <c r="C1496" s="6"/>
      <c r="E1496" s="1"/>
    </row>
    <row r="1497" ht="12.75">
      <c r="A1497" s="3"/>
    </row>
    <row r="1498" spans="1:6" ht="12.75">
      <c r="A1498" s="5" t="s">
        <v>8</v>
      </c>
      <c r="B1498" s="3" t="s">
        <v>9</v>
      </c>
      <c r="E1498" s="4">
        <f>SUM(E1495:E1497)</f>
        <v>393.6625</v>
      </c>
      <c r="F1498" s="8" t="s">
        <v>139</v>
      </c>
    </row>
    <row r="1499" spans="1:6" ht="12.75">
      <c r="A1499" s="5"/>
      <c r="B1499" s="3"/>
      <c r="E1499" s="4"/>
      <c r="F1499" s="8"/>
    </row>
    <row r="1500" spans="1:6" ht="12.75">
      <c r="A1500" s="5" t="s">
        <v>10</v>
      </c>
      <c r="B1500" s="3" t="s">
        <v>14</v>
      </c>
      <c r="E1500" s="4">
        <f>E1493+E1498</f>
        <v>4330.2875</v>
      </c>
      <c r="F1500" s="8" t="s">
        <v>139</v>
      </c>
    </row>
    <row r="1501" spans="1:6" ht="12.75">
      <c r="A1501" s="3"/>
      <c r="F1501" s="8"/>
    </row>
    <row r="1502" spans="1:6" ht="12.75">
      <c r="A1502" s="5" t="s">
        <v>15</v>
      </c>
      <c r="B1502" s="3" t="s">
        <v>16</v>
      </c>
      <c r="C1502" s="6">
        <v>0.05</v>
      </c>
      <c r="E1502" s="4">
        <f>E1500*C1502</f>
        <v>216.51437500000003</v>
      </c>
      <c r="F1502" s="8" t="s">
        <v>139</v>
      </c>
    </row>
    <row r="1503" spans="1:6" ht="12.75">
      <c r="A1503" s="3"/>
      <c r="F1503" s="8"/>
    </row>
    <row r="1504" spans="1:6" ht="12.75">
      <c r="A1504" s="5" t="s">
        <v>17</v>
      </c>
      <c r="B1504" s="3" t="s">
        <v>38</v>
      </c>
      <c r="E1504" s="4">
        <f>E1500+E1502</f>
        <v>4546.801875</v>
      </c>
      <c r="F1504" s="8" t="s">
        <v>139</v>
      </c>
    </row>
    <row r="1505" ht="12.75">
      <c r="A1505" s="3"/>
    </row>
    <row r="1506" ht="12.75">
      <c r="A1506" s="3"/>
    </row>
    <row r="1507" spans="2:12" ht="12.75">
      <c r="B1507" s="3" t="s">
        <v>22</v>
      </c>
      <c r="C1507" s="3" t="s">
        <v>478</v>
      </c>
      <c r="D1507" s="3"/>
      <c r="E1507" s="3"/>
      <c r="F1507" s="4">
        <f>E1504/167.33/1</f>
        <v>27.17266404709257</v>
      </c>
      <c r="G1507" s="8" t="s">
        <v>23</v>
      </c>
      <c r="L1507">
        <v>25.83</v>
      </c>
    </row>
    <row r="1509" ht="12.75">
      <c r="B1509" s="3" t="s">
        <v>20</v>
      </c>
    </row>
    <row r="1512" spans="2:9" ht="12.75">
      <c r="B1512" s="9" t="s">
        <v>445</v>
      </c>
      <c r="C1512" s="9"/>
      <c r="D1512" s="9"/>
      <c r="E1512" s="9"/>
      <c r="F1512" s="9"/>
      <c r="G1512" s="9"/>
      <c r="H1512" s="9"/>
      <c r="I1512" s="9"/>
    </row>
    <row r="1513" spans="2:9" ht="12.75">
      <c r="B1513" s="9" t="s">
        <v>261</v>
      </c>
      <c r="C1513" s="9"/>
      <c r="D1513" s="9"/>
      <c r="E1513" s="9"/>
      <c r="F1513" s="9"/>
      <c r="G1513" s="9"/>
      <c r="H1513" s="9"/>
      <c r="I1513" s="9"/>
    </row>
    <row r="1514" spans="2:9" ht="12.75">
      <c r="B1514" s="9"/>
      <c r="C1514" s="9"/>
      <c r="D1514" s="9"/>
      <c r="E1514" s="9"/>
      <c r="F1514" s="9"/>
      <c r="G1514" s="9"/>
      <c r="H1514" s="9"/>
      <c r="I1514" s="9"/>
    </row>
    <row r="1515" spans="2:9" ht="12.75">
      <c r="B1515" s="9"/>
      <c r="C1515" s="9"/>
      <c r="D1515" s="9"/>
      <c r="E1515" s="9"/>
      <c r="F1515" s="9"/>
      <c r="G1515" s="9"/>
      <c r="H1515" s="9"/>
      <c r="I1515" s="9"/>
    </row>
    <row r="1516" spans="2:9" ht="12.75">
      <c r="B1516" s="9"/>
      <c r="C1516" s="9"/>
      <c r="D1516" s="9"/>
      <c r="E1516" s="9"/>
      <c r="F1516" s="9"/>
      <c r="G1516" s="9"/>
      <c r="H1516" s="9"/>
      <c r="I1516" s="9"/>
    </row>
    <row r="1517" spans="2:9" ht="12.75">
      <c r="B1517" s="9"/>
      <c r="C1517" s="9"/>
      <c r="D1517" s="9"/>
      <c r="E1517" s="9"/>
      <c r="F1517" s="9"/>
      <c r="G1517" s="9"/>
      <c r="H1517" s="9"/>
      <c r="I1517" s="9"/>
    </row>
    <row r="1518" spans="2:9" ht="12.75">
      <c r="B1518" s="9"/>
      <c r="C1518" s="9"/>
      <c r="D1518" s="9"/>
      <c r="E1518" s="9"/>
      <c r="F1518" s="9"/>
      <c r="G1518" s="9"/>
      <c r="H1518" s="9"/>
      <c r="I1518" s="9"/>
    </row>
    <row r="1519" spans="2:9" ht="12.75">
      <c r="B1519" s="9"/>
      <c r="C1519" s="9"/>
      <c r="D1519" s="9"/>
      <c r="E1519" s="9"/>
      <c r="F1519" s="9"/>
      <c r="G1519" s="9"/>
      <c r="H1519" s="9"/>
      <c r="I1519" s="9"/>
    </row>
    <row r="1520" spans="2:9" ht="12.75">
      <c r="B1520" s="9"/>
      <c r="C1520" s="9"/>
      <c r="D1520" s="9"/>
      <c r="E1520" s="9"/>
      <c r="F1520" s="9"/>
      <c r="G1520" s="9"/>
      <c r="H1520" s="9"/>
      <c r="I1520" s="9"/>
    </row>
    <row r="1521" spans="2:9" ht="12.75">
      <c r="B1521" s="9"/>
      <c r="C1521" s="9"/>
      <c r="D1521" s="9"/>
      <c r="E1521" s="9"/>
      <c r="F1521" s="9"/>
      <c r="G1521" s="9"/>
      <c r="H1521" s="9"/>
      <c r="I1521" s="9"/>
    </row>
    <row r="1522" spans="2:9" ht="12.75">
      <c r="B1522" s="9"/>
      <c r="C1522" s="9"/>
      <c r="D1522" s="9"/>
      <c r="E1522" s="9"/>
      <c r="F1522" s="9"/>
      <c r="G1522" s="9"/>
      <c r="H1522" s="9"/>
      <c r="I1522" s="9"/>
    </row>
    <row r="1523" spans="2:9" ht="12.75">
      <c r="B1523" s="9"/>
      <c r="C1523" s="9"/>
      <c r="D1523" s="9"/>
      <c r="E1523" s="9"/>
      <c r="F1523" s="9"/>
      <c r="G1523" s="9"/>
      <c r="H1523" s="9"/>
      <c r="I1523" s="9"/>
    </row>
    <row r="1524" spans="2:9" ht="12.75">
      <c r="B1524" s="9"/>
      <c r="C1524" s="9"/>
      <c r="D1524" s="9"/>
      <c r="E1524" s="9"/>
      <c r="F1524" s="9"/>
      <c r="G1524" s="9"/>
      <c r="H1524" s="9"/>
      <c r="I1524" s="9"/>
    </row>
    <row r="1525" spans="2:9" ht="12.75">
      <c r="B1525" s="9"/>
      <c r="C1525" s="9"/>
      <c r="D1525" s="9"/>
      <c r="E1525" s="9"/>
      <c r="F1525" s="9"/>
      <c r="G1525" s="9"/>
      <c r="H1525" s="9"/>
      <c r="I1525" s="9"/>
    </row>
    <row r="1536" spans="2:12" ht="12.75">
      <c r="B1536" s="3" t="s">
        <v>134</v>
      </c>
      <c r="H1536" s="3" t="s">
        <v>178</v>
      </c>
      <c r="L1536" s="3"/>
    </row>
    <row r="1537" spans="7:9" ht="12.75">
      <c r="G1537" s="10"/>
      <c r="H1537" s="10" t="s">
        <v>209</v>
      </c>
      <c r="I1537" s="80"/>
    </row>
    <row r="1538" spans="2:13" ht="12.75">
      <c r="B1538" s="3" t="s">
        <v>0</v>
      </c>
      <c r="C1538" s="5"/>
      <c r="G1538" s="10"/>
      <c r="H1538" s="10"/>
      <c r="I1538" s="80"/>
      <c r="L1538" s="3"/>
      <c r="M1538" s="5"/>
    </row>
    <row r="1539" spans="2:12" ht="12.75">
      <c r="B1539" s="3" t="s">
        <v>342</v>
      </c>
      <c r="H1539" s="10"/>
      <c r="I1539" s="3"/>
      <c r="L1539" s="3"/>
    </row>
    <row r="1540" spans="7:9" ht="12.75">
      <c r="G1540" s="10"/>
      <c r="H1540" s="10"/>
      <c r="I1540" s="10"/>
    </row>
    <row r="1541" spans="7:9" ht="12.75">
      <c r="G1541" s="80"/>
      <c r="H1541" s="10"/>
      <c r="I1541" s="10"/>
    </row>
    <row r="1542" spans="2:12" ht="12.75">
      <c r="B1542" s="3" t="s">
        <v>1</v>
      </c>
      <c r="E1542" s="3">
        <f>SUM(E1543:E1547)</f>
        <v>97</v>
      </c>
      <c r="F1542" s="8" t="s">
        <v>139</v>
      </c>
      <c r="L1542" s="3"/>
    </row>
    <row r="1543" spans="1:6" ht="12.75">
      <c r="A1543" s="3">
        <v>1</v>
      </c>
      <c r="B1543" t="s">
        <v>11</v>
      </c>
      <c r="E1543" s="81">
        <v>5</v>
      </c>
      <c r="F1543" s="8"/>
    </row>
    <row r="1544" spans="1:6" ht="12.75">
      <c r="A1544" s="3"/>
      <c r="B1544" t="s">
        <v>36</v>
      </c>
      <c r="E1544">
        <v>88</v>
      </c>
      <c r="F1544" s="8"/>
    </row>
    <row r="1545" spans="1:6" ht="12.75">
      <c r="A1545" s="3"/>
      <c r="B1545" t="s">
        <v>37</v>
      </c>
      <c r="E1545">
        <v>4</v>
      </c>
      <c r="F1545" s="8"/>
    </row>
    <row r="1546" spans="1:6" ht="12.75">
      <c r="A1546" s="3"/>
      <c r="B1546" t="s">
        <v>13</v>
      </c>
      <c r="E1546">
        <v>0</v>
      </c>
      <c r="F1546" s="8"/>
    </row>
    <row r="1547" spans="1:6" ht="12.75">
      <c r="A1547" s="3"/>
      <c r="F1547" s="8"/>
    </row>
    <row r="1548" spans="1:13" ht="12.75">
      <c r="A1548" s="3">
        <v>2</v>
      </c>
      <c r="B1548" s="3" t="s">
        <v>2</v>
      </c>
      <c r="C1548" s="3"/>
      <c r="D1548" s="3"/>
      <c r="E1548" s="4">
        <f>SUM(E1549:E1551)</f>
        <v>110.43</v>
      </c>
      <c r="F1548" s="8" t="s">
        <v>139</v>
      </c>
      <c r="L1548" s="3"/>
      <c r="M1548" s="3"/>
    </row>
    <row r="1549" spans="1:12" ht="12.75">
      <c r="A1549" s="3"/>
      <c r="B1549" t="s">
        <v>3</v>
      </c>
      <c r="E1549">
        <v>108</v>
      </c>
      <c r="F1549" s="8"/>
      <c r="L1549">
        <v>108</v>
      </c>
    </row>
    <row r="1550" spans="1:13" ht="12.75">
      <c r="A1550" s="3"/>
      <c r="B1550" t="s">
        <v>384</v>
      </c>
      <c r="C1550" s="2">
        <v>0.0225</v>
      </c>
      <c r="E1550" s="1">
        <f>E1549*C1550</f>
        <v>2.4299999999999997</v>
      </c>
      <c r="F1550" s="8"/>
      <c r="M1550" s="2"/>
    </row>
    <row r="1551" ht="12.75">
      <c r="A1551" s="3"/>
    </row>
    <row r="1552" spans="1:12" ht="12.75">
      <c r="A1552" s="5" t="s">
        <v>7</v>
      </c>
      <c r="B1552" s="3" t="s">
        <v>6</v>
      </c>
      <c r="E1552" s="4">
        <f>E1542+E1548</f>
        <v>207.43</v>
      </c>
      <c r="F1552" s="8" t="s">
        <v>139</v>
      </c>
      <c r="G1552" s="3"/>
      <c r="L1552" s="3"/>
    </row>
    <row r="1554" spans="1:13" ht="12.75">
      <c r="A1554" s="3"/>
      <c r="B1554" t="s">
        <v>310</v>
      </c>
      <c r="C1554" s="6">
        <v>0.1</v>
      </c>
      <c r="E1554" s="1">
        <f>E1552*C1554</f>
        <v>20.743000000000002</v>
      </c>
      <c r="M1554" s="6"/>
    </row>
    <row r="1555" spans="1:13" ht="12.75">
      <c r="A1555" s="3"/>
      <c r="C1555" s="6"/>
      <c r="E1555" s="1"/>
      <c r="M1555" s="6"/>
    </row>
    <row r="1556" ht="12.75">
      <c r="A1556" s="3"/>
    </row>
    <row r="1557" spans="1:12" ht="12.75">
      <c r="A1557" s="5" t="s">
        <v>8</v>
      </c>
      <c r="B1557" s="3" t="s">
        <v>9</v>
      </c>
      <c r="E1557" s="4">
        <f>SUM(E1554:E1556)</f>
        <v>20.743000000000002</v>
      </c>
      <c r="F1557" s="8" t="s">
        <v>139</v>
      </c>
      <c r="L1557" s="3"/>
    </row>
    <row r="1558" spans="2:12" ht="12.75">
      <c r="B1558" s="3"/>
      <c r="E1558" s="4"/>
      <c r="F1558" s="8"/>
      <c r="L1558" s="3"/>
    </row>
    <row r="1559" spans="1:12" ht="12.75">
      <c r="A1559" s="5" t="s">
        <v>10</v>
      </c>
      <c r="B1559" s="3" t="s">
        <v>14</v>
      </c>
      <c r="E1559" s="4">
        <f>E1552+E1557</f>
        <v>228.173</v>
      </c>
      <c r="F1559" s="8" t="s">
        <v>139</v>
      </c>
      <c r="L1559" s="3"/>
    </row>
    <row r="1560" ht="12.75">
      <c r="F1560" s="8"/>
    </row>
    <row r="1561" spans="1:13" ht="12.75">
      <c r="A1561" s="5" t="s">
        <v>15</v>
      </c>
      <c r="B1561" s="3" t="s">
        <v>16</v>
      </c>
      <c r="C1561" s="6">
        <v>0.05</v>
      </c>
      <c r="E1561" s="4">
        <f>E1559*C1561</f>
        <v>11.408650000000002</v>
      </c>
      <c r="F1561" s="8" t="s">
        <v>139</v>
      </c>
      <c r="L1561" s="3"/>
      <c r="M1561" s="6"/>
    </row>
    <row r="1562" ht="12.75">
      <c r="F1562" s="8"/>
    </row>
    <row r="1563" spans="1:12" ht="12.75">
      <c r="A1563" s="5" t="s">
        <v>17</v>
      </c>
      <c r="B1563" s="3" t="s">
        <v>38</v>
      </c>
      <c r="E1563" s="4">
        <f>E1559+E1561</f>
        <v>239.58165</v>
      </c>
      <c r="F1563" s="8" t="s">
        <v>139</v>
      </c>
      <c r="L1563" s="3"/>
    </row>
    <row r="1565" ht="12.75">
      <c r="A1565" s="3"/>
    </row>
    <row r="1566" spans="1:13" ht="12.75">
      <c r="A1566" s="3"/>
      <c r="B1566" s="3" t="s">
        <v>62</v>
      </c>
      <c r="C1566" s="3" t="s">
        <v>547</v>
      </c>
      <c r="D1566" s="3"/>
      <c r="E1566" s="3"/>
      <c r="F1566" s="4">
        <f>E1563/100/1</f>
        <v>2.3958165</v>
      </c>
      <c r="G1566" s="8" t="s">
        <v>39</v>
      </c>
      <c r="L1566" s="3">
        <v>2.01</v>
      </c>
      <c r="M1566" s="3"/>
    </row>
    <row r="1568" spans="2:12" ht="12.75">
      <c r="B1568" s="3" t="s">
        <v>20</v>
      </c>
      <c r="L1568" s="3"/>
    </row>
    <row r="1569" ht="12.75">
      <c r="B1569" s="3"/>
    </row>
    <row r="1572" spans="2:9" ht="12.75">
      <c r="B1572" s="9" t="s">
        <v>445</v>
      </c>
      <c r="C1572" s="9"/>
      <c r="D1572" s="9"/>
      <c r="E1572" s="9"/>
      <c r="F1572" s="9"/>
      <c r="G1572" s="9"/>
      <c r="H1572" s="9"/>
      <c r="I1572" s="9"/>
    </row>
    <row r="1573" spans="2:9" ht="12.75">
      <c r="B1573" s="9" t="s">
        <v>261</v>
      </c>
      <c r="C1573" s="9"/>
      <c r="D1573" s="9"/>
      <c r="E1573" s="9"/>
      <c r="F1573" s="9"/>
      <c r="G1573" s="9"/>
      <c r="H1573" s="9"/>
      <c r="I1573" s="9"/>
    </row>
    <row r="1574" spans="2:9" ht="12.75">
      <c r="B1574" s="9"/>
      <c r="C1574" s="9"/>
      <c r="D1574" s="9"/>
      <c r="E1574" s="9"/>
      <c r="F1574" s="9"/>
      <c r="G1574" s="9"/>
      <c r="H1574" s="9"/>
      <c r="I1574" s="9"/>
    </row>
    <row r="1575" spans="2:9" ht="12.75">
      <c r="B1575" s="9"/>
      <c r="C1575" s="9"/>
      <c r="D1575" s="9"/>
      <c r="E1575" s="9"/>
      <c r="F1575" s="9"/>
      <c r="G1575" s="9"/>
      <c r="H1575" s="9"/>
      <c r="I1575" s="9"/>
    </row>
    <row r="1576" spans="2:9" ht="12.75">
      <c r="B1576" s="9"/>
      <c r="C1576" s="9"/>
      <c r="D1576" s="9"/>
      <c r="E1576" s="9"/>
      <c r="F1576" s="9"/>
      <c r="G1576" s="9"/>
      <c r="H1576" s="9"/>
      <c r="I1576" s="9"/>
    </row>
    <row r="1577" spans="2:9" ht="12.75">
      <c r="B1577" s="9"/>
      <c r="C1577" s="9"/>
      <c r="D1577" s="9"/>
      <c r="E1577" s="9"/>
      <c r="F1577" s="9"/>
      <c r="G1577" s="9"/>
      <c r="H1577" s="9"/>
      <c r="I1577" s="9"/>
    </row>
    <row r="1578" spans="2:9" ht="12.75">
      <c r="B1578" s="9"/>
      <c r="C1578" s="9"/>
      <c r="D1578" s="9"/>
      <c r="E1578" s="9"/>
      <c r="F1578" s="9"/>
      <c r="G1578" s="9"/>
      <c r="H1578" s="9"/>
      <c r="I1578" s="9"/>
    </row>
    <row r="1579" spans="2:9" ht="12.75">
      <c r="B1579" s="9"/>
      <c r="C1579" s="9"/>
      <c r="D1579" s="9"/>
      <c r="E1579" s="9"/>
      <c r="F1579" s="9"/>
      <c r="G1579" s="9"/>
      <c r="H1579" s="9"/>
      <c r="I1579" s="9"/>
    </row>
    <row r="1580" spans="2:9" ht="12.75">
      <c r="B1580" s="9"/>
      <c r="C1580" s="9"/>
      <c r="D1580" s="9"/>
      <c r="E1580" s="9"/>
      <c r="F1580" s="9"/>
      <c r="G1580" s="9"/>
      <c r="H1580" s="9"/>
      <c r="I1580" s="9"/>
    </row>
    <row r="1581" spans="2:9" ht="12.75">
      <c r="B1581" s="9"/>
      <c r="C1581" s="9"/>
      <c r="D1581" s="9"/>
      <c r="E1581" s="9"/>
      <c r="F1581" s="9"/>
      <c r="G1581" s="9"/>
      <c r="H1581" s="9"/>
      <c r="I1581" s="9"/>
    </row>
    <row r="1582" spans="2:9" ht="12.75">
      <c r="B1582" s="9"/>
      <c r="C1582" s="9"/>
      <c r="D1582" s="9"/>
      <c r="E1582" s="9"/>
      <c r="F1582" s="9"/>
      <c r="G1582" s="9"/>
      <c r="H1582" s="9"/>
      <c r="I1582" s="9"/>
    </row>
    <row r="1583" spans="2:9" ht="12.75">
      <c r="B1583" s="9"/>
      <c r="C1583" s="9"/>
      <c r="D1583" s="9"/>
      <c r="E1583" s="9"/>
      <c r="F1583" s="9"/>
      <c r="G1583" s="9"/>
      <c r="H1583" s="9"/>
      <c r="I1583" s="9"/>
    </row>
    <row r="1584" spans="2:9" ht="12.75">
      <c r="B1584" s="9"/>
      <c r="C1584" s="9"/>
      <c r="D1584" s="9"/>
      <c r="E1584" s="9"/>
      <c r="F1584" s="9"/>
      <c r="G1584" s="9"/>
      <c r="H1584" s="9"/>
      <c r="I1584" s="9"/>
    </row>
    <row r="1595" spans="2:8" ht="12.75">
      <c r="B1595" s="3" t="s">
        <v>134</v>
      </c>
      <c r="H1595" s="3" t="s">
        <v>178</v>
      </c>
    </row>
    <row r="1596" spans="7:9" ht="12.75">
      <c r="G1596" s="10"/>
      <c r="H1596" s="10" t="s">
        <v>210</v>
      </c>
      <c r="I1596" s="80"/>
    </row>
    <row r="1597" spans="7:9" ht="12.75">
      <c r="G1597" s="10"/>
      <c r="H1597" s="10"/>
      <c r="I1597" s="80"/>
    </row>
    <row r="1598" spans="2:9" ht="12.75">
      <c r="B1598" s="3" t="s">
        <v>0</v>
      </c>
      <c r="C1598" s="5" t="s">
        <v>39</v>
      </c>
      <c r="H1598" s="10"/>
      <c r="I1598" s="3"/>
    </row>
    <row r="1599" spans="2:9" ht="12.75">
      <c r="B1599" s="3" t="s">
        <v>391</v>
      </c>
      <c r="G1599" s="10"/>
      <c r="H1599" s="10"/>
      <c r="I1599" s="10"/>
    </row>
    <row r="1600" spans="7:9" ht="12.75">
      <c r="G1600" s="80"/>
      <c r="H1600" s="10"/>
      <c r="I1600" s="10"/>
    </row>
    <row r="1601" ht="12.75">
      <c r="A1601" s="3">
        <v>1</v>
      </c>
    </row>
    <row r="1602" spans="1:6" ht="12.75">
      <c r="A1602" s="3"/>
      <c r="B1602" s="3" t="s">
        <v>1</v>
      </c>
      <c r="E1602" s="3">
        <f>SUM(E1603:E1607)</f>
        <v>135</v>
      </c>
      <c r="F1602" s="8" t="s">
        <v>139</v>
      </c>
    </row>
    <row r="1603" spans="1:6" ht="12.75">
      <c r="A1603" s="3"/>
      <c r="B1603" t="s">
        <v>11</v>
      </c>
      <c r="E1603" s="42">
        <v>10</v>
      </c>
      <c r="F1603" s="8"/>
    </row>
    <row r="1604" spans="1:13" ht="12.75">
      <c r="A1604" s="3"/>
      <c r="B1604" t="s">
        <v>36</v>
      </c>
      <c r="E1604" s="42">
        <v>120</v>
      </c>
      <c r="F1604" s="8"/>
      <c r="I1604">
        <v>60</v>
      </c>
      <c r="M1604">
        <v>72</v>
      </c>
    </row>
    <row r="1605" spans="1:6" ht="12.75">
      <c r="A1605" s="3"/>
      <c r="B1605" t="s">
        <v>37</v>
      </c>
      <c r="E1605">
        <v>5</v>
      </c>
      <c r="F1605" s="8"/>
    </row>
    <row r="1606" spans="1:6" ht="12.75">
      <c r="A1606" s="3"/>
      <c r="B1606" t="s">
        <v>13</v>
      </c>
      <c r="E1606">
        <v>0</v>
      </c>
      <c r="F1606" s="8"/>
    </row>
    <row r="1607" spans="1:6" ht="12.75">
      <c r="A1607" s="3"/>
      <c r="F1607" s="8"/>
    </row>
    <row r="1608" spans="1:6" ht="12.75">
      <c r="A1608" s="3">
        <v>2</v>
      </c>
      <c r="B1608" s="3" t="s">
        <v>2</v>
      </c>
      <c r="C1608" s="3"/>
      <c r="D1608" s="3"/>
      <c r="E1608" s="4">
        <f>SUM(E1609:E1611)</f>
        <v>124.745</v>
      </c>
      <c r="F1608" s="8" t="s">
        <v>139</v>
      </c>
    </row>
    <row r="1609" spans="1:13" ht="12.75">
      <c r="A1609" s="3"/>
      <c r="B1609" t="s">
        <v>3</v>
      </c>
      <c r="E1609">
        <v>122</v>
      </c>
      <c r="F1609" s="8"/>
      <c r="M1609">
        <v>120</v>
      </c>
    </row>
    <row r="1610" spans="1:6" ht="12.75">
      <c r="A1610" s="3"/>
      <c r="B1610" t="s">
        <v>384</v>
      </c>
      <c r="C1610" s="2">
        <v>0.0225</v>
      </c>
      <c r="E1610" s="1">
        <f>E1609*C1610</f>
        <v>2.745</v>
      </c>
      <c r="F1610" s="8"/>
    </row>
    <row r="1611" ht="12.75">
      <c r="A1611" s="5" t="s">
        <v>7</v>
      </c>
    </row>
    <row r="1612" spans="1:7" ht="12.75">
      <c r="A1612" s="3"/>
      <c r="B1612" s="3" t="s">
        <v>6</v>
      </c>
      <c r="E1612" s="4">
        <f>E1602+E1608</f>
        <v>259.745</v>
      </c>
      <c r="F1612" s="8" t="s">
        <v>139</v>
      </c>
      <c r="G1612" s="3"/>
    </row>
    <row r="1613" ht="12.75">
      <c r="A1613" s="3"/>
    </row>
    <row r="1614" spans="1:5" ht="12.75">
      <c r="A1614" s="3"/>
      <c r="B1614" t="s">
        <v>310</v>
      </c>
      <c r="C1614" s="6">
        <v>0.1</v>
      </c>
      <c r="E1614" s="1">
        <f>E1612*C1614</f>
        <v>25.974500000000003</v>
      </c>
    </row>
    <row r="1615" spans="1:5" ht="12.75">
      <c r="A1615" s="3"/>
      <c r="C1615" s="6"/>
      <c r="E1615" s="1"/>
    </row>
    <row r="1616" ht="12.75">
      <c r="A1616" s="5" t="s">
        <v>8</v>
      </c>
    </row>
    <row r="1617" spans="1:6" ht="12.75">
      <c r="A1617" s="5"/>
      <c r="B1617" s="3" t="s">
        <v>9</v>
      </c>
      <c r="E1617" s="4">
        <f>SUM(E1614:E1616)</f>
        <v>25.974500000000003</v>
      </c>
      <c r="F1617" s="8" t="s">
        <v>139</v>
      </c>
    </row>
    <row r="1618" spans="1:6" ht="12.75">
      <c r="A1618" s="5" t="s">
        <v>10</v>
      </c>
      <c r="B1618" s="3"/>
      <c r="E1618" s="4"/>
      <c r="F1618" s="8"/>
    </row>
    <row r="1619" spans="1:6" ht="12.75">
      <c r="A1619" s="3"/>
      <c r="B1619" s="3" t="s">
        <v>14</v>
      </c>
      <c r="E1619" s="4">
        <f>E1612+E1617</f>
        <v>285.7195</v>
      </c>
      <c r="F1619" s="8" t="s">
        <v>139</v>
      </c>
    </row>
    <row r="1620" spans="1:6" ht="12.75">
      <c r="A1620" s="5" t="s">
        <v>15</v>
      </c>
      <c r="F1620" s="8"/>
    </row>
    <row r="1621" spans="1:6" ht="12.75">
      <c r="A1621" s="3"/>
      <c r="B1621" s="3" t="s">
        <v>16</v>
      </c>
      <c r="C1621" s="6">
        <v>0.05</v>
      </c>
      <c r="E1621" s="4">
        <f>E1619*C1621</f>
        <v>14.285975</v>
      </c>
      <c r="F1621" s="8" t="s">
        <v>139</v>
      </c>
    </row>
    <row r="1622" spans="1:6" ht="12.75">
      <c r="A1622" s="5" t="s">
        <v>17</v>
      </c>
      <c r="F1622" s="8"/>
    </row>
    <row r="1623" spans="1:6" ht="12.75">
      <c r="A1623" s="3"/>
      <c r="B1623" s="3" t="s">
        <v>38</v>
      </c>
      <c r="E1623" s="4">
        <f>E1619+E1621</f>
        <v>300.005475</v>
      </c>
      <c r="F1623" s="8" t="s">
        <v>139</v>
      </c>
    </row>
    <row r="1624" ht="12.75">
      <c r="A1624" s="3"/>
    </row>
    <row r="1625" ht="12.75">
      <c r="M1625">
        <v>2.42</v>
      </c>
    </row>
    <row r="1626" spans="2:7" ht="12.75">
      <c r="B1626" s="3" t="s">
        <v>22</v>
      </c>
      <c r="C1626" s="3" t="s">
        <v>546</v>
      </c>
      <c r="D1626" s="3"/>
      <c r="E1626" s="3"/>
      <c r="F1626" s="4">
        <f>E1623/100</f>
        <v>3.00005475</v>
      </c>
      <c r="G1626" s="8" t="s">
        <v>39</v>
      </c>
    </row>
    <row r="1628" ht="12.75">
      <c r="B1628" s="3" t="s">
        <v>20</v>
      </c>
    </row>
    <row r="1630" spans="2:9" ht="12.75">
      <c r="B1630" s="9" t="s">
        <v>445</v>
      </c>
      <c r="C1630" s="9"/>
      <c r="D1630" s="9"/>
      <c r="E1630" s="9"/>
      <c r="F1630" s="9"/>
      <c r="G1630" s="9"/>
      <c r="H1630" s="9"/>
      <c r="I1630" s="9"/>
    </row>
    <row r="1631" spans="2:9" ht="12.75">
      <c r="B1631" s="9" t="s">
        <v>261</v>
      </c>
      <c r="C1631" s="9"/>
      <c r="D1631" s="9"/>
      <c r="E1631" s="9"/>
      <c r="F1631" s="9"/>
      <c r="G1631" s="9"/>
      <c r="H1631" s="9"/>
      <c r="I1631" s="9"/>
    </row>
    <row r="1632" spans="2:9" ht="12.75">
      <c r="B1632" s="9"/>
      <c r="C1632" s="9"/>
      <c r="D1632" s="9"/>
      <c r="E1632" s="9"/>
      <c r="F1632" s="9"/>
      <c r="G1632" s="9"/>
      <c r="H1632" s="9"/>
      <c r="I1632" s="9"/>
    </row>
    <row r="1633" spans="2:9" ht="12.75">
      <c r="B1633" s="9"/>
      <c r="C1633" s="9"/>
      <c r="D1633" s="9"/>
      <c r="E1633" s="9"/>
      <c r="F1633" s="9"/>
      <c r="G1633" s="9"/>
      <c r="H1633" s="9"/>
      <c r="I1633" s="9"/>
    </row>
    <row r="1634" spans="2:9" ht="12.75">
      <c r="B1634" s="9"/>
      <c r="C1634" s="9"/>
      <c r="D1634" s="9"/>
      <c r="E1634" s="9"/>
      <c r="F1634" s="9"/>
      <c r="G1634" s="9"/>
      <c r="H1634" s="9"/>
      <c r="I1634" s="9"/>
    </row>
    <row r="1635" spans="2:9" ht="12.75">
      <c r="B1635" s="9"/>
      <c r="C1635" s="9"/>
      <c r="D1635" s="9"/>
      <c r="E1635" s="9"/>
      <c r="F1635" s="9"/>
      <c r="G1635" s="9"/>
      <c r="H1635" s="9"/>
      <c r="I1635" s="9"/>
    </row>
    <row r="1636" spans="2:9" ht="12.75">
      <c r="B1636" s="9"/>
      <c r="C1636" s="9"/>
      <c r="D1636" s="9"/>
      <c r="E1636" s="9"/>
      <c r="F1636" s="9"/>
      <c r="G1636" s="9"/>
      <c r="H1636" s="9"/>
      <c r="I1636" s="9"/>
    </row>
    <row r="1637" spans="2:9" ht="12.75">
      <c r="B1637" s="9"/>
      <c r="C1637" s="9"/>
      <c r="D1637" s="9"/>
      <c r="E1637" s="9"/>
      <c r="F1637" s="9"/>
      <c r="G1637" s="9"/>
      <c r="H1637" s="9"/>
      <c r="I1637" s="9"/>
    </row>
    <row r="1638" spans="2:9" ht="12.75">
      <c r="B1638" s="9"/>
      <c r="C1638" s="9"/>
      <c r="D1638" s="9"/>
      <c r="E1638" s="9"/>
      <c r="F1638" s="9"/>
      <c r="G1638" s="9"/>
      <c r="H1638" s="9"/>
      <c r="I1638" s="9"/>
    </row>
    <row r="1639" spans="2:9" ht="12.75">
      <c r="B1639" s="9"/>
      <c r="C1639" s="9"/>
      <c r="D1639" s="9"/>
      <c r="E1639" s="9"/>
      <c r="F1639" s="9"/>
      <c r="G1639" s="9"/>
      <c r="H1639" s="9"/>
      <c r="I1639" s="9"/>
    </row>
    <row r="1640" spans="2:9" ht="12.75">
      <c r="B1640" s="9"/>
      <c r="C1640" s="9"/>
      <c r="D1640" s="9"/>
      <c r="E1640" s="9"/>
      <c r="F1640" s="9"/>
      <c r="G1640" s="9"/>
      <c r="H1640" s="9"/>
      <c r="I1640" s="9"/>
    </row>
    <row r="1641" spans="2:9" ht="12.75">
      <c r="B1641" s="9"/>
      <c r="C1641" s="9"/>
      <c r="D1641" s="9"/>
      <c r="E1641" s="9"/>
      <c r="F1641" s="9"/>
      <c r="G1641" s="9"/>
      <c r="H1641" s="9"/>
      <c r="I1641" s="9"/>
    </row>
    <row r="1642" spans="2:9" ht="12.75">
      <c r="B1642" s="9"/>
      <c r="C1642" s="9"/>
      <c r="D1642" s="9"/>
      <c r="E1642" s="9"/>
      <c r="F1642" s="9"/>
      <c r="G1642" s="9"/>
      <c r="H1642" s="9"/>
      <c r="I1642" s="9"/>
    </row>
    <row r="1643" spans="2:9" ht="12.75">
      <c r="B1643" s="9"/>
      <c r="C1643" s="9"/>
      <c r="D1643" s="9"/>
      <c r="E1643" s="9"/>
      <c r="F1643" s="9"/>
      <c r="G1643" s="9"/>
      <c r="H1643" s="9"/>
      <c r="I1643" s="9"/>
    </row>
    <row r="1654" spans="2:8" ht="12.75">
      <c r="B1654" s="3" t="s">
        <v>134</v>
      </c>
      <c r="H1654" s="3" t="s">
        <v>178</v>
      </c>
    </row>
    <row r="1655" spans="7:9" ht="12.75">
      <c r="G1655" s="10"/>
      <c r="H1655" s="10" t="s">
        <v>211</v>
      </c>
      <c r="I1655" s="80"/>
    </row>
    <row r="1656" spans="2:9" ht="12.75">
      <c r="B1656" s="3" t="s">
        <v>0</v>
      </c>
      <c r="G1656" s="10"/>
      <c r="H1656" s="10"/>
      <c r="I1656" s="80"/>
    </row>
    <row r="1657" spans="2:9" ht="12.75">
      <c r="B1657" s="3" t="s">
        <v>392</v>
      </c>
      <c r="H1657" s="10"/>
      <c r="I1657" s="3"/>
    </row>
    <row r="1658" spans="7:9" ht="12.75">
      <c r="G1658" s="10"/>
      <c r="H1658" s="10"/>
      <c r="I1658" s="10"/>
    </row>
    <row r="1659" spans="7:9" ht="12.75">
      <c r="G1659" s="80"/>
      <c r="H1659" s="10"/>
      <c r="I1659" s="10"/>
    </row>
    <row r="1660" spans="1:6" ht="12.75">
      <c r="A1660" s="3">
        <v>1</v>
      </c>
      <c r="B1660" s="3" t="s">
        <v>1</v>
      </c>
      <c r="E1660" s="3">
        <f>SUM(E1661:E1663)</f>
        <v>195</v>
      </c>
      <c r="F1660" s="8" t="s">
        <v>139</v>
      </c>
    </row>
    <row r="1661" spans="1:6" ht="12.75">
      <c r="A1661" s="3"/>
      <c r="B1661" t="s">
        <v>11</v>
      </c>
      <c r="E1661">
        <v>45</v>
      </c>
      <c r="F1661" s="8"/>
    </row>
    <row r="1662" spans="1:6" ht="12.75">
      <c r="A1662" s="3"/>
      <c r="B1662" t="s">
        <v>12</v>
      </c>
      <c r="E1662">
        <v>150</v>
      </c>
      <c r="F1662" s="8"/>
    </row>
    <row r="1663" spans="1:6" ht="12.75">
      <c r="A1663" s="3"/>
      <c r="B1663" t="s">
        <v>13</v>
      </c>
      <c r="E1663">
        <v>0</v>
      </c>
      <c r="F1663" s="8"/>
    </row>
    <row r="1664" spans="1:6" ht="12.75">
      <c r="A1664" s="3"/>
      <c r="F1664" s="8"/>
    </row>
    <row r="1665" spans="1:6" ht="12.75">
      <c r="A1665" s="3"/>
      <c r="F1665" s="8"/>
    </row>
    <row r="1666" spans="1:6" ht="12.75">
      <c r="A1666" s="3">
        <v>2</v>
      </c>
      <c r="B1666" s="3" t="s">
        <v>2</v>
      </c>
      <c r="C1666" s="3"/>
      <c r="D1666" s="3"/>
      <c r="E1666" s="4">
        <f>SUM(E1667:E1669)</f>
        <v>4923.3375</v>
      </c>
      <c r="F1666" s="8" t="s">
        <v>139</v>
      </c>
    </row>
    <row r="1667" spans="1:12" ht="12.75">
      <c r="A1667" s="3"/>
      <c r="B1667" t="s">
        <v>3</v>
      </c>
      <c r="E1667">
        <v>4815</v>
      </c>
      <c r="F1667" s="8"/>
      <c r="L1667">
        <v>4580</v>
      </c>
    </row>
    <row r="1668" spans="1:6" ht="12.75">
      <c r="A1668" s="3"/>
      <c r="B1668" t="s">
        <v>384</v>
      </c>
      <c r="C1668" s="2">
        <v>0.0225</v>
      </c>
      <c r="E1668" s="1">
        <f>E1667*C1668</f>
        <v>108.33749999999999</v>
      </c>
      <c r="F1668" s="8"/>
    </row>
    <row r="1669" ht="12.75">
      <c r="A1669" s="3"/>
    </row>
    <row r="1670" spans="1:7" ht="12.75">
      <c r="A1670" s="3" t="s">
        <v>7</v>
      </c>
      <c r="B1670" s="3" t="s">
        <v>6</v>
      </c>
      <c r="E1670" s="4">
        <f>E1660+E1666</f>
        <v>5118.3375</v>
      </c>
      <c r="F1670" s="8" t="s">
        <v>139</v>
      </c>
      <c r="G1670" s="3"/>
    </row>
    <row r="1671" ht="12.75">
      <c r="A1671" s="3"/>
    </row>
    <row r="1672" spans="1:5" ht="12.75">
      <c r="A1672" s="3"/>
      <c r="B1672" t="s">
        <v>310</v>
      </c>
      <c r="C1672" s="6">
        <v>0.1</v>
      </c>
      <c r="E1672" s="1">
        <f>E1670*C1672</f>
        <v>511.83375</v>
      </c>
    </row>
    <row r="1673" spans="1:5" ht="12.75">
      <c r="A1673" s="3"/>
      <c r="C1673" s="6"/>
      <c r="E1673" s="1"/>
    </row>
    <row r="1674" ht="12.75">
      <c r="A1674" s="3"/>
    </row>
    <row r="1675" spans="1:6" ht="12.75">
      <c r="A1675" s="3" t="s">
        <v>8</v>
      </c>
      <c r="B1675" s="3" t="s">
        <v>9</v>
      </c>
      <c r="E1675" s="4">
        <f>SUM(E1672:E1674)</f>
        <v>511.83375</v>
      </c>
      <c r="F1675" s="8" t="s">
        <v>139</v>
      </c>
    </row>
    <row r="1676" spans="1:6" ht="12.75">
      <c r="A1676" s="3"/>
      <c r="B1676" s="3"/>
      <c r="E1676" s="4"/>
      <c r="F1676" s="8"/>
    </row>
    <row r="1677" spans="1:6" ht="12.75">
      <c r="A1677" s="3" t="s">
        <v>10</v>
      </c>
      <c r="B1677" s="3" t="s">
        <v>14</v>
      </c>
      <c r="E1677" s="4">
        <f>E1670+E1675</f>
        <v>5630.171249999999</v>
      </c>
      <c r="F1677" s="8" t="s">
        <v>139</v>
      </c>
    </row>
    <row r="1678" spans="1:6" ht="12.75">
      <c r="A1678" s="3"/>
      <c r="F1678" s="8"/>
    </row>
    <row r="1679" spans="1:6" ht="12.75">
      <c r="A1679" s="3" t="s">
        <v>15</v>
      </c>
      <c r="B1679" s="3" t="s">
        <v>16</v>
      </c>
      <c r="C1679" s="6">
        <v>0.05</v>
      </c>
      <c r="E1679" s="4">
        <f>E1677*C1679</f>
        <v>281.5085625</v>
      </c>
      <c r="F1679" s="8" t="s">
        <v>139</v>
      </c>
    </row>
    <row r="1680" spans="1:6" ht="12.75">
      <c r="A1680" s="3"/>
      <c r="F1680" s="8"/>
    </row>
    <row r="1681" spans="1:6" ht="12.75">
      <c r="A1681" s="3" t="s">
        <v>17</v>
      </c>
      <c r="B1681" s="3" t="s">
        <v>38</v>
      </c>
      <c r="E1681" s="4">
        <f>E1677+E1679</f>
        <v>5911.6798125</v>
      </c>
      <c r="F1681" s="8" t="s">
        <v>139</v>
      </c>
    </row>
    <row r="1684" spans="2:12" ht="12.75">
      <c r="B1684" s="3" t="s">
        <v>22</v>
      </c>
      <c r="C1684" s="3" t="s">
        <v>479</v>
      </c>
      <c r="D1684" s="3"/>
      <c r="E1684" s="3"/>
      <c r="F1684" s="4">
        <f>E1681/167.33/1</f>
        <v>35.32946759397597</v>
      </c>
      <c r="G1684" s="8" t="s">
        <v>23</v>
      </c>
      <c r="L1684">
        <v>33.67</v>
      </c>
    </row>
    <row r="1686" ht="12.75">
      <c r="B1686" s="3" t="s">
        <v>20</v>
      </c>
    </row>
    <row r="1689" ht="12.75">
      <c r="B1689" s="3"/>
    </row>
    <row r="1690" spans="2:9" ht="12.75">
      <c r="B1690" s="9"/>
      <c r="C1690" s="9"/>
      <c r="D1690" s="9"/>
      <c r="E1690" s="9"/>
      <c r="F1690" s="9"/>
      <c r="G1690" s="9"/>
      <c r="H1690" s="9"/>
      <c r="I1690" s="9"/>
    </row>
    <row r="1691" spans="2:9" ht="12.75">
      <c r="B1691" s="9" t="s">
        <v>445</v>
      </c>
      <c r="C1691" s="9"/>
      <c r="D1691" s="9"/>
      <c r="E1691" s="9"/>
      <c r="F1691" s="9"/>
      <c r="G1691" s="9"/>
      <c r="H1691" s="9"/>
      <c r="I1691" s="9"/>
    </row>
    <row r="1692" spans="2:9" ht="12.75">
      <c r="B1692" s="9" t="s">
        <v>261</v>
      </c>
      <c r="C1692" s="9"/>
      <c r="D1692" s="9"/>
      <c r="E1692" s="9"/>
      <c r="F1692" s="9"/>
      <c r="G1692" s="9"/>
      <c r="H1692" s="9"/>
      <c r="I1692" s="9"/>
    </row>
    <row r="1693" spans="2:9" ht="12.75">
      <c r="B1693" s="9"/>
      <c r="C1693" s="9"/>
      <c r="D1693" s="9"/>
      <c r="E1693" s="9"/>
      <c r="F1693" s="9"/>
      <c r="G1693" s="9"/>
      <c r="H1693" s="9"/>
      <c r="I1693" s="9"/>
    </row>
    <row r="1694" spans="2:9" ht="12.75">
      <c r="B1694" s="9"/>
      <c r="C1694" s="9"/>
      <c r="D1694" s="9"/>
      <c r="E1694" s="9"/>
      <c r="F1694" s="9"/>
      <c r="G1694" s="9"/>
      <c r="H1694" s="9"/>
      <c r="I1694" s="9"/>
    </row>
    <row r="1695" spans="2:9" ht="12.75">
      <c r="B1695" s="9"/>
      <c r="C1695" s="9"/>
      <c r="D1695" s="9"/>
      <c r="E1695" s="9"/>
      <c r="F1695" s="9"/>
      <c r="G1695" s="9"/>
      <c r="H1695" s="9"/>
      <c r="I1695" s="9"/>
    </row>
    <row r="1696" spans="2:9" ht="12.75">
      <c r="B1696" s="9"/>
      <c r="C1696" s="9"/>
      <c r="D1696" s="9"/>
      <c r="E1696" s="9"/>
      <c r="F1696" s="9"/>
      <c r="G1696" s="9"/>
      <c r="H1696" s="9"/>
      <c r="I1696" s="9"/>
    </row>
    <row r="1697" spans="2:9" ht="12.75">
      <c r="B1697" s="9"/>
      <c r="C1697" s="9"/>
      <c r="D1697" s="9"/>
      <c r="E1697" s="9"/>
      <c r="F1697" s="9"/>
      <c r="G1697" s="9"/>
      <c r="H1697" s="9"/>
      <c r="I1697" s="9"/>
    </row>
    <row r="1698" spans="2:9" ht="12.75">
      <c r="B1698" s="9"/>
      <c r="C1698" s="9"/>
      <c r="D1698" s="9"/>
      <c r="E1698" s="9"/>
      <c r="F1698" s="9"/>
      <c r="G1698" s="9"/>
      <c r="H1698" s="9"/>
      <c r="I1698" s="9"/>
    </row>
    <row r="1699" spans="2:9" ht="12.75">
      <c r="B1699" s="9"/>
      <c r="C1699" s="9"/>
      <c r="D1699" s="9"/>
      <c r="E1699" s="9"/>
      <c r="F1699" s="9"/>
      <c r="G1699" s="9"/>
      <c r="H1699" s="9"/>
      <c r="I1699" s="9"/>
    </row>
    <row r="1700" spans="2:9" ht="12.75">
      <c r="B1700" s="9"/>
      <c r="C1700" s="9"/>
      <c r="D1700" s="9"/>
      <c r="E1700" s="9"/>
      <c r="F1700" s="9"/>
      <c r="G1700" s="9"/>
      <c r="H1700" s="9"/>
      <c r="I1700" s="9"/>
    </row>
    <row r="1701" spans="2:9" ht="12.75">
      <c r="B1701" s="9"/>
      <c r="C1701" s="9"/>
      <c r="D1701" s="9"/>
      <c r="E1701" s="9"/>
      <c r="F1701" s="9"/>
      <c r="G1701" s="9"/>
      <c r="H1701" s="9"/>
      <c r="I1701" s="9"/>
    </row>
    <row r="1713" spans="2:8" ht="12.75">
      <c r="B1713" s="3" t="s">
        <v>134</v>
      </c>
      <c r="H1713" s="3" t="s">
        <v>178</v>
      </c>
    </row>
    <row r="1714" spans="7:9" ht="12.75">
      <c r="G1714" s="10"/>
      <c r="H1714" s="10" t="s">
        <v>265</v>
      </c>
      <c r="I1714" s="80"/>
    </row>
    <row r="1715" spans="2:9" ht="12.75">
      <c r="B1715" s="3" t="s">
        <v>0</v>
      </c>
      <c r="G1715" s="10"/>
      <c r="H1715" s="10"/>
      <c r="I1715" s="80"/>
    </row>
    <row r="1716" spans="2:9" ht="12.75">
      <c r="B1716" s="3" t="s">
        <v>388</v>
      </c>
      <c r="H1716" s="10"/>
      <c r="I1716" s="3"/>
    </row>
    <row r="1717" spans="7:9" ht="12.75">
      <c r="G1717" s="10"/>
      <c r="H1717" s="10"/>
      <c r="I1717" s="10"/>
    </row>
    <row r="1718" spans="7:9" ht="12.75">
      <c r="G1718" s="80"/>
      <c r="H1718" s="10"/>
      <c r="I1718" s="10"/>
    </row>
    <row r="1719" spans="1:6" ht="12.75">
      <c r="A1719" s="3">
        <v>1</v>
      </c>
      <c r="B1719" s="3" t="s">
        <v>1</v>
      </c>
      <c r="E1719" s="3">
        <f>SUM(E1720:E1722)</f>
        <v>0</v>
      </c>
      <c r="F1719" s="8" t="s">
        <v>139</v>
      </c>
    </row>
    <row r="1720" spans="1:6" ht="12.75">
      <c r="A1720" s="3"/>
      <c r="B1720" t="s">
        <v>11</v>
      </c>
      <c r="E1720">
        <v>0</v>
      </c>
      <c r="F1720" s="8"/>
    </row>
    <row r="1721" spans="1:6" ht="12.75">
      <c r="A1721" s="3"/>
      <c r="B1721" t="s">
        <v>12</v>
      </c>
      <c r="E1721">
        <v>0</v>
      </c>
      <c r="F1721" s="8"/>
    </row>
    <row r="1722" spans="1:6" ht="12.75">
      <c r="A1722" s="3"/>
      <c r="B1722" t="s">
        <v>13</v>
      </c>
      <c r="E1722">
        <v>0</v>
      </c>
      <c r="F1722" s="8"/>
    </row>
    <row r="1723" spans="1:6" ht="12.75">
      <c r="A1723" s="3"/>
      <c r="F1723" s="8"/>
    </row>
    <row r="1724" spans="1:6" ht="12.75">
      <c r="A1724" s="3"/>
      <c r="F1724" s="8"/>
    </row>
    <row r="1725" spans="1:6" ht="12.75">
      <c r="A1725" s="3">
        <v>2</v>
      </c>
      <c r="B1725" s="3" t="s">
        <v>2</v>
      </c>
      <c r="C1725" s="3"/>
      <c r="D1725" s="3"/>
      <c r="E1725" s="4">
        <f>SUM(E1726:E1728)</f>
        <v>4877.325</v>
      </c>
      <c r="F1725" s="8" t="s">
        <v>139</v>
      </c>
    </row>
    <row r="1726" spans="1:12" ht="12.75">
      <c r="A1726" s="3"/>
      <c r="B1726" t="s">
        <v>3</v>
      </c>
      <c r="E1726">
        <v>4770</v>
      </c>
      <c r="F1726" s="8"/>
      <c r="L1726">
        <v>4540</v>
      </c>
    </row>
    <row r="1727" spans="1:6" ht="12.75">
      <c r="A1727" s="3"/>
      <c r="B1727" t="s">
        <v>384</v>
      </c>
      <c r="C1727" s="2">
        <v>0.0225</v>
      </c>
      <c r="E1727" s="1">
        <f>E1726*C1727</f>
        <v>107.325</v>
      </c>
      <c r="F1727" s="8"/>
    </row>
    <row r="1728" ht="12.75">
      <c r="A1728" s="3"/>
    </row>
    <row r="1729" spans="1:7" ht="12.75">
      <c r="A1729" s="3" t="s">
        <v>7</v>
      </c>
      <c r="B1729" s="3" t="s">
        <v>6</v>
      </c>
      <c r="E1729" s="4">
        <f>E1719+E1725</f>
        <v>4877.325</v>
      </c>
      <c r="F1729" s="8" t="s">
        <v>139</v>
      </c>
      <c r="G1729" s="3"/>
    </row>
    <row r="1730" ht="12.75">
      <c r="A1730" s="3"/>
    </row>
    <row r="1731" spans="1:5" ht="12.75">
      <c r="A1731" s="3"/>
      <c r="B1731" t="s">
        <v>310</v>
      </c>
      <c r="C1731" s="6">
        <v>0.1</v>
      </c>
      <c r="E1731" s="14">
        <f>E1729*C1731</f>
        <v>487.7325</v>
      </c>
    </row>
    <row r="1732" spans="1:5" ht="12.75">
      <c r="A1732" s="3"/>
      <c r="C1732" s="6"/>
      <c r="E1732" s="1"/>
    </row>
    <row r="1733" ht="12.75">
      <c r="A1733" s="3"/>
    </row>
    <row r="1734" spans="1:6" ht="12.75">
      <c r="A1734" s="3" t="s">
        <v>8</v>
      </c>
      <c r="B1734" s="3" t="s">
        <v>9</v>
      </c>
      <c r="E1734" s="4">
        <f>SUM(E1731:E1733)</f>
        <v>487.7325</v>
      </c>
      <c r="F1734" s="8" t="s">
        <v>139</v>
      </c>
    </row>
    <row r="1735" spans="1:6" ht="12.75">
      <c r="A1735" s="3"/>
      <c r="B1735" s="3"/>
      <c r="E1735" s="4"/>
      <c r="F1735" s="8"/>
    </row>
    <row r="1736" spans="1:6" ht="12.75">
      <c r="A1736" s="3" t="s">
        <v>10</v>
      </c>
      <c r="B1736" s="3" t="s">
        <v>14</v>
      </c>
      <c r="E1736" s="4">
        <f>E1729+E1734</f>
        <v>5365.0575</v>
      </c>
      <c r="F1736" s="8" t="s">
        <v>139</v>
      </c>
    </row>
    <row r="1737" spans="1:6" ht="12.75">
      <c r="A1737" s="3"/>
      <c r="F1737" s="8"/>
    </row>
    <row r="1738" spans="1:6" ht="12.75">
      <c r="A1738" s="3" t="s">
        <v>15</v>
      </c>
      <c r="B1738" s="3" t="s">
        <v>16</v>
      </c>
      <c r="C1738" s="6">
        <v>0.05</v>
      </c>
      <c r="E1738" s="4">
        <f>E1736*C1738</f>
        <v>268.252875</v>
      </c>
      <c r="F1738" s="8" t="s">
        <v>139</v>
      </c>
    </row>
    <row r="1739" spans="1:6" ht="12.75">
      <c r="A1739" s="3"/>
      <c r="F1739" s="8"/>
    </row>
    <row r="1740" spans="1:6" ht="12.75">
      <c r="A1740" s="3" t="s">
        <v>17</v>
      </c>
      <c r="B1740" s="3" t="s">
        <v>38</v>
      </c>
      <c r="E1740" s="4">
        <f>E1736+E1738</f>
        <v>5633.310375</v>
      </c>
      <c r="F1740" s="8" t="s">
        <v>139</v>
      </c>
    </row>
    <row r="1743" spans="2:12" ht="12.75">
      <c r="B1743" s="3" t="s">
        <v>22</v>
      </c>
      <c r="C1743" s="3" t="s">
        <v>480</v>
      </c>
      <c r="D1743" s="3"/>
      <c r="E1743" s="3"/>
      <c r="F1743" s="4">
        <f>E1740/167.33/1</f>
        <v>33.66587207912508</v>
      </c>
      <c r="G1743" s="8" t="s">
        <v>23</v>
      </c>
      <c r="L1743">
        <v>32.04</v>
      </c>
    </row>
    <row r="1745" ht="12.75">
      <c r="B1745" s="3" t="s">
        <v>20</v>
      </c>
    </row>
    <row r="1748" spans="2:9" ht="12.75">
      <c r="B1748" s="9" t="s">
        <v>445</v>
      </c>
      <c r="C1748" s="9"/>
      <c r="D1748" s="9"/>
      <c r="E1748" s="9"/>
      <c r="F1748" s="9"/>
      <c r="G1748" s="9"/>
      <c r="H1748" s="9"/>
      <c r="I1748" s="9"/>
    </row>
    <row r="1749" spans="2:9" ht="12.75">
      <c r="B1749" s="9" t="s">
        <v>261</v>
      </c>
      <c r="C1749" s="9"/>
      <c r="D1749" s="9"/>
      <c r="E1749" s="9"/>
      <c r="F1749" s="9"/>
      <c r="G1749" s="9"/>
      <c r="H1749" s="9"/>
      <c r="I1749" s="9"/>
    </row>
    <row r="1750" spans="2:9" ht="12.75">
      <c r="B1750" s="9"/>
      <c r="C1750" s="9"/>
      <c r="D1750" s="9"/>
      <c r="E1750" s="9"/>
      <c r="F1750" s="9"/>
      <c r="G1750" s="9"/>
      <c r="H1750" s="9"/>
      <c r="I1750" s="9"/>
    </row>
    <row r="1751" spans="2:9" ht="12.75">
      <c r="B1751" s="9"/>
      <c r="C1751" s="9"/>
      <c r="D1751" s="9"/>
      <c r="E1751" s="9"/>
      <c r="F1751" s="9"/>
      <c r="G1751" s="9"/>
      <c r="H1751" s="9"/>
      <c r="I1751" s="9"/>
    </row>
    <row r="1752" spans="2:9" ht="12.75">
      <c r="B1752" s="9"/>
      <c r="C1752" s="9"/>
      <c r="D1752" s="9"/>
      <c r="E1752" s="9"/>
      <c r="F1752" s="9"/>
      <c r="G1752" s="9"/>
      <c r="H1752" s="9"/>
      <c r="I1752" s="9"/>
    </row>
    <row r="1753" spans="2:9" ht="12.75">
      <c r="B1753" s="9"/>
      <c r="C1753" s="9"/>
      <c r="D1753" s="9"/>
      <c r="E1753" s="9"/>
      <c r="F1753" s="9"/>
      <c r="G1753" s="9"/>
      <c r="H1753" s="9"/>
      <c r="I1753" s="9"/>
    </row>
    <row r="1754" spans="2:9" ht="12.75">
      <c r="B1754" s="9"/>
      <c r="C1754" s="9"/>
      <c r="D1754" s="9"/>
      <c r="E1754" s="9"/>
      <c r="F1754" s="9"/>
      <c r="G1754" s="9"/>
      <c r="H1754" s="9"/>
      <c r="I1754" s="9"/>
    </row>
    <row r="1755" spans="2:9" ht="12.75">
      <c r="B1755" s="9"/>
      <c r="C1755" s="9"/>
      <c r="D1755" s="9"/>
      <c r="E1755" s="9"/>
      <c r="F1755" s="9"/>
      <c r="G1755" s="9"/>
      <c r="H1755" s="9"/>
      <c r="I1755" s="9"/>
    </row>
    <row r="1756" spans="2:9" ht="12.75">
      <c r="B1756" s="9"/>
      <c r="C1756" s="9"/>
      <c r="D1756" s="9"/>
      <c r="E1756" s="9"/>
      <c r="F1756" s="9"/>
      <c r="G1756" s="9"/>
      <c r="H1756" s="9"/>
      <c r="I1756" s="9"/>
    </row>
    <row r="1757" spans="2:9" ht="12.75">
      <c r="B1757" s="9"/>
      <c r="C1757" s="9"/>
      <c r="D1757" s="9"/>
      <c r="E1757" s="9"/>
      <c r="F1757" s="9"/>
      <c r="G1757" s="9"/>
      <c r="H1757" s="9"/>
      <c r="I1757" s="9"/>
    </row>
    <row r="1758" spans="2:9" ht="12.75">
      <c r="B1758" s="9"/>
      <c r="C1758" s="9"/>
      <c r="D1758" s="9"/>
      <c r="E1758" s="9"/>
      <c r="F1758" s="9"/>
      <c r="G1758" s="9"/>
      <c r="H1758" s="9"/>
      <c r="I1758" s="9"/>
    </row>
    <row r="1759" spans="2:9" ht="12.75">
      <c r="B1759" s="9"/>
      <c r="C1759" s="9"/>
      <c r="D1759" s="9"/>
      <c r="E1759" s="9"/>
      <c r="F1759" s="9"/>
      <c r="G1759" s="9"/>
      <c r="H1759" s="9"/>
      <c r="I1759" s="9"/>
    </row>
    <row r="1760" spans="2:9" ht="12.75">
      <c r="B1760" s="9"/>
      <c r="C1760" s="9"/>
      <c r="D1760" s="9"/>
      <c r="E1760" s="9"/>
      <c r="F1760" s="9"/>
      <c r="G1760" s="9"/>
      <c r="H1760" s="9"/>
      <c r="I1760" s="9"/>
    </row>
    <row r="1761" spans="2:9" ht="12.75">
      <c r="B1761" s="9"/>
      <c r="C1761" s="9"/>
      <c r="D1761" s="9"/>
      <c r="E1761" s="9"/>
      <c r="F1761" s="9"/>
      <c r="G1761" s="9"/>
      <c r="H1761" s="9"/>
      <c r="I1761" s="9"/>
    </row>
    <row r="1762" spans="2:9" ht="12.75">
      <c r="B1762" s="9"/>
      <c r="C1762" s="9"/>
      <c r="D1762" s="9"/>
      <c r="E1762" s="9"/>
      <c r="F1762" s="9"/>
      <c r="G1762" s="9"/>
      <c r="H1762" s="9"/>
      <c r="I1762" s="9"/>
    </row>
    <row r="1772" spans="2:8" ht="12.75">
      <c r="B1772" s="3" t="s">
        <v>134</v>
      </c>
      <c r="H1772" s="3" t="s">
        <v>178</v>
      </c>
    </row>
    <row r="1773" spans="7:9" ht="12.75">
      <c r="G1773" s="10"/>
      <c r="H1773" s="10" t="s">
        <v>214</v>
      </c>
      <c r="I1773" s="80"/>
    </row>
    <row r="1774" spans="2:9" ht="12.75">
      <c r="B1774" s="3" t="s">
        <v>0</v>
      </c>
      <c r="G1774" s="10"/>
      <c r="H1774" s="10"/>
      <c r="I1774" s="80"/>
    </row>
    <row r="1775" spans="2:9" ht="12.75">
      <c r="B1775" s="9" t="s">
        <v>146</v>
      </c>
      <c r="H1775" s="10"/>
      <c r="I1775" s="3"/>
    </row>
    <row r="1776" spans="7:9" ht="12.75">
      <c r="G1776" s="10"/>
      <c r="H1776" s="10"/>
      <c r="I1776" s="10"/>
    </row>
    <row r="1777" spans="7:9" ht="12.75">
      <c r="G1777" s="80"/>
      <c r="H1777" s="10"/>
      <c r="I1777" s="10"/>
    </row>
    <row r="1778" spans="1:6" ht="12.75">
      <c r="A1778" s="3">
        <v>1</v>
      </c>
      <c r="B1778" s="3" t="s">
        <v>1</v>
      </c>
      <c r="E1778" s="3">
        <f>SUM(E1779:E1781)</f>
        <v>0</v>
      </c>
      <c r="F1778" s="8" t="s">
        <v>139</v>
      </c>
    </row>
    <row r="1779" spans="1:6" ht="12.75">
      <c r="A1779" s="3"/>
      <c r="B1779" t="s">
        <v>11</v>
      </c>
      <c r="E1779">
        <v>0</v>
      </c>
      <c r="F1779" s="8"/>
    </row>
    <row r="1780" spans="1:6" ht="12.75">
      <c r="A1780" s="3"/>
      <c r="B1780" t="s">
        <v>12</v>
      </c>
      <c r="E1780">
        <v>0</v>
      </c>
      <c r="F1780" s="8"/>
    </row>
    <row r="1781" spans="1:6" ht="12.75">
      <c r="A1781" s="3"/>
      <c r="B1781" t="s">
        <v>13</v>
      </c>
      <c r="E1781">
        <v>0</v>
      </c>
      <c r="F1781" s="8"/>
    </row>
    <row r="1782" spans="1:6" ht="12.75">
      <c r="A1782" s="3"/>
      <c r="F1782" s="8"/>
    </row>
    <row r="1783" spans="1:6" ht="12.75">
      <c r="A1783" s="3"/>
      <c r="F1783" s="8"/>
    </row>
    <row r="1784" spans="1:6" ht="12.75">
      <c r="A1784" s="3">
        <v>2</v>
      </c>
      <c r="B1784" s="3" t="s">
        <v>2</v>
      </c>
      <c r="C1784" s="3"/>
      <c r="D1784" s="3"/>
      <c r="E1784" s="4">
        <f>SUM(E1785:E1787)</f>
        <v>8149.325</v>
      </c>
      <c r="F1784" s="8" t="s">
        <v>139</v>
      </c>
    </row>
    <row r="1785" spans="1:12" ht="12.75">
      <c r="A1785" s="3"/>
      <c r="B1785" t="s">
        <v>3</v>
      </c>
      <c r="E1785">
        <v>7970</v>
      </c>
      <c r="F1785" s="8"/>
      <c r="L1785">
        <v>7590</v>
      </c>
    </row>
    <row r="1786" spans="1:6" ht="12.75">
      <c r="A1786" s="3"/>
      <c r="B1786" t="s">
        <v>384</v>
      </c>
      <c r="C1786" s="2">
        <v>0.0225</v>
      </c>
      <c r="E1786" s="1">
        <f>E1785*C1786</f>
        <v>179.325</v>
      </c>
      <c r="F1786" s="8"/>
    </row>
    <row r="1787" ht="12.75">
      <c r="A1787" s="3"/>
    </row>
    <row r="1788" spans="1:7" ht="12.75">
      <c r="A1788" s="5" t="s">
        <v>7</v>
      </c>
      <c r="B1788" s="3" t="s">
        <v>6</v>
      </c>
      <c r="E1788" s="4">
        <f>E1778+E1784</f>
        <v>8149.325</v>
      </c>
      <c r="F1788" s="8" t="s">
        <v>139</v>
      </c>
      <c r="G1788" s="3"/>
    </row>
    <row r="1789" ht="12.75">
      <c r="A1789" s="3"/>
    </row>
    <row r="1790" spans="1:5" ht="12.75">
      <c r="A1790" s="3"/>
      <c r="B1790" s="90" t="s">
        <v>310</v>
      </c>
      <c r="C1790" s="6">
        <v>0.1</v>
      </c>
      <c r="E1790" s="1">
        <f>E1788*C1790</f>
        <v>814.9325</v>
      </c>
    </row>
    <row r="1791" spans="1:5" ht="12.75">
      <c r="A1791" s="3"/>
      <c r="C1791" s="6"/>
      <c r="E1791" s="1"/>
    </row>
    <row r="1792" ht="12.75">
      <c r="A1792" s="3"/>
    </row>
    <row r="1793" spans="1:6" ht="12.75">
      <c r="A1793" s="5" t="s">
        <v>8</v>
      </c>
      <c r="B1793" s="3" t="s">
        <v>9</v>
      </c>
      <c r="E1793" s="4">
        <f>SUM(E1790:E1792)</f>
        <v>814.9325</v>
      </c>
      <c r="F1793" s="8" t="s">
        <v>139</v>
      </c>
    </row>
    <row r="1794" spans="1:6" ht="12.75">
      <c r="A1794" s="5"/>
      <c r="B1794" s="3"/>
      <c r="E1794" s="4"/>
      <c r="F1794" s="8"/>
    </row>
    <row r="1795" spans="1:6" ht="12.75">
      <c r="A1795" s="5" t="s">
        <v>10</v>
      </c>
      <c r="B1795" s="3" t="s">
        <v>14</v>
      </c>
      <c r="E1795" s="4">
        <f>E1788+E1793</f>
        <v>8964.2575</v>
      </c>
      <c r="F1795" s="8" t="s">
        <v>139</v>
      </c>
    </row>
    <row r="1796" spans="1:6" ht="12.75">
      <c r="A1796" s="3"/>
      <c r="F1796" s="8"/>
    </row>
    <row r="1797" spans="1:6" ht="12.75">
      <c r="A1797" s="5" t="s">
        <v>15</v>
      </c>
      <c r="B1797" s="3" t="s">
        <v>16</v>
      </c>
      <c r="C1797" s="6">
        <v>0.05</v>
      </c>
      <c r="E1797" s="4">
        <f>E1795*C1797</f>
        <v>448.212875</v>
      </c>
      <c r="F1797" s="8" t="s">
        <v>139</v>
      </c>
    </row>
    <row r="1798" spans="1:6" ht="12.75">
      <c r="A1798" s="3"/>
      <c r="F1798" s="8"/>
    </row>
    <row r="1799" spans="1:6" ht="12.75">
      <c r="A1799" s="5" t="s">
        <v>17</v>
      </c>
      <c r="B1799" s="3" t="s">
        <v>38</v>
      </c>
      <c r="E1799" s="4">
        <f>E1795+E1797</f>
        <v>9412.470374999999</v>
      </c>
      <c r="F1799" s="8" t="s">
        <v>139</v>
      </c>
    </row>
    <row r="1800" ht="12.75">
      <c r="A1800" s="3"/>
    </row>
    <row r="1801" ht="12.75">
      <c r="A1801" s="3"/>
    </row>
    <row r="1802" spans="2:12" ht="12.75">
      <c r="B1802" s="3" t="s">
        <v>22</v>
      </c>
      <c r="C1802" s="3" t="s">
        <v>481</v>
      </c>
      <c r="D1802" s="3"/>
      <c r="E1802" s="3"/>
      <c r="F1802" s="4">
        <f>E1799/167.33/1</f>
        <v>56.25094349489033</v>
      </c>
      <c r="G1802" s="8" t="s">
        <v>23</v>
      </c>
      <c r="L1802">
        <v>53.57</v>
      </c>
    </row>
    <row r="1804" ht="12.75">
      <c r="B1804" s="3" t="s">
        <v>20</v>
      </c>
    </row>
    <row r="1807" spans="2:9" ht="12.75">
      <c r="B1807" s="9" t="s">
        <v>445</v>
      </c>
      <c r="C1807" s="9"/>
      <c r="D1807" s="9"/>
      <c r="E1807" s="9"/>
      <c r="F1807" s="9"/>
      <c r="G1807" s="9"/>
      <c r="H1807" s="9"/>
      <c r="I1807" s="9"/>
    </row>
    <row r="1808" spans="2:9" ht="12.75">
      <c r="B1808" s="9" t="s">
        <v>261</v>
      </c>
      <c r="C1808" s="9"/>
      <c r="D1808" s="9"/>
      <c r="E1808" s="9"/>
      <c r="F1808" s="9"/>
      <c r="G1808" s="9"/>
      <c r="H1808" s="9"/>
      <c r="I1808" s="9"/>
    </row>
    <row r="1809" spans="2:9" ht="12.75">
      <c r="B1809" s="9"/>
      <c r="C1809" s="9"/>
      <c r="D1809" s="9"/>
      <c r="E1809" s="9"/>
      <c r="F1809" s="9"/>
      <c r="G1809" s="9"/>
      <c r="H1809" s="9"/>
      <c r="I1809" s="9"/>
    </row>
    <row r="1810" spans="2:9" ht="12.75">
      <c r="B1810" s="9"/>
      <c r="C1810" s="9"/>
      <c r="D1810" s="9"/>
      <c r="E1810" s="9"/>
      <c r="F1810" s="9"/>
      <c r="G1810" s="9"/>
      <c r="H1810" s="9"/>
      <c r="I1810" s="9"/>
    </row>
    <row r="1811" spans="2:9" ht="12.75">
      <c r="B1811" s="9"/>
      <c r="C1811" s="9"/>
      <c r="D1811" s="9"/>
      <c r="E1811" s="9"/>
      <c r="F1811" s="9"/>
      <c r="G1811" s="9"/>
      <c r="H1811" s="9"/>
      <c r="I1811" s="9"/>
    </row>
    <row r="1812" spans="2:9" ht="12.75">
      <c r="B1812" s="9"/>
      <c r="C1812" s="9"/>
      <c r="D1812" s="9"/>
      <c r="E1812" s="9"/>
      <c r="F1812" s="9"/>
      <c r="G1812" s="9"/>
      <c r="H1812" s="9"/>
      <c r="I1812" s="9"/>
    </row>
    <row r="1813" spans="2:9" ht="12.75">
      <c r="B1813" s="9"/>
      <c r="C1813" s="9"/>
      <c r="D1813" s="9"/>
      <c r="E1813" s="9"/>
      <c r="F1813" s="9"/>
      <c r="G1813" s="9"/>
      <c r="H1813" s="9"/>
      <c r="I1813" s="9"/>
    </row>
    <row r="1814" spans="2:9" ht="12.75">
      <c r="B1814" s="9"/>
      <c r="C1814" s="9"/>
      <c r="D1814" s="9"/>
      <c r="E1814" s="9"/>
      <c r="F1814" s="9"/>
      <c r="G1814" s="9"/>
      <c r="H1814" s="9"/>
      <c r="I1814" s="9"/>
    </row>
    <row r="1815" spans="2:9" ht="12.75">
      <c r="B1815" s="9"/>
      <c r="C1815" s="9"/>
      <c r="D1815" s="9"/>
      <c r="E1815" s="9"/>
      <c r="F1815" s="9"/>
      <c r="G1815" s="9"/>
      <c r="H1815" s="9"/>
      <c r="I1815" s="9"/>
    </row>
    <row r="1816" spans="2:9" ht="12.75">
      <c r="B1816" s="9"/>
      <c r="C1816" s="9"/>
      <c r="D1816" s="9"/>
      <c r="E1816" s="9"/>
      <c r="F1816" s="9"/>
      <c r="G1816" s="9"/>
      <c r="H1816" s="9"/>
      <c r="I1816" s="9"/>
    </row>
    <row r="1817" spans="2:9" ht="12.75">
      <c r="B1817" s="9"/>
      <c r="C1817" s="9"/>
      <c r="D1817" s="9"/>
      <c r="E1817" s="9"/>
      <c r="F1817" s="9"/>
      <c r="G1817" s="9"/>
      <c r="H1817" s="9"/>
      <c r="I1817" s="9"/>
    </row>
    <row r="1818" spans="2:9" ht="12.75">
      <c r="B1818" s="9"/>
      <c r="C1818" s="9"/>
      <c r="D1818" s="9"/>
      <c r="E1818" s="9"/>
      <c r="F1818" s="9"/>
      <c r="G1818" s="9"/>
      <c r="H1818" s="9"/>
      <c r="I1818" s="9"/>
    </row>
    <row r="1819" spans="2:9" ht="12.75">
      <c r="B1819" s="9"/>
      <c r="C1819" s="9"/>
      <c r="D1819" s="9"/>
      <c r="E1819" s="9"/>
      <c r="F1819" s="9"/>
      <c r="G1819" s="9"/>
      <c r="H1819" s="9"/>
      <c r="I1819" s="9"/>
    </row>
    <row r="1831" spans="2:8" ht="12.75">
      <c r="B1831" s="3" t="s">
        <v>134</v>
      </c>
      <c r="H1831" s="3" t="s">
        <v>178</v>
      </c>
    </row>
    <row r="1832" spans="7:9" ht="12.75">
      <c r="G1832" s="10"/>
      <c r="H1832" s="10" t="s">
        <v>215</v>
      </c>
      <c r="I1832" s="80"/>
    </row>
    <row r="1833" spans="2:9" ht="12.75">
      <c r="B1833" s="3" t="s">
        <v>0</v>
      </c>
      <c r="G1833" s="10"/>
      <c r="H1833" s="10"/>
      <c r="I1833" s="80"/>
    </row>
    <row r="1834" spans="2:9" ht="12.75">
      <c r="B1834" s="3" t="s">
        <v>43</v>
      </c>
      <c r="H1834" s="10"/>
      <c r="I1834" s="3"/>
    </row>
    <row r="1835" spans="7:9" ht="12.75">
      <c r="G1835" s="10"/>
      <c r="H1835" s="10"/>
      <c r="I1835" s="10"/>
    </row>
    <row r="1836" spans="7:9" ht="12.75">
      <c r="G1836" s="80"/>
      <c r="H1836" s="10"/>
      <c r="I1836" s="10"/>
    </row>
    <row r="1837" spans="1:6" ht="12.75">
      <c r="A1837" s="3">
        <v>1</v>
      </c>
      <c r="B1837" s="3" t="s">
        <v>1</v>
      </c>
      <c r="E1837" s="3">
        <f>SUM(E1838:E1840)</f>
        <v>30</v>
      </c>
      <c r="F1837" s="8" t="s">
        <v>139</v>
      </c>
    </row>
    <row r="1838" spans="1:6" ht="12.75">
      <c r="A1838" s="3"/>
      <c r="B1838" t="s">
        <v>11</v>
      </c>
      <c r="E1838">
        <v>0</v>
      </c>
      <c r="F1838" s="8"/>
    </row>
    <row r="1839" spans="1:6" ht="12.75">
      <c r="A1839" s="3"/>
      <c r="B1839" t="s">
        <v>12</v>
      </c>
      <c r="E1839">
        <v>30</v>
      </c>
      <c r="F1839" s="8"/>
    </row>
    <row r="1840" spans="1:6" ht="12.75">
      <c r="A1840" s="3"/>
      <c r="B1840" t="s">
        <v>13</v>
      </c>
      <c r="E1840">
        <v>0</v>
      </c>
      <c r="F1840" s="8"/>
    </row>
    <row r="1841" spans="1:6" ht="12.75">
      <c r="A1841" s="3"/>
      <c r="F1841" s="8"/>
    </row>
    <row r="1842" spans="1:6" ht="12.75">
      <c r="A1842" s="3"/>
      <c r="F1842" s="8"/>
    </row>
    <row r="1843" spans="1:6" ht="12.75">
      <c r="A1843" s="3">
        <v>2</v>
      </c>
      <c r="B1843" s="3" t="s">
        <v>2</v>
      </c>
      <c r="C1843" s="3"/>
      <c r="D1843" s="3"/>
      <c r="E1843" s="4">
        <f>SUM(E1844:E1846)</f>
        <v>4565.4625</v>
      </c>
      <c r="F1843" s="8" t="s">
        <v>139</v>
      </c>
    </row>
    <row r="1844" spans="1:12" ht="12.75">
      <c r="A1844" s="3"/>
      <c r="B1844" t="s">
        <v>3</v>
      </c>
      <c r="E1844">
        <v>4465</v>
      </c>
      <c r="F1844" s="8"/>
      <c r="L1844">
        <v>4250</v>
      </c>
    </row>
    <row r="1845" spans="1:6" ht="12.75">
      <c r="A1845" s="3"/>
      <c r="B1845" t="s">
        <v>384</v>
      </c>
      <c r="C1845" s="2">
        <v>0.0225</v>
      </c>
      <c r="E1845" s="1">
        <f>E1844*C1845</f>
        <v>100.46249999999999</v>
      </c>
      <c r="F1845" s="8"/>
    </row>
    <row r="1846" ht="12.75">
      <c r="A1846" s="3"/>
    </row>
    <row r="1847" spans="1:7" ht="12.75">
      <c r="A1847" s="5" t="s">
        <v>7</v>
      </c>
      <c r="B1847" s="3" t="s">
        <v>6</v>
      </c>
      <c r="E1847" s="4">
        <f>E1837+E1843</f>
        <v>4595.4625</v>
      </c>
      <c r="F1847" s="8" t="s">
        <v>139</v>
      </c>
      <c r="G1847" s="3"/>
    </row>
    <row r="1848" ht="12.75">
      <c r="A1848" s="3"/>
    </row>
    <row r="1849" spans="1:5" ht="12.75">
      <c r="A1849" s="3"/>
      <c r="B1849" s="90" t="s">
        <v>310</v>
      </c>
      <c r="C1849" s="6">
        <v>0.1</v>
      </c>
      <c r="E1849" s="1">
        <f>E1847*C1849</f>
        <v>459.54625</v>
      </c>
    </row>
    <row r="1850" spans="1:5" ht="12.75">
      <c r="A1850" s="3"/>
      <c r="C1850" s="6"/>
      <c r="E1850" s="1"/>
    </row>
    <row r="1851" ht="12.75">
      <c r="A1851" s="3"/>
    </row>
    <row r="1852" spans="1:6" ht="12.75">
      <c r="A1852" s="5" t="s">
        <v>8</v>
      </c>
      <c r="B1852" s="3" t="s">
        <v>9</v>
      </c>
      <c r="E1852" s="4">
        <f>SUM(E1849:E1851)</f>
        <v>459.54625</v>
      </c>
      <c r="F1852" s="8" t="s">
        <v>139</v>
      </c>
    </row>
    <row r="1853" spans="1:6" ht="12.75">
      <c r="A1853" s="5"/>
      <c r="B1853" s="3"/>
      <c r="E1853" s="4"/>
      <c r="F1853" s="8"/>
    </row>
    <row r="1854" spans="1:6" ht="12.75">
      <c r="A1854" s="5" t="s">
        <v>10</v>
      </c>
      <c r="B1854" s="3" t="s">
        <v>14</v>
      </c>
      <c r="E1854" s="4">
        <f>E1847+E1852</f>
        <v>5055.00875</v>
      </c>
      <c r="F1854" s="8" t="s">
        <v>139</v>
      </c>
    </row>
    <row r="1855" spans="1:6" ht="12.75">
      <c r="A1855" s="3"/>
      <c r="F1855" s="8"/>
    </row>
    <row r="1856" spans="1:6" ht="12.75">
      <c r="A1856" s="5" t="s">
        <v>15</v>
      </c>
      <c r="B1856" s="3" t="s">
        <v>16</v>
      </c>
      <c r="C1856" s="6">
        <v>0.05</v>
      </c>
      <c r="E1856" s="4">
        <f>E1854*C1856</f>
        <v>252.7504375</v>
      </c>
      <c r="F1856" s="8" t="s">
        <v>139</v>
      </c>
    </row>
    <row r="1857" spans="1:6" ht="12.75">
      <c r="A1857" s="3"/>
      <c r="F1857" s="8"/>
    </row>
    <row r="1858" spans="1:6" ht="12.75">
      <c r="A1858" s="5" t="s">
        <v>17</v>
      </c>
      <c r="B1858" s="3" t="s">
        <v>38</v>
      </c>
      <c r="E1858" s="4">
        <f>E1854+E1856</f>
        <v>5307.7591875</v>
      </c>
      <c r="F1858" s="8" t="s">
        <v>139</v>
      </c>
    </row>
    <row r="1859" ht="12.75">
      <c r="A1859" s="3"/>
    </row>
    <row r="1860" ht="12.75">
      <c r="A1860" s="3"/>
    </row>
    <row r="1861" spans="2:12" ht="12.75">
      <c r="B1861" s="3" t="s">
        <v>22</v>
      </c>
      <c r="C1861" s="3" t="s">
        <v>482</v>
      </c>
      <c r="D1861" s="3"/>
      <c r="E1861" s="3"/>
      <c r="F1861" s="4">
        <f>E1858/167.33/1</f>
        <v>31.72030829797406</v>
      </c>
      <c r="G1861" s="8" t="s">
        <v>23</v>
      </c>
      <c r="L1861">
        <v>30.2</v>
      </c>
    </row>
    <row r="1863" ht="12.75">
      <c r="B1863" s="3" t="s">
        <v>20</v>
      </c>
    </row>
    <row r="1866" spans="2:9" ht="12.75">
      <c r="B1866" s="9" t="s">
        <v>445</v>
      </c>
      <c r="C1866" s="9"/>
      <c r="D1866" s="9"/>
      <c r="E1866" s="9"/>
      <c r="F1866" s="9"/>
      <c r="G1866" s="9"/>
      <c r="H1866" s="9"/>
      <c r="I1866" s="9"/>
    </row>
    <row r="1867" spans="2:9" ht="12.75">
      <c r="B1867" s="9" t="s">
        <v>261</v>
      </c>
      <c r="C1867" s="9"/>
      <c r="D1867" s="9"/>
      <c r="E1867" s="9"/>
      <c r="F1867" s="9"/>
      <c r="G1867" s="9"/>
      <c r="H1867" s="9"/>
      <c r="I1867" s="9"/>
    </row>
    <row r="1868" spans="2:9" ht="12.75">
      <c r="B1868" s="9"/>
      <c r="C1868" s="9"/>
      <c r="D1868" s="9"/>
      <c r="E1868" s="9"/>
      <c r="F1868" s="9"/>
      <c r="G1868" s="9"/>
      <c r="H1868" s="9"/>
      <c r="I1868" s="9"/>
    </row>
    <row r="1869" spans="2:9" ht="12.75">
      <c r="B1869" s="9"/>
      <c r="C1869" s="9"/>
      <c r="D1869" s="9"/>
      <c r="E1869" s="9"/>
      <c r="F1869" s="9"/>
      <c r="G1869" s="9"/>
      <c r="H1869" s="9"/>
      <c r="I1869" s="9"/>
    </row>
    <row r="1870" spans="2:9" ht="12.75">
      <c r="B1870" s="9"/>
      <c r="C1870" s="9"/>
      <c r="D1870" s="9"/>
      <c r="E1870" s="9"/>
      <c r="F1870" s="9"/>
      <c r="G1870" s="9"/>
      <c r="H1870" s="9"/>
      <c r="I1870" s="9"/>
    </row>
    <row r="1871" spans="2:9" ht="12.75">
      <c r="B1871" s="9"/>
      <c r="C1871" s="9"/>
      <c r="D1871" s="9"/>
      <c r="E1871" s="9"/>
      <c r="F1871" s="9"/>
      <c r="G1871" s="9"/>
      <c r="H1871" s="9"/>
      <c r="I1871" s="9"/>
    </row>
    <row r="1872" spans="2:9" ht="12.75">
      <c r="B1872" s="9"/>
      <c r="C1872" s="9"/>
      <c r="D1872" s="9"/>
      <c r="E1872" s="9"/>
      <c r="F1872" s="9"/>
      <c r="G1872" s="9"/>
      <c r="H1872" s="9"/>
      <c r="I1872" s="9"/>
    </row>
    <row r="1873" spans="2:9" ht="12.75">
      <c r="B1873" s="9"/>
      <c r="C1873" s="9"/>
      <c r="D1873" s="9"/>
      <c r="E1873" s="9"/>
      <c r="F1873" s="9"/>
      <c r="G1873" s="9"/>
      <c r="H1873" s="9"/>
      <c r="I1873" s="9"/>
    </row>
    <row r="1874" spans="2:9" ht="12.75">
      <c r="B1874" s="9"/>
      <c r="C1874" s="9"/>
      <c r="D1874" s="9"/>
      <c r="E1874" s="9"/>
      <c r="F1874" s="9"/>
      <c r="G1874" s="9"/>
      <c r="H1874" s="9"/>
      <c r="I1874" s="9"/>
    </row>
    <row r="1875" spans="2:9" ht="12.75">
      <c r="B1875" s="9"/>
      <c r="C1875" s="9"/>
      <c r="D1875" s="9"/>
      <c r="E1875" s="9"/>
      <c r="F1875" s="9"/>
      <c r="G1875" s="9"/>
      <c r="H1875" s="9"/>
      <c r="I1875" s="9"/>
    </row>
    <row r="1876" spans="2:9" ht="12.75">
      <c r="B1876" s="9"/>
      <c r="C1876" s="9"/>
      <c r="D1876" s="9"/>
      <c r="E1876" s="9"/>
      <c r="F1876" s="9"/>
      <c r="G1876" s="9"/>
      <c r="H1876" s="9"/>
      <c r="I1876" s="9"/>
    </row>
    <row r="1877" spans="2:9" ht="12.75">
      <c r="B1877" s="9"/>
      <c r="C1877" s="9"/>
      <c r="D1877" s="9"/>
      <c r="E1877" s="9"/>
      <c r="F1877" s="9"/>
      <c r="G1877" s="9"/>
      <c r="H1877" s="9"/>
      <c r="I1877" s="9"/>
    </row>
    <row r="1878" spans="2:9" ht="12.75">
      <c r="B1878" s="9"/>
      <c r="C1878" s="9"/>
      <c r="D1878" s="9"/>
      <c r="E1878" s="9"/>
      <c r="F1878" s="9"/>
      <c r="G1878" s="9"/>
      <c r="H1878" s="9"/>
      <c r="I1878" s="9"/>
    </row>
    <row r="1879" spans="2:9" ht="12.75">
      <c r="B1879" s="9"/>
      <c r="C1879" s="9"/>
      <c r="D1879" s="9"/>
      <c r="E1879" s="9"/>
      <c r="F1879" s="9"/>
      <c r="G1879" s="9"/>
      <c r="H1879" s="9"/>
      <c r="I1879" s="9"/>
    </row>
    <row r="1890" spans="2:8" ht="12.75">
      <c r="B1890" s="3" t="s">
        <v>134</v>
      </c>
      <c r="H1890" s="3" t="s">
        <v>178</v>
      </c>
    </row>
    <row r="1891" spans="7:9" ht="12.75">
      <c r="G1891" s="10"/>
      <c r="H1891" s="10" t="s">
        <v>216</v>
      </c>
      <c r="I1891" s="80"/>
    </row>
    <row r="1892" spans="2:9" ht="12.75">
      <c r="B1892" s="3" t="s">
        <v>0</v>
      </c>
      <c r="C1892" s="5"/>
      <c r="G1892" s="10"/>
      <c r="H1892" s="10"/>
      <c r="I1892" s="80"/>
    </row>
    <row r="1893" spans="2:9" ht="12.75">
      <c r="B1893" s="3" t="s">
        <v>393</v>
      </c>
      <c r="H1893" s="10"/>
      <c r="I1893" s="3"/>
    </row>
    <row r="1894" spans="7:9" ht="12.75">
      <c r="G1894" s="10"/>
      <c r="H1894" s="10"/>
      <c r="I1894" s="10"/>
    </row>
    <row r="1895" spans="7:9" ht="12.75">
      <c r="G1895" s="80"/>
      <c r="H1895" s="10"/>
      <c r="I1895" s="10"/>
    </row>
    <row r="1896" spans="1:6" ht="12.75">
      <c r="A1896" s="3">
        <v>1</v>
      </c>
      <c r="B1896" s="3" t="s">
        <v>1</v>
      </c>
      <c r="E1896" s="3">
        <f>SUM(E1897:E1901)</f>
        <v>85</v>
      </c>
      <c r="F1896" s="8" t="s">
        <v>139</v>
      </c>
    </row>
    <row r="1897" spans="1:6" ht="12.75">
      <c r="A1897" s="3"/>
      <c r="B1897" t="s">
        <v>11</v>
      </c>
      <c r="E1897">
        <v>0</v>
      </c>
      <c r="F1897" s="8"/>
    </row>
    <row r="1898" spans="1:6" ht="12.75">
      <c r="A1898" s="3"/>
      <c r="B1898" t="s">
        <v>12</v>
      </c>
      <c r="E1898">
        <v>85</v>
      </c>
      <c r="F1898" s="8"/>
    </row>
    <row r="1899" spans="1:6" ht="12.75">
      <c r="A1899" s="3"/>
      <c r="B1899" t="s">
        <v>13</v>
      </c>
      <c r="E1899">
        <v>0</v>
      </c>
      <c r="F1899" s="8"/>
    </row>
    <row r="1900" spans="1:6" ht="12.75">
      <c r="A1900" s="3"/>
      <c r="F1900" s="8"/>
    </row>
    <row r="1901" spans="1:6" ht="12.75">
      <c r="A1901" s="3"/>
      <c r="F1901" s="8"/>
    </row>
    <row r="1902" spans="1:6" ht="12.75">
      <c r="A1902" s="3">
        <v>2</v>
      </c>
      <c r="B1902" s="3" t="s">
        <v>2</v>
      </c>
      <c r="C1902" s="3"/>
      <c r="D1902" s="3"/>
      <c r="E1902" s="4">
        <f>SUM(E1903:E1905)</f>
        <v>4565.4625</v>
      </c>
      <c r="F1902" s="8" t="s">
        <v>139</v>
      </c>
    </row>
    <row r="1903" spans="1:12" ht="12.75">
      <c r="A1903" s="3"/>
      <c r="B1903" t="s">
        <v>3</v>
      </c>
      <c r="E1903">
        <v>4465</v>
      </c>
      <c r="F1903" s="8"/>
      <c r="L1903">
        <v>4250</v>
      </c>
    </row>
    <row r="1904" spans="1:6" ht="12.75">
      <c r="A1904" s="3"/>
      <c r="B1904" t="s">
        <v>384</v>
      </c>
      <c r="C1904" s="2">
        <v>0.0225</v>
      </c>
      <c r="E1904" s="1">
        <f>E1903*C1904</f>
        <v>100.46249999999999</v>
      </c>
      <c r="F1904" s="8"/>
    </row>
    <row r="1905" ht="12.75">
      <c r="A1905" s="3"/>
    </row>
    <row r="1906" spans="1:7" ht="12.75">
      <c r="A1906" s="5" t="s">
        <v>7</v>
      </c>
      <c r="B1906" s="3" t="s">
        <v>6</v>
      </c>
      <c r="E1906" s="4">
        <f>E1896+E1902</f>
        <v>4650.4625</v>
      </c>
      <c r="F1906" s="8" t="s">
        <v>139</v>
      </c>
      <c r="G1906" s="3"/>
    </row>
    <row r="1907" ht="12.75">
      <c r="A1907" s="3"/>
    </row>
    <row r="1908" spans="1:5" ht="12.75">
      <c r="A1908" s="3"/>
      <c r="B1908" s="90" t="s">
        <v>310</v>
      </c>
      <c r="C1908" s="6">
        <v>0.1</v>
      </c>
      <c r="E1908" s="1">
        <f>E1906*C1908</f>
        <v>465.04625</v>
      </c>
    </row>
    <row r="1909" spans="1:5" ht="12.75">
      <c r="A1909" s="3"/>
      <c r="C1909" s="6"/>
      <c r="E1909" s="1"/>
    </row>
    <row r="1910" ht="12.75">
      <c r="A1910" s="3"/>
    </row>
    <row r="1911" spans="1:6" ht="12.75">
      <c r="A1911" s="5" t="s">
        <v>8</v>
      </c>
      <c r="B1911" s="3" t="s">
        <v>9</v>
      </c>
      <c r="E1911" s="4">
        <f>SUM(E1908:E1910)</f>
        <v>465.04625</v>
      </c>
      <c r="F1911" s="8" t="s">
        <v>139</v>
      </c>
    </row>
    <row r="1912" spans="1:6" ht="12.75">
      <c r="A1912" s="5"/>
      <c r="B1912" s="3"/>
      <c r="E1912" s="4"/>
      <c r="F1912" s="8"/>
    </row>
    <row r="1913" spans="1:6" ht="12.75">
      <c r="A1913" s="5" t="s">
        <v>10</v>
      </c>
      <c r="B1913" s="3" t="s">
        <v>14</v>
      </c>
      <c r="E1913" s="4">
        <f>E1906+E1911</f>
        <v>5115.50875</v>
      </c>
      <c r="F1913" s="8" t="s">
        <v>139</v>
      </c>
    </row>
    <row r="1914" spans="1:6" ht="12.75">
      <c r="A1914" s="3"/>
      <c r="F1914" s="8"/>
    </row>
    <row r="1915" spans="1:6" ht="12.75">
      <c r="A1915" s="5" t="s">
        <v>15</v>
      </c>
      <c r="B1915" s="3" t="s">
        <v>16</v>
      </c>
      <c r="C1915" s="6">
        <v>0.05</v>
      </c>
      <c r="E1915" s="4">
        <f>E1913*C1915</f>
        <v>255.7754375</v>
      </c>
      <c r="F1915" s="8" t="s">
        <v>139</v>
      </c>
    </row>
    <row r="1916" spans="1:6" ht="12.75">
      <c r="A1916" s="3"/>
      <c r="F1916" s="8"/>
    </row>
    <row r="1917" spans="1:6" ht="12.75">
      <c r="A1917" s="5" t="s">
        <v>17</v>
      </c>
      <c r="B1917" s="3" t="s">
        <v>38</v>
      </c>
      <c r="E1917" s="4">
        <f>E1913+E1915</f>
        <v>5371.2841875</v>
      </c>
      <c r="F1917" s="8" t="s">
        <v>139</v>
      </c>
    </row>
    <row r="1918" ht="12.75">
      <c r="A1918" s="3"/>
    </row>
    <row r="1919" ht="12.75">
      <c r="A1919" s="3"/>
    </row>
    <row r="1920" spans="2:12" ht="12.75">
      <c r="B1920" s="3" t="s">
        <v>22</v>
      </c>
      <c r="C1920" s="3" t="s">
        <v>483</v>
      </c>
      <c r="D1920" s="3"/>
      <c r="E1920" s="3"/>
      <c r="F1920" s="4">
        <f>E1917/167.33/1</f>
        <v>32.09994733460826</v>
      </c>
      <c r="G1920" s="8" t="s">
        <v>23</v>
      </c>
      <c r="L1920">
        <v>30.58</v>
      </c>
    </row>
    <row r="1922" ht="12.75">
      <c r="B1922" s="3" t="s">
        <v>20</v>
      </c>
    </row>
    <row r="1925" spans="2:9" ht="12.75">
      <c r="B1925" s="9" t="s">
        <v>445</v>
      </c>
      <c r="C1925" s="9"/>
      <c r="D1925" s="9"/>
      <c r="E1925" s="9"/>
      <c r="F1925" s="9"/>
      <c r="G1925" s="9"/>
      <c r="H1925" s="9"/>
      <c r="I1925" s="9"/>
    </row>
    <row r="1926" spans="2:9" ht="12.75">
      <c r="B1926" s="9" t="s">
        <v>261</v>
      </c>
      <c r="C1926" s="9"/>
      <c r="D1926" s="9"/>
      <c r="E1926" s="9"/>
      <c r="F1926" s="9"/>
      <c r="G1926" s="9"/>
      <c r="H1926" s="9"/>
      <c r="I1926" s="9"/>
    </row>
    <row r="1927" spans="2:9" ht="12.75">
      <c r="B1927" s="9"/>
      <c r="C1927" s="9"/>
      <c r="D1927" s="9"/>
      <c r="E1927" s="9"/>
      <c r="F1927" s="9"/>
      <c r="G1927" s="9"/>
      <c r="H1927" s="9"/>
      <c r="I1927" s="9"/>
    </row>
    <row r="1928" spans="2:9" ht="12.75">
      <c r="B1928" s="9"/>
      <c r="C1928" s="9"/>
      <c r="D1928" s="9"/>
      <c r="E1928" s="9"/>
      <c r="F1928" s="9"/>
      <c r="G1928" s="9"/>
      <c r="H1928" s="9"/>
      <c r="I1928" s="9"/>
    </row>
    <row r="1929" spans="2:9" ht="12.75">
      <c r="B1929" s="9"/>
      <c r="C1929" s="9"/>
      <c r="D1929" s="9"/>
      <c r="E1929" s="9"/>
      <c r="F1929" s="9"/>
      <c r="G1929" s="9"/>
      <c r="H1929" s="9"/>
      <c r="I1929" s="9"/>
    </row>
    <row r="1930" spans="2:9" ht="12.75">
      <c r="B1930" s="9"/>
      <c r="C1930" s="9"/>
      <c r="D1930" s="9"/>
      <c r="E1930" s="9"/>
      <c r="F1930" s="9"/>
      <c r="G1930" s="9"/>
      <c r="H1930" s="9"/>
      <c r="I1930" s="9"/>
    </row>
    <row r="1931" spans="2:9" ht="12.75">
      <c r="B1931" s="9"/>
      <c r="C1931" s="9"/>
      <c r="D1931" s="9"/>
      <c r="E1931" s="9"/>
      <c r="F1931" s="9"/>
      <c r="G1931" s="9"/>
      <c r="H1931" s="9"/>
      <c r="I1931" s="9"/>
    </row>
    <row r="1932" spans="2:9" ht="12.75">
      <c r="B1932" s="9"/>
      <c r="C1932" s="9"/>
      <c r="D1932" s="9"/>
      <c r="E1932" s="9"/>
      <c r="F1932" s="9"/>
      <c r="G1932" s="9"/>
      <c r="H1932" s="9"/>
      <c r="I1932" s="9"/>
    </row>
    <row r="1933" spans="2:9" ht="12.75">
      <c r="B1933" s="9"/>
      <c r="C1933" s="9"/>
      <c r="D1933" s="9"/>
      <c r="E1933" s="9"/>
      <c r="F1933" s="9"/>
      <c r="G1933" s="9"/>
      <c r="H1933" s="9"/>
      <c r="I1933" s="9"/>
    </row>
    <row r="1934" spans="2:9" ht="12.75">
      <c r="B1934" s="9"/>
      <c r="C1934" s="9"/>
      <c r="D1934" s="9"/>
      <c r="E1934" s="9"/>
      <c r="F1934" s="9"/>
      <c r="G1934" s="9"/>
      <c r="H1934" s="9"/>
      <c r="I1934" s="9"/>
    </row>
    <row r="1935" spans="2:9" ht="12.75">
      <c r="B1935" s="9"/>
      <c r="C1935" s="9"/>
      <c r="D1935" s="9"/>
      <c r="E1935" s="9"/>
      <c r="F1935" s="9"/>
      <c r="G1935" s="9"/>
      <c r="H1935" s="9"/>
      <c r="I1935" s="9"/>
    </row>
    <row r="1936" spans="2:9" ht="12.75">
      <c r="B1936" s="9"/>
      <c r="C1936" s="9"/>
      <c r="D1936" s="9"/>
      <c r="E1936" s="9"/>
      <c r="F1936" s="9"/>
      <c r="G1936" s="9"/>
      <c r="H1936" s="9"/>
      <c r="I1936" s="9"/>
    </row>
    <row r="1937" spans="2:9" ht="12.75">
      <c r="B1937" s="9"/>
      <c r="C1937" s="9"/>
      <c r="D1937" s="9"/>
      <c r="E1937" s="9"/>
      <c r="F1937" s="9"/>
      <c r="G1937" s="9"/>
      <c r="H1937" s="9"/>
      <c r="I1937" s="9"/>
    </row>
    <row r="1938" spans="2:9" ht="12.75">
      <c r="B1938" s="9"/>
      <c r="C1938" s="9"/>
      <c r="D1938" s="9"/>
      <c r="E1938" s="9"/>
      <c r="F1938" s="9"/>
      <c r="G1938" s="9"/>
      <c r="H1938" s="9"/>
      <c r="I1938" s="9"/>
    </row>
    <row r="1949" spans="2:8" ht="12.75">
      <c r="B1949" s="3" t="s">
        <v>134</v>
      </c>
      <c r="H1949" s="3" t="s">
        <v>178</v>
      </c>
    </row>
    <row r="1950" spans="7:9" ht="12.75">
      <c r="G1950" s="10"/>
      <c r="H1950" s="10" t="s">
        <v>217</v>
      </c>
      <c r="I1950" s="80"/>
    </row>
    <row r="1951" spans="2:9" ht="12.75">
      <c r="B1951" s="3" t="s">
        <v>0</v>
      </c>
      <c r="G1951" s="10"/>
      <c r="H1951" s="10"/>
      <c r="I1951" s="80"/>
    </row>
    <row r="1952" spans="2:9" ht="12.75">
      <c r="B1952" s="3" t="s">
        <v>63</v>
      </c>
      <c r="H1952" s="10"/>
      <c r="I1952" s="3"/>
    </row>
    <row r="1953" spans="7:9" ht="12.75">
      <c r="G1953" s="10"/>
      <c r="H1953" s="10"/>
      <c r="I1953" s="10"/>
    </row>
    <row r="1954" spans="7:9" ht="12.75">
      <c r="G1954" s="80"/>
      <c r="H1954" s="10"/>
      <c r="I1954" s="10"/>
    </row>
    <row r="1955" spans="1:6" ht="12.75">
      <c r="A1955" s="3">
        <v>1</v>
      </c>
      <c r="B1955" s="3" t="s">
        <v>1</v>
      </c>
      <c r="E1955" s="3">
        <f>SUM(E1956:E1958)</f>
        <v>40</v>
      </c>
      <c r="F1955" s="8" t="s">
        <v>139</v>
      </c>
    </row>
    <row r="1956" spans="1:6" ht="12.75">
      <c r="A1956" s="3"/>
      <c r="B1956" t="s">
        <v>11</v>
      </c>
      <c r="E1956">
        <v>10</v>
      </c>
      <c r="F1956" s="8"/>
    </row>
    <row r="1957" spans="1:6" ht="12.75">
      <c r="A1957" s="3"/>
      <c r="B1957" t="s">
        <v>12</v>
      </c>
      <c r="E1957">
        <v>30</v>
      </c>
      <c r="F1957" s="8"/>
    </row>
    <row r="1958" spans="1:6" ht="12.75">
      <c r="A1958" s="3"/>
      <c r="B1958" t="s">
        <v>13</v>
      </c>
      <c r="E1958">
        <v>0</v>
      </c>
      <c r="F1958" s="8"/>
    </row>
    <row r="1959" spans="1:6" ht="12.75">
      <c r="A1959" s="3"/>
      <c r="F1959" s="8"/>
    </row>
    <row r="1960" spans="1:6" ht="12.75">
      <c r="A1960" s="3"/>
      <c r="F1960" s="8"/>
    </row>
    <row r="1961" spans="1:6" ht="12.75">
      <c r="A1961" s="3">
        <v>2</v>
      </c>
      <c r="B1961" s="3" t="s">
        <v>2</v>
      </c>
      <c r="C1961" s="3"/>
      <c r="D1961" s="3"/>
      <c r="E1961" s="4">
        <f>SUM(E1962:E1964)</f>
        <v>4325.175</v>
      </c>
      <c r="F1961" s="8" t="s">
        <v>139</v>
      </c>
    </row>
    <row r="1962" spans="1:12" ht="12.75">
      <c r="A1962" s="3"/>
      <c r="B1962" t="s">
        <v>3</v>
      </c>
      <c r="E1962">
        <v>4230</v>
      </c>
      <c r="F1962" s="8"/>
      <c r="L1962">
        <v>4025</v>
      </c>
    </row>
    <row r="1963" spans="1:6" ht="12.75">
      <c r="A1963" s="3"/>
      <c r="B1963" t="s">
        <v>384</v>
      </c>
      <c r="C1963" s="2">
        <v>0.0225</v>
      </c>
      <c r="E1963" s="1">
        <f>E1962*C1963</f>
        <v>95.175</v>
      </c>
      <c r="F1963" s="8"/>
    </row>
    <row r="1964" ht="12.75">
      <c r="A1964" s="3"/>
    </row>
    <row r="1965" spans="1:7" ht="12.75">
      <c r="A1965" s="5" t="s">
        <v>7</v>
      </c>
      <c r="B1965" s="3" t="s">
        <v>6</v>
      </c>
      <c r="E1965" s="4">
        <f>E1955+E1961</f>
        <v>4365.175</v>
      </c>
      <c r="F1965" s="8" t="s">
        <v>139</v>
      </c>
      <c r="G1965" s="3"/>
    </row>
    <row r="1966" ht="12.75">
      <c r="A1966" s="3"/>
    </row>
    <row r="1967" spans="1:5" ht="12.75">
      <c r="A1967" s="3"/>
      <c r="B1967" s="90" t="s">
        <v>310</v>
      </c>
      <c r="C1967" s="6">
        <v>0.1</v>
      </c>
      <c r="E1967" s="1">
        <f>E1965*C1967</f>
        <v>436.51750000000004</v>
      </c>
    </row>
    <row r="1968" spans="1:5" ht="12.75">
      <c r="A1968" s="3"/>
      <c r="C1968" s="6"/>
      <c r="E1968" s="1"/>
    </row>
    <row r="1969" ht="12.75">
      <c r="A1969" s="3"/>
    </row>
    <row r="1970" spans="1:6" ht="12.75">
      <c r="A1970" s="5" t="s">
        <v>8</v>
      </c>
      <c r="B1970" s="3" t="s">
        <v>9</v>
      </c>
      <c r="E1970" s="4">
        <f>SUM(E1967:E1969)</f>
        <v>436.51750000000004</v>
      </c>
      <c r="F1970" s="8" t="s">
        <v>139</v>
      </c>
    </row>
    <row r="1971" spans="1:6" ht="12.75">
      <c r="A1971" s="5"/>
      <c r="B1971" s="3"/>
      <c r="E1971" s="4"/>
      <c r="F1971" s="8"/>
    </row>
    <row r="1972" spans="1:6" ht="12.75">
      <c r="A1972" s="5" t="s">
        <v>10</v>
      </c>
      <c r="B1972" s="3" t="s">
        <v>14</v>
      </c>
      <c r="E1972" s="4">
        <f>E1965+E1970</f>
        <v>4801.6925</v>
      </c>
      <c r="F1972" s="8" t="s">
        <v>139</v>
      </c>
    </row>
    <row r="1973" spans="1:6" ht="12.75">
      <c r="A1973" s="3"/>
      <c r="F1973" s="8"/>
    </row>
    <row r="1974" spans="1:6" ht="12.75">
      <c r="A1974" s="5" t="s">
        <v>15</v>
      </c>
      <c r="B1974" s="3" t="s">
        <v>16</v>
      </c>
      <c r="C1974" s="6">
        <v>0.05</v>
      </c>
      <c r="E1974" s="4">
        <f>E1972*C1974</f>
        <v>240.08462500000002</v>
      </c>
      <c r="F1974" s="8" t="s">
        <v>139</v>
      </c>
    </row>
    <row r="1975" spans="1:6" ht="12.75">
      <c r="A1975" s="3"/>
      <c r="F1975" s="8"/>
    </row>
    <row r="1976" spans="1:6" ht="12.75">
      <c r="A1976" s="5" t="s">
        <v>17</v>
      </c>
      <c r="B1976" s="3" t="s">
        <v>38</v>
      </c>
      <c r="E1976" s="4">
        <f>E1972+E1974</f>
        <v>5041.7771250000005</v>
      </c>
      <c r="F1976" s="8" t="s">
        <v>139</v>
      </c>
    </row>
    <row r="1977" ht="12.75">
      <c r="A1977" s="3"/>
    </row>
    <row r="1978" ht="12.75">
      <c r="A1978" s="3"/>
    </row>
    <row r="1979" spans="2:12" ht="12.75">
      <c r="B1979" s="3" t="s">
        <v>22</v>
      </c>
      <c r="C1979" s="3" t="s">
        <v>484</v>
      </c>
      <c r="D1979" s="3"/>
      <c r="E1979" s="3"/>
      <c r="F1979" s="4">
        <f>E1976/167.33/1</f>
        <v>30.13074239526684</v>
      </c>
      <c r="G1979" s="8" t="s">
        <v>23</v>
      </c>
      <c r="L1979">
        <v>28.68</v>
      </c>
    </row>
    <row r="1981" ht="12.75">
      <c r="B1981" s="3" t="s">
        <v>20</v>
      </c>
    </row>
    <row r="1984" spans="2:9" ht="12.75">
      <c r="B1984" s="9" t="s">
        <v>445</v>
      </c>
      <c r="C1984" s="9"/>
      <c r="D1984" s="9"/>
      <c r="E1984" s="9"/>
      <c r="F1984" s="9"/>
      <c r="G1984" s="9"/>
      <c r="H1984" s="9"/>
      <c r="I1984" s="9"/>
    </row>
    <row r="1985" spans="2:9" ht="12.75">
      <c r="B1985" s="9" t="s">
        <v>261</v>
      </c>
      <c r="C1985" s="9"/>
      <c r="D1985" s="9"/>
      <c r="E1985" s="9"/>
      <c r="F1985" s="9"/>
      <c r="G1985" s="9"/>
      <c r="H1985" s="9"/>
      <c r="I1985" s="9"/>
    </row>
    <row r="1986" spans="2:9" ht="12.75">
      <c r="B1986" s="9"/>
      <c r="C1986" s="9"/>
      <c r="D1986" s="9"/>
      <c r="E1986" s="9"/>
      <c r="F1986" s="9"/>
      <c r="G1986" s="9"/>
      <c r="H1986" s="9"/>
      <c r="I1986" s="9"/>
    </row>
    <row r="1987" spans="2:9" ht="12.75">
      <c r="B1987" s="9"/>
      <c r="C1987" s="9"/>
      <c r="D1987" s="9"/>
      <c r="E1987" s="9"/>
      <c r="F1987" s="9"/>
      <c r="G1987" s="9"/>
      <c r="H1987" s="9"/>
      <c r="I1987" s="9"/>
    </row>
    <row r="1988" spans="2:9" ht="12.75">
      <c r="B1988" s="9"/>
      <c r="C1988" s="9"/>
      <c r="D1988" s="9"/>
      <c r="E1988" s="9"/>
      <c r="F1988" s="9"/>
      <c r="G1988" s="9"/>
      <c r="H1988" s="9"/>
      <c r="I1988" s="9"/>
    </row>
    <row r="1989" spans="2:9" ht="12.75">
      <c r="B1989" s="9"/>
      <c r="C1989" s="9"/>
      <c r="D1989" s="9"/>
      <c r="E1989" s="9"/>
      <c r="F1989" s="9"/>
      <c r="G1989" s="9"/>
      <c r="H1989" s="9"/>
      <c r="I1989" s="9"/>
    </row>
    <row r="1990" spans="2:9" ht="12.75">
      <c r="B1990" s="9"/>
      <c r="C1990" s="9"/>
      <c r="D1990" s="9"/>
      <c r="E1990" s="9"/>
      <c r="F1990" s="9"/>
      <c r="G1990" s="9"/>
      <c r="H1990" s="9"/>
      <c r="I1990" s="9"/>
    </row>
    <row r="1991" spans="2:9" ht="12.75">
      <c r="B1991" s="9"/>
      <c r="C1991" s="9"/>
      <c r="D1991" s="9"/>
      <c r="E1991" s="9"/>
      <c r="F1991" s="9"/>
      <c r="G1991" s="9"/>
      <c r="H1991" s="9"/>
      <c r="I1991" s="9"/>
    </row>
    <row r="1992" spans="2:9" ht="12.75">
      <c r="B1992" s="9"/>
      <c r="C1992" s="9"/>
      <c r="D1992" s="9"/>
      <c r="E1992" s="9"/>
      <c r="F1992" s="9"/>
      <c r="G1992" s="9"/>
      <c r="H1992" s="9"/>
      <c r="I1992" s="9"/>
    </row>
    <row r="1993" spans="2:9" ht="12.75">
      <c r="B1993" s="9"/>
      <c r="C1993" s="9"/>
      <c r="D1993" s="9"/>
      <c r="E1993" s="9"/>
      <c r="F1993" s="9"/>
      <c r="G1993" s="9"/>
      <c r="H1993" s="9"/>
      <c r="I1993" s="9"/>
    </row>
    <row r="1994" spans="2:9" ht="12.75">
      <c r="B1994" s="9"/>
      <c r="C1994" s="9"/>
      <c r="D1994" s="9"/>
      <c r="E1994" s="9"/>
      <c r="F1994" s="9"/>
      <c r="G1994" s="9"/>
      <c r="H1994" s="9"/>
      <c r="I1994" s="9"/>
    </row>
    <row r="1995" spans="2:9" ht="12.75">
      <c r="B1995" s="9"/>
      <c r="C1995" s="9"/>
      <c r="D1995" s="9"/>
      <c r="E1995" s="9"/>
      <c r="F1995" s="9"/>
      <c r="G1995" s="9"/>
      <c r="H1995" s="9"/>
      <c r="I1995" s="9"/>
    </row>
    <row r="1996" spans="2:9" ht="12.75">
      <c r="B1996" s="9"/>
      <c r="C1996" s="9"/>
      <c r="D1996" s="9"/>
      <c r="E1996" s="9"/>
      <c r="F1996" s="9"/>
      <c r="G1996" s="9"/>
      <c r="H1996" s="9"/>
      <c r="I1996" s="9"/>
    </row>
    <row r="1997" spans="2:9" ht="12.75">
      <c r="B1997" s="9"/>
      <c r="C1997" s="9"/>
      <c r="D1997" s="9"/>
      <c r="E1997" s="9"/>
      <c r="F1997" s="9"/>
      <c r="G1997" s="9"/>
      <c r="H1997" s="9"/>
      <c r="I1997" s="9"/>
    </row>
    <row r="2008" spans="2:8" ht="12.75">
      <c r="B2008" s="3" t="s">
        <v>134</v>
      </c>
      <c r="H2008" s="3" t="s">
        <v>178</v>
      </c>
    </row>
    <row r="2009" spans="7:9" ht="12.75">
      <c r="G2009" s="10"/>
      <c r="H2009" s="10" t="s">
        <v>218</v>
      </c>
      <c r="I2009" s="80"/>
    </row>
    <row r="2010" spans="2:9" ht="12.75">
      <c r="B2010" s="3" t="s">
        <v>0</v>
      </c>
      <c r="C2010" s="5"/>
      <c r="G2010" s="10"/>
      <c r="H2010" s="10"/>
      <c r="I2010" s="80"/>
    </row>
    <row r="2011" spans="2:9" ht="12.75">
      <c r="B2011" s="3" t="s">
        <v>394</v>
      </c>
      <c r="H2011" s="10"/>
      <c r="I2011" s="3"/>
    </row>
    <row r="2012" spans="7:9" ht="12.75">
      <c r="G2012" s="10"/>
      <c r="H2012" s="10"/>
      <c r="I2012" s="10"/>
    </row>
    <row r="2013" spans="7:9" ht="12.75">
      <c r="G2013" s="80"/>
      <c r="H2013" s="10"/>
      <c r="I2013" s="10"/>
    </row>
    <row r="2014" spans="1:6" ht="12.75">
      <c r="A2014" s="3">
        <v>1</v>
      </c>
      <c r="B2014" s="3" t="s">
        <v>1</v>
      </c>
      <c r="E2014" s="3">
        <f>SUM(E2015:E2019)</f>
        <v>436</v>
      </c>
      <c r="F2014" s="8" t="s">
        <v>139</v>
      </c>
    </row>
    <row r="2015" spans="1:6" ht="12.75">
      <c r="A2015" s="3"/>
      <c r="B2015" t="s">
        <v>11</v>
      </c>
      <c r="E2015" s="42">
        <v>50</v>
      </c>
      <c r="F2015" s="8"/>
    </row>
    <row r="2016" spans="1:12" ht="12.75">
      <c r="A2016" s="3"/>
      <c r="B2016" t="s">
        <v>36</v>
      </c>
      <c r="E2016" s="42">
        <v>315</v>
      </c>
      <c r="F2016" s="8"/>
      <c r="L2016">
        <v>185</v>
      </c>
    </row>
    <row r="2017" spans="1:6" ht="12.75">
      <c r="A2017" s="3"/>
      <c r="B2017" t="s">
        <v>37</v>
      </c>
      <c r="E2017">
        <v>71</v>
      </c>
      <c r="F2017" s="8"/>
    </row>
    <row r="2018" spans="1:6" ht="12.75">
      <c r="A2018" s="3"/>
      <c r="B2018" t="s">
        <v>13</v>
      </c>
      <c r="E2018">
        <v>0</v>
      </c>
      <c r="F2018" s="8"/>
    </row>
    <row r="2019" spans="1:6" ht="12.75">
      <c r="A2019" s="3"/>
      <c r="F2019" s="8"/>
    </row>
    <row r="2020" spans="1:6" ht="12.75">
      <c r="A2020" s="3">
        <v>2</v>
      </c>
      <c r="B2020" s="3" t="s">
        <v>2</v>
      </c>
      <c r="C2020" s="3"/>
      <c r="D2020" s="3"/>
      <c r="E2020" s="4">
        <f>SUM(E2021:E2023)</f>
        <v>92.025</v>
      </c>
      <c r="F2020" s="8" t="s">
        <v>139</v>
      </c>
    </row>
    <row r="2021" spans="1:12" ht="12.75">
      <c r="A2021" s="3"/>
      <c r="B2021" t="s">
        <v>3</v>
      </c>
      <c r="E2021">
        <v>90</v>
      </c>
      <c r="F2021" s="8"/>
      <c r="L2021">
        <v>82</v>
      </c>
    </row>
    <row r="2022" spans="1:6" ht="12.75">
      <c r="A2022" s="3"/>
      <c r="B2022" t="s">
        <v>384</v>
      </c>
      <c r="C2022" s="2">
        <v>0.0225</v>
      </c>
      <c r="E2022" s="1">
        <f>E2021*C2022</f>
        <v>2.025</v>
      </c>
      <c r="F2022" s="8"/>
    </row>
    <row r="2023" ht="12.75">
      <c r="A2023" s="3"/>
    </row>
    <row r="2024" spans="1:7" ht="12.75">
      <c r="A2024" s="5" t="s">
        <v>7</v>
      </c>
      <c r="B2024" s="3" t="s">
        <v>6</v>
      </c>
      <c r="E2024" s="4">
        <f>E2014+E2020</f>
        <v>528.025</v>
      </c>
      <c r="F2024" s="8" t="s">
        <v>139</v>
      </c>
      <c r="G2024" s="3"/>
    </row>
    <row r="2025" ht="12.75">
      <c r="A2025" s="3"/>
    </row>
    <row r="2026" spans="1:5" ht="12.75">
      <c r="A2026" s="3"/>
      <c r="B2026" s="90" t="s">
        <v>310</v>
      </c>
      <c r="C2026" s="6">
        <v>0.1</v>
      </c>
      <c r="E2026" s="1">
        <f>E2024*C2026</f>
        <v>52.8025</v>
      </c>
    </row>
    <row r="2027" spans="1:5" ht="12.75">
      <c r="A2027" s="3"/>
      <c r="C2027" s="6"/>
      <c r="E2027" s="1"/>
    </row>
    <row r="2028" ht="12.75">
      <c r="A2028" s="3"/>
    </row>
    <row r="2029" spans="1:6" ht="12.75">
      <c r="A2029" s="5" t="s">
        <v>8</v>
      </c>
      <c r="B2029" s="3" t="s">
        <v>9</v>
      </c>
      <c r="E2029" s="4">
        <f>SUM(E2026:E2028)</f>
        <v>52.8025</v>
      </c>
      <c r="F2029" s="8" t="s">
        <v>139</v>
      </c>
    </row>
    <row r="2030" spans="1:6" ht="12.75">
      <c r="A2030" s="5"/>
      <c r="B2030" s="3"/>
      <c r="E2030" s="4"/>
      <c r="F2030" s="8"/>
    </row>
    <row r="2031" spans="1:6" ht="12.75">
      <c r="A2031" s="5" t="s">
        <v>10</v>
      </c>
      <c r="B2031" s="3" t="s">
        <v>14</v>
      </c>
      <c r="E2031" s="4">
        <f>E2024+E2029</f>
        <v>580.8275</v>
      </c>
      <c r="F2031" s="8" t="s">
        <v>139</v>
      </c>
    </row>
    <row r="2032" spans="1:6" ht="12.75">
      <c r="A2032" s="3"/>
      <c r="F2032" s="8"/>
    </row>
    <row r="2033" spans="1:6" ht="12.75">
      <c r="A2033" s="5" t="s">
        <v>15</v>
      </c>
      <c r="B2033" s="3" t="s">
        <v>16</v>
      </c>
      <c r="C2033" s="6">
        <v>0.05</v>
      </c>
      <c r="E2033" s="4">
        <f>E2031*C2033</f>
        <v>29.041375000000002</v>
      </c>
      <c r="F2033" s="8" t="s">
        <v>139</v>
      </c>
    </row>
    <row r="2034" spans="1:6" ht="12.75">
      <c r="A2034" s="3"/>
      <c r="F2034" s="8"/>
    </row>
    <row r="2035" spans="1:6" ht="12.75">
      <c r="A2035" s="5" t="s">
        <v>17</v>
      </c>
      <c r="B2035" s="3" t="s">
        <v>38</v>
      </c>
      <c r="E2035" s="4">
        <f>E2031+E2033</f>
        <v>609.868875</v>
      </c>
      <c r="F2035" s="8" t="s">
        <v>139</v>
      </c>
    </row>
    <row r="2036" ht="12.75">
      <c r="A2036" s="3"/>
    </row>
    <row r="2037" ht="12.75">
      <c r="A2037" s="3"/>
    </row>
    <row r="2038" spans="2:12" ht="12.75">
      <c r="B2038" s="3" t="s">
        <v>61</v>
      </c>
      <c r="C2038" s="3" t="s">
        <v>545</v>
      </c>
      <c r="D2038" s="3"/>
      <c r="E2038" s="3"/>
      <c r="F2038" s="4">
        <f>E2035/100/1</f>
        <v>6.09868875</v>
      </c>
      <c r="G2038" s="8" t="s">
        <v>39</v>
      </c>
      <c r="L2038">
        <v>4.5</v>
      </c>
    </row>
    <row r="2040" ht="12.75">
      <c r="B2040" s="3" t="s">
        <v>20</v>
      </c>
    </row>
    <row r="2043" spans="2:9" ht="12.75">
      <c r="B2043" s="9" t="s">
        <v>445</v>
      </c>
      <c r="C2043" s="9"/>
      <c r="D2043" s="9"/>
      <c r="E2043" s="9"/>
      <c r="F2043" s="9"/>
      <c r="G2043" s="9"/>
      <c r="H2043" s="9"/>
      <c r="I2043" s="9"/>
    </row>
    <row r="2044" spans="2:9" ht="12.75">
      <c r="B2044" s="9" t="s">
        <v>261</v>
      </c>
      <c r="C2044" s="9"/>
      <c r="D2044" s="9"/>
      <c r="E2044" s="9"/>
      <c r="F2044" s="9"/>
      <c r="G2044" s="9"/>
      <c r="H2044" s="9"/>
      <c r="I2044" s="9"/>
    </row>
    <row r="2045" spans="2:9" ht="12.75">
      <c r="B2045" s="9"/>
      <c r="C2045" s="9"/>
      <c r="D2045" s="9"/>
      <c r="E2045" s="9"/>
      <c r="F2045" s="9"/>
      <c r="G2045" s="9"/>
      <c r="H2045" s="9"/>
      <c r="I2045" s="9"/>
    </row>
    <row r="2046" spans="2:9" ht="12.75">
      <c r="B2046" s="9"/>
      <c r="C2046" s="9"/>
      <c r="D2046" s="9"/>
      <c r="E2046" s="9"/>
      <c r="F2046" s="9"/>
      <c r="G2046" s="9"/>
      <c r="H2046" s="9"/>
      <c r="I2046" s="9"/>
    </row>
    <row r="2047" spans="2:9" ht="12.75">
      <c r="B2047" s="9"/>
      <c r="C2047" s="9"/>
      <c r="D2047" s="9"/>
      <c r="E2047" s="9"/>
      <c r="F2047" s="9"/>
      <c r="G2047" s="9"/>
      <c r="H2047" s="9"/>
      <c r="I2047" s="9"/>
    </row>
    <row r="2048" spans="2:9" ht="12.75">
      <c r="B2048" s="9"/>
      <c r="C2048" s="9"/>
      <c r="D2048" s="9"/>
      <c r="E2048" s="9"/>
      <c r="F2048" s="9"/>
      <c r="G2048" s="9"/>
      <c r="H2048" s="9"/>
      <c r="I2048" s="9"/>
    </row>
    <row r="2049" spans="2:9" ht="12.75">
      <c r="B2049" s="9"/>
      <c r="C2049" s="9"/>
      <c r="D2049" s="9"/>
      <c r="E2049" s="9"/>
      <c r="F2049" s="9"/>
      <c r="G2049" s="9"/>
      <c r="H2049" s="9"/>
      <c r="I2049" s="9"/>
    </row>
    <row r="2050" spans="2:9" ht="12.75">
      <c r="B2050" s="9"/>
      <c r="C2050" s="9"/>
      <c r="D2050" s="9"/>
      <c r="E2050" s="9"/>
      <c r="F2050" s="9"/>
      <c r="G2050" s="9"/>
      <c r="H2050" s="9"/>
      <c r="I2050" s="9"/>
    </row>
    <row r="2051" spans="2:9" ht="12.75">
      <c r="B2051" s="9"/>
      <c r="C2051" s="9"/>
      <c r="D2051" s="9"/>
      <c r="E2051" s="9"/>
      <c r="F2051" s="9"/>
      <c r="G2051" s="9"/>
      <c r="H2051" s="9"/>
      <c r="I2051" s="9"/>
    </row>
    <row r="2052" spans="2:9" ht="12.75">
      <c r="B2052" s="9"/>
      <c r="C2052" s="9"/>
      <c r="D2052" s="9"/>
      <c r="E2052" s="9"/>
      <c r="F2052" s="9"/>
      <c r="G2052" s="9"/>
      <c r="H2052" s="9"/>
      <c r="I2052" s="9"/>
    </row>
    <row r="2053" spans="2:9" ht="12.75">
      <c r="B2053" s="9"/>
      <c r="C2053" s="9"/>
      <c r="D2053" s="9"/>
      <c r="E2053" s="9"/>
      <c r="F2053" s="9"/>
      <c r="G2053" s="9"/>
      <c r="H2053" s="9"/>
      <c r="I2053" s="9"/>
    </row>
    <row r="2054" spans="2:9" ht="12.75">
      <c r="B2054" s="9"/>
      <c r="C2054" s="9"/>
      <c r="D2054" s="9"/>
      <c r="E2054" s="9"/>
      <c r="F2054" s="9"/>
      <c r="G2054" s="9"/>
      <c r="H2054" s="9"/>
      <c r="I2054" s="9"/>
    </row>
    <row r="2055" spans="2:9" ht="12.75">
      <c r="B2055" s="9"/>
      <c r="C2055" s="9"/>
      <c r="D2055" s="9"/>
      <c r="E2055" s="9"/>
      <c r="F2055" s="9"/>
      <c r="G2055" s="9"/>
      <c r="H2055" s="9"/>
      <c r="I2055" s="9"/>
    </row>
    <row r="2056" spans="2:9" ht="12.75">
      <c r="B2056" s="9"/>
      <c r="C2056" s="9"/>
      <c r="D2056" s="9"/>
      <c r="E2056" s="9"/>
      <c r="F2056" s="9"/>
      <c r="G2056" s="9"/>
      <c r="H2056" s="9"/>
      <c r="I2056" s="9"/>
    </row>
    <row r="2067" spans="2:8" ht="12.75">
      <c r="B2067" s="3" t="s">
        <v>134</v>
      </c>
      <c r="H2067" s="3" t="s">
        <v>178</v>
      </c>
    </row>
    <row r="2068" spans="7:9" ht="12.75">
      <c r="G2068" s="10"/>
      <c r="H2068" s="10" t="s">
        <v>219</v>
      </c>
      <c r="I2068" s="80"/>
    </row>
    <row r="2069" spans="2:9" ht="12.75">
      <c r="B2069" s="3" t="s">
        <v>0</v>
      </c>
      <c r="C2069" s="5"/>
      <c r="G2069" s="10"/>
      <c r="H2069" s="10"/>
      <c r="I2069" s="80"/>
    </row>
    <row r="2070" spans="2:9" ht="12.75">
      <c r="B2070" s="3" t="s">
        <v>138</v>
      </c>
      <c r="H2070" s="10"/>
      <c r="I2070" s="3"/>
    </row>
    <row r="2071" spans="7:9" ht="12.75">
      <c r="G2071" s="10"/>
      <c r="H2071" s="10"/>
      <c r="I2071" s="10"/>
    </row>
    <row r="2072" spans="7:9" ht="12.75">
      <c r="G2072" s="80"/>
      <c r="H2072" s="10"/>
      <c r="I2072" s="10"/>
    </row>
    <row r="2073" spans="1:6" ht="12.75">
      <c r="A2073" s="3">
        <v>1</v>
      </c>
      <c r="B2073" s="3" t="s">
        <v>1</v>
      </c>
      <c r="E2073" s="3">
        <f>SUM(E2074:E2078)</f>
        <v>171</v>
      </c>
      <c r="F2073" s="8" t="s">
        <v>139</v>
      </c>
    </row>
    <row r="2074" spans="1:6" ht="12.75">
      <c r="A2074" s="3"/>
      <c r="B2074" t="s">
        <v>11</v>
      </c>
      <c r="E2074" s="1">
        <v>100</v>
      </c>
      <c r="F2074" s="8"/>
    </row>
    <row r="2075" spans="1:6" ht="12.75">
      <c r="A2075" s="3"/>
      <c r="B2075" t="s">
        <v>36</v>
      </c>
      <c r="E2075" s="1">
        <v>0</v>
      </c>
      <c r="F2075" s="8"/>
    </row>
    <row r="2076" spans="1:6" ht="12.75">
      <c r="A2076" s="3"/>
      <c r="B2076" t="s">
        <v>37</v>
      </c>
      <c r="E2076" s="1">
        <v>71</v>
      </c>
      <c r="F2076" s="8"/>
    </row>
    <row r="2077" spans="1:6" ht="12.75">
      <c r="A2077" s="3"/>
      <c r="B2077" t="s">
        <v>13</v>
      </c>
      <c r="E2077" s="1">
        <v>0</v>
      </c>
      <c r="F2077" s="8"/>
    </row>
    <row r="2078" spans="1:6" ht="12.75">
      <c r="A2078" s="3"/>
      <c r="F2078" s="8"/>
    </row>
    <row r="2079" spans="1:6" ht="12.75">
      <c r="A2079" s="3">
        <v>2</v>
      </c>
      <c r="B2079" s="3" t="s">
        <v>2</v>
      </c>
      <c r="C2079" s="3"/>
      <c r="D2079" s="3"/>
      <c r="E2079" s="4">
        <f>SUM(E2080:E2082)</f>
        <v>92.025</v>
      </c>
      <c r="F2079" s="8" t="s">
        <v>139</v>
      </c>
    </row>
    <row r="2080" spans="1:12" ht="12.75">
      <c r="A2080" s="3"/>
      <c r="B2080" t="s">
        <v>3</v>
      </c>
      <c r="E2080">
        <v>90</v>
      </c>
      <c r="F2080" s="8"/>
      <c r="L2080">
        <v>82</v>
      </c>
    </row>
    <row r="2081" spans="1:6" ht="12.75">
      <c r="A2081" s="3"/>
      <c r="B2081" t="s">
        <v>384</v>
      </c>
      <c r="C2081" s="2">
        <v>0.0225</v>
      </c>
      <c r="E2081" s="1">
        <f>E2080*C2081</f>
        <v>2.025</v>
      </c>
      <c r="F2081" s="8"/>
    </row>
    <row r="2082" ht="12.75">
      <c r="A2082" s="3"/>
    </row>
    <row r="2083" spans="1:7" ht="12.75">
      <c r="A2083" s="5" t="s">
        <v>7</v>
      </c>
      <c r="B2083" s="3" t="s">
        <v>6</v>
      </c>
      <c r="E2083" s="4">
        <f>E2073+E2079</f>
        <v>263.025</v>
      </c>
      <c r="F2083" s="8" t="s">
        <v>139</v>
      </c>
      <c r="G2083" s="3"/>
    </row>
    <row r="2084" ht="12.75">
      <c r="A2084" s="3"/>
    </row>
    <row r="2085" spans="1:5" ht="12.75">
      <c r="A2085" s="3"/>
      <c r="B2085" s="90" t="s">
        <v>310</v>
      </c>
      <c r="C2085" s="6">
        <v>0.1</v>
      </c>
      <c r="E2085" s="1">
        <f>E2083*C2085</f>
        <v>26.3025</v>
      </c>
    </row>
    <row r="2086" spans="1:5" ht="12.75">
      <c r="A2086" s="3"/>
      <c r="C2086" s="6"/>
      <c r="E2086" s="1">
        <f>E2083*C2086</f>
        <v>0</v>
      </c>
    </row>
    <row r="2087" ht="12.75">
      <c r="A2087" s="3"/>
    </row>
    <row r="2088" spans="1:6" ht="12.75">
      <c r="A2088" s="5" t="s">
        <v>8</v>
      </c>
      <c r="B2088" s="3" t="s">
        <v>9</v>
      </c>
      <c r="E2088" s="4">
        <f>SUM(E2085:E2087)</f>
        <v>26.3025</v>
      </c>
      <c r="F2088" s="8" t="s">
        <v>139</v>
      </c>
    </row>
    <row r="2089" spans="1:6" ht="12.75">
      <c r="A2089" s="5"/>
      <c r="B2089" s="3"/>
      <c r="E2089" s="4"/>
      <c r="F2089" s="8"/>
    </row>
    <row r="2090" spans="1:6" ht="12.75">
      <c r="A2090" s="5" t="s">
        <v>10</v>
      </c>
      <c r="B2090" s="3" t="s">
        <v>14</v>
      </c>
      <c r="E2090" s="4">
        <f>E2083+E2088</f>
        <v>289.3275</v>
      </c>
      <c r="F2090" s="8" t="s">
        <v>139</v>
      </c>
    </row>
    <row r="2091" spans="1:6" ht="12.75">
      <c r="A2091" s="3"/>
      <c r="F2091" s="8"/>
    </row>
    <row r="2092" spans="1:6" ht="12.75">
      <c r="A2092" s="5" t="s">
        <v>15</v>
      </c>
      <c r="B2092" s="3" t="s">
        <v>16</v>
      </c>
      <c r="C2092" s="6">
        <v>0.05</v>
      </c>
      <c r="E2092" s="4">
        <f>E2090*C2092</f>
        <v>14.466375</v>
      </c>
      <c r="F2092" s="8" t="s">
        <v>139</v>
      </c>
    </row>
    <row r="2093" spans="1:6" ht="12.75">
      <c r="A2093" s="3"/>
      <c r="F2093" s="8"/>
    </row>
    <row r="2094" spans="1:6" ht="12.75">
      <c r="A2094" s="5" t="s">
        <v>17</v>
      </c>
      <c r="B2094" s="3" t="s">
        <v>38</v>
      </c>
      <c r="E2094" s="4">
        <f>E2090+E2092</f>
        <v>303.79387499999996</v>
      </c>
      <c r="F2094" s="8" t="s">
        <v>139</v>
      </c>
    </row>
    <row r="2095" ht="12.75">
      <c r="A2095" s="3"/>
    </row>
    <row r="2096" ht="12.75">
      <c r="A2096" s="3"/>
    </row>
    <row r="2097" spans="2:12" ht="12.75">
      <c r="B2097" s="3" t="s">
        <v>61</v>
      </c>
      <c r="C2097" s="3" t="s">
        <v>485</v>
      </c>
      <c r="D2097" s="3"/>
      <c r="E2097" s="3"/>
      <c r="F2097" s="4">
        <f>E2094/100/1</f>
        <v>3.0379387499999995</v>
      </c>
      <c r="G2097" s="8" t="s">
        <v>39</v>
      </c>
      <c r="L2097">
        <v>2.94</v>
      </c>
    </row>
    <row r="2099" ht="12.75">
      <c r="B2099" s="3" t="s">
        <v>20</v>
      </c>
    </row>
    <row r="2102" spans="2:8" ht="12.75">
      <c r="B2102" s="9" t="s">
        <v>445</v>
      </c>
      <c r="C2102" s="9"/>
      <c r="D2102" s="9"/>
      <c r="E2102" s="9"/>
      <c r="F2102" s="9"/>
      <c r="G2102" s="9"/>
      <c r="H2102" s="9"/>
    </row>
    <row r="2103" spans="2:8" ht="12.75">
      <c r="B2103" s="9" t="s">
        <v>261</v>
      </c>
      <c r="C2103" s="9"/>
      <c r="D2103" s="9"/>
      <c r="E2103" s="9"/>
      <c r="F2103" s="9"/>
      <c r="G2103" s="9"/>
      <c r="H2103" s="9"/>
    </row>
    <row r="2104" spans="2:8" ht="12.75">
      <c r="B2104" s="9"/>
      <c r="C2104" s="9"/>
      <c r="D2104" s="9"/>
      <c r="E2104" s="9"/>
      <c r="F2104" s="9"/>
      <c r="G2104" s="9"/>
      <c r="H2104" s="9"/>
    </row>
    <row r="2105" spans="2:8" ht="12.75">
      <c r="B2105" s="9"/>
      <c r="C2105" s="9"/>
      <c r="D2105" s="9"/>
      <c r="E2105" s="9"/>
      <c r="F2105" s="9"/>
      <c r="G2105" s="9"/>
      <c r="H2105" s="9"/>
    </row>
    <row r="2106" spans="2:8" ht="12.75">
      <c r="B2106" s="9"/>
      <c r="C2106" s="9"/>
      <c r="D2106" s="9"/>
      <c r="E2106" s="9"/>
      <c r="F2106" s="9"/>
      <c r="G2106" s="9"/>
      <c r="H2106" s="9"/>
    </row>
    <row r="2107" spans="2:8" ht="12.75">
      <c r="B2107" s="9"/>
      <c r="C2107" s="9"/>
      <c r="D2107" s="9"/>
      <c r="E2107" s="9"/>
      <c r="F2107" s="9"/>
      <c r="G2107" s="9"/>
      <c r="H2107" s="9"/>
    </row>
    <row r="2108" spans="2:8" ht="12.75">
      <c r="B2108" s="9"/>
      <c r="C2108" s="9"/>
      <c r="D2108" s="9"/>
      <c r="E2108" s="9"/>
      <c r="F2108" s="9"/>
      <c r="G2108" s="9"/>
      <c r="H2108" s="9"/>
    </row>
    <row r="2109" spans="2:8" ht="12.75">
      <c r="B2109" s="9"/>
      <c r="C2109" s="9"/>
      <c r="D2109" s="9"/>
      <c r="E2109" s="9"/>
      <c r="F2109" s="9"/>
      <c r="G2109" s="9"/>
      <c r="H2109" s="9"/>
    </row>
    <row r="2110" spans="2:8" ht="12.75">
      <c r="B2110" s="9"/>
      <c r="C2110" s="9"/>
      <c r="D2110" s="9"/>
      <c r="E2110" s="9"/>
      <c r="F2110" s="9"/>
      <c r="G2110" s="9"/>
      <c r="H2110" s="9"/>
    </row>
    <row r="2111" spans="2:8" ht="12.75">
      <c r="B2111" s="9"/>
      <c r="C2111" s="9"/>
      <c r="D2111" s="9"/>
      <c r="E2111" s="9"/>
      <c r="F2111" s="9"/>
      <c r="G2111" s="9"/>
      <c r="H2111" s="9"/>
    </row>
    <row r="2112" spans="2:8" ht="12.75">
      <c r="B2112" s="9"/>
      <c r="C2112" s="9"/>
      <c r="D2112" s="9"/>
      <c r="E2112" s="9"/>
      <c r="F2112" s="9"/>
      <c r="G2112" s="9"/>
      <c r="H2112" s="9"/>
    </row>
    <row r="2113" spans="2:8" ht="12.75">
      <c r="B2113" s="9"/>
      <c r="C2113" s="9"/>
      <c r="D2113" s="9"/>
      <c r="E2113" s="9"/>
      <c r="F2113" s="9"/>
      <c r="G2113" s="9"/>
      <c r="H2113" s="9"/>
    </row>
    <row r="2114" spans="2:8" ht="12.75">
      <c r="B2114" s="9"/>
      <c r="C2114" s="9"/>
      <c r="D2114" s="9"/>
      <c r="E2114" s="9"/>
      <c r="F2114" s="9"/>
      <c r="G2114" s="9"/>
      <c r="H2114" s="9"/>
    </row>
    <row r="2116" spans="2:9" ht="12.75">
      <c r="B2116" s="9"/>
      <c r="C2116" s="9"/>
      <c r="D2116" s="9"/>
      <c r="E2116" s="9"/>
      <c r="F2116" s="9"/>
      <c r="G2116" s="9"/>
      <c r="H2116" s="9"/>
      <c r="I2116" s="9"/>
    </row>
    <row r="2117" spans="2:9" ht="12.75">
      <c r="B2117" s="9"/>
      <c r="C2117" s="9"/>
      <c r="D2117" s="9"/>
      <c r="E2117" s="9"/>
      <c r="F2117" s="9"/>
      <c r="G2117" s="9"/>
      <c r="H2117" s="9"/>
      <c r="I2117" s="9"/>
    </row>
    <row r="2118" spans="2:9" ht="12.75">
      <c r="B2118" s="9"/>
      <c r="C2118" s="9"/>
      <c r="D2118" s="9"/>
      <c r="E2118" s="9"/>
      <c r="F2118" s="9"/>
      <c r="G2118" s="9"/>
      <c r="H2118" s="9"/>
      <c r="I2118" s="9"/>
    </row>
    <row r="2126" spans="2:8" ht="12.75">
      <c r="B2126" s="3" t="s">
        <v>134</v>
      </c>
      <c r="H2126" s="3" t="s">
        <v>178</v>
      </c>
    </row>
    <row r="2127" spans="7:9" ht="12.75">
      <c r="G2127" s="10"/>
      <c r="H2127" s="10" t="s">
        <v>220</v>
      </c>
      <c r="I2127" s="80"/>
    </row>
    <row r="2128" spans="2:9" ht="12.75">
      <c r="B2128" s="3" t="s">
        <v>0</v>
      </c>
      <c r="G2128" s="10"/>
      <c r="H2128" s="10"/>
      <c r="I2128" s="80"/>
    </row>
    <row r="2129" spans="2:9" ht="12.75">
      <c r="B2129" s="3" t="s">
        <v>149</v>
      </c>
      <c r="H2129" s="10"/>
      <c r="I2129" s="3"/>
    </row>
    <row r="2130" spans="2:9" ht="12.75">
      <c r="B2130" s="3" t="s">
        <v>150</v>
      </c>
      <c r="G2130" s="10"/>
      <c r="H2130" s="10"/>
      <c r="I2130" s="10"/>
    </row>
    <row r="2131" spans="7:9" ht="12.75">
      <c r="G2131" s="80"/>
      <c r="H2131" s="10"/>
      <c r="I2131" s="10"/>
    </row>
    <row r="2132" spans="1:6" ht="12.75">
      <c r="A2132" s="3">
        <v>1</v>
      </c>
      <c r="B2132" s="3" t="s">
        <v>1</v>
      </c>
      <c r="E2132" s="3">
        <f>SUM(E2133:E2135)</f>
        <v>40</v>
      </c>
      <c r="F2132" s="8" t="s">
        <v>139</v>
      </c>
    </row>
    <row r="2133" spans="1:6" ht="12.75">
      <c r="A2133" s="3"/>
      <c r="B2133" t="s">
        <v>11</v>
      </c>
      <c r="E2133">
        <v>10</v>
      </c>
      <c r="F2133" s="8"/>
    </row>
    <row r="2134" spans="1:6" ht="12.75">
      <c r="A2134" s="3"/>
      <c r="B2134" t="s">
        <v>12</v>
      </c>
      <c r="E2134">
        <v>30</v>
      </c>
      <c r="F2134" s="8"/>
    </row>
    <row r="2135" spans="1:6" ht="12.75">
      <c r="A2135" s="3"/>
      <c r="B2135" t="s">
        <v>13</v>
      </c>
      <c r="E2135">
        <v>0</v>
      </c>
      <c r="F2135" s="8"/>
    </row>
    <row r="2136" spans="1:6" ht="12.75">
      <c r="A2136" s="3"/>
      <c r="F2136" s="8"/>
    </row>
    <row r="2137" spans="1:6" ht="12.75">
      <c r="A2137" s="3"/>
      <c r="F2137" s="8"/>
    </row>
    <row r="2138" spans="1:6" ht="12.75">
      <c r="A2138" s="3">
        <v>2</v>
      </c>
      <c r="B2138" s="3" t="s">
        <v>2</v>
      </c>
      <c r="C2138" s="3"/>
      <c r="D2138" s="3"/>
      <c r="E2138" s="4">
        <f>SUM(E2139:E2141)</f>
        <v>4243.375</v>
      </c>
      <c r="F2138" s="8" t="s">
        <v>139</v>
      </c>
    </row>
    <row r="2139" spans="1:12" ht="12.75">
      <c r="A2139" s="3"/>
      <c r="B2139" t="s">
        <v>3</v>
      </c>
      <c r="E2139">
        <v>4150</v>
      </c>
      <c r="F2139" s="8"/>
      <c r="L2139">
        <v>3950</v>
      </c>
    </row>
    <row r="2140" spans="1:6" ht="12.75">
      <c r="A2140" s="3"/>
      <c r="B2140" t="s">
        <v>384</v>
      </c>
      <c r="C2140" s="2">
        <v>0.0225</v>
      </c>
      <c r="E2140" s="1">
        <f>E2139*C2140</f>
        <v>93.375</v>
      </c>
      <c r="F2140" s="8"/>
    </row>
    <row r="2141" ht="12.75">
      <c r="A2141" s="3"/>
    </row>
    <row r="2142" spans="1:7" ht="12.75">
      <c r="A2142" s="5" t="s">
        <v>7</v>
      </c>
      <c r="B2142" s="3" t="s">
        <v>6</v>
      </c>
      <c r="E2142" s="4">
        <f>E2132+E2138</f>
        <v>4283.375</v>
      </c>
      <c r="F2142" s="8" t="s">
        <v>139</v>
      </c>
      <c r="G2142" s="3"/>
    </row>
    <row r="2143" ht="12.75">
      <c r="A2143" s="3"/>
    </row>
    <row r="2144" spans="1:5" ht="12.75">
      <c r="A2144" s="3"/>
      <c r="B2144" s="90" t="s">
        <v>310</v>
      </c>
      <c r="C2144" s="6">
        <v>0.1</v>
      </c>
      <c r="E2144" s="1">
        <f>E2142*C2144</f>
        <v>428.33750000000003</v>
      </c>
    </row>
    <row r="2145" spans="1:5" ht="12.75">
      <c r="A2145" s="3"/>
      <c r="C2145" s="6"/>
      <c r="E2145" s="1"/>
    </row>
    <row r="2146" ht="12.75">
      <c r="A2146" s="3"/>
    </row>
    <row r="2147" spans="1:6" ht="12.75">
      <c r="A2147" s="5" t="s">
        <v>8</v>
      </c>
      <c r="B2147" s="3" t="s">
        <v>9</v>
      </c>
      <c r="E2147" s="4">
        <f>SUM(E2144:E2146)</f>
        <v>428.33750000000003</v>
      </c>
      <c r="F2147" s="8" t="s">
        <v>139</v>
      </c>
    </row>
    <row r="2148" spans="1:6" ht="12.75">
      <c r="A2148" s="5"/>
      <c r="B2148" s="3"/>
      <c r="E2148" s="4"/>
      <c r="F2148" s="8"/>
    </row>
    <row r="2149" spans="1:6" ht="12.75">
      <c r="A2149" s="5" t="s">
        <v>10</v>
      </c>
      <c r="B2149" s="3" t="s">
        <v>14</v>
      </c>
      <c r="E2149" s="4">
        <f>E2142+E2147</f>
        <v>4711.7125</v>
      </c>
      <c r="F2149" s="8" t="s">
        <v>139</v>
      </c>
    </row>
    <row r="2150" spans="1:6" ht="12.75">
      <c r="A2150" s="3"/>
      <c r="F2150" s="8"/>
    </row>
    <row r="2151" spans="1:6" ht="12.75">
      <c r="A2151" s="5" t="s">
        <v>15</v>
      </c>
      <c r="B2151" s="3" t="s">
        <v>16</v>
      </c>
      <c r="C2151" s="6">
        <v>0.05</v>
      </c>
      <c r="E2151" s="4">
        <f>E2149*C2151</f>
        <v>235.585625</v>
      </c>
      <c r="F2151" s="8" t="s">
        <v>139</v>
      </c>
    </row>
    <row r="2152" spans="1:6" ht="12.75">
      <c r="A2152" s="3"/>
      <c r="F2152" s="8"/>
    </row>
    <row r="2153" spans="1:6" ht="12.75">
      <c r="A2153" s="5" t="s">
        <v>17</v>
      </c>
      <c r="B2153" s="3" t="s">
        <v>38</v>
      </c>
      <c r="E2153" s="4">
        <f>E2149+E2151</f>
        <v>4947.298124999999</v>
      </c>
      <c r="F2153" s="8" t="s">
        <v>139</v>
      </c>
    </row>
    <row r="2154" ht="12.75">
      <c r="A2154" s="3"/>
    </row>
    <row r="2155" ht="12.75">
      <c r="A2155" s="3"/>
    </row>
    <row r="2156" spans="2:12" ht="12.75">
      <c r="B2156" s="3" t="s">
        <v>22</v>
      </c>
      <c r="C2156" s="3" t="s">
        <v>473</v>
      </c>
      <c r="D2156" s="3"/>
      <c r="E2156" s="3"/>
      <c r="F2156" s="4">
        <f>E2153/167.33/1</f>
        <v>29.5661156098727</v>
      </c>
      <c r="G2156" s="8" t="s">
        <v>23</v>
      </c>
      <c r="L2156">
        <v>28.15</v>
      </c>
    </row>
    <row r="2158" ht="12.75">
      <c r="B2158" s="3" t="s">
        <v>20</v>
      </c>
    </row>
    <row r="2160" ht="12.75">
      <c r="B2160" s="9" t="s">
        <v>445</v>
      </c>
    </row>
    <row r="2161" ht="12.75">
      <c r="B2161" s="9" t="s">
        <v>261</v>
      </c>
    </row>
    <row r="2162" ht="12.75">
      <c r="B2162" s="9"/>
    </row>
    <row r="2163" ht="12.75">
      <c r="B2163" s="9"/>
    </row>
    <row r="2164" ht="12.75">
      <c r="B2164" s="9"/>
    </row>
    <row r="2165" ht="12.75">
      <c r="B2165" s="9"/>
    </row>
    <row r="2166" ht="12.75">
      <c r="B2166" s="9"/>
    </row>
    <row r="2167" ht="12.75">
      <c r="B2167" s="9"/>
    </row>
    <row r="2168" ht="12.75">
      <c r="B2168" s="9"/>
    </row>
    <row r="2169" ht="12.75">
      <c r="B2169" s="9"/>
    </row>
    <row r="2170" ht="12.75">
      <c r="B2170" s="9"/>
    </row>
    <row r="2171" ht="12.75">
      <c r="B2171" s="9"/>
    </row>
    <row r="2172" ht="12.75">
      <c r="B2172" s="9"/>
    </row>
    <row r="2173" ht="12.75">
      <c r="B2173" s="9"/>
    </row>
    <row r="2176" spans="2:9" ht="12.75">
      <c r="B2176" s="9"/>
      <c r="C2176" s="9"/>
      <c r="D2176" s="9"/>
      <c r="E2176" s="9"/>
      <c r="F2176" s="9"/>
      <c r="G2176" s="9"/>
      <c r="H2176" s="9"/>
      <c r="I2176" s="9"/>
    </row>
    <row r="2177" spans="2:9" ht="12.75">
      <c r="B2177" s="9"/>
      <c r="C2177" s="9"/>
      <c r="D2177" s="9"/>
      <c r="E2177" s="9"/>
      <c r="F2177" s="9"/>
      <c r="G2177" s="9"/>
      <c r="H2177" s="9"/>
      <c r="I2177" s="9"/>
    </row>
    <row r="2178" spans="2:9" ht="12.75">
      <c r="B2178" s="9"/>
      <c r="C2178" s="9"/>
      <c r="D2178" s="9"/>
      <c r="E2178" s="9"/>
      <c r="F2178" s="9"/>
      <c r="G2178" s="9"/>
      <c r="H2178" s="9"/>
      <c r="I2178" s="9"/>
    </row>
    <row r="2185" spans="2:8" ht="12.75">
      <c r="B2185" s="3" t="s">
        <v>134</v>
      </c>
      <c r="H2185" s="3" t="s">
        <v>178</v>
      </c>
    </row>
    <row r="2186" spans="7:9" ht="12.75">
      <c r="G2186" s="10"/>
      <c r="H2186" s="10" t="s">
        <v>221</v>
      </c>
      <c r="I2186" s="80"/>
    </row>
    <row r="2187" spans="2:9" ht="12.75">
      <c r="B2187" s="3" t="s">
        <v>0</v>
      </c>
      <c r="G2187" s="10"/>
      <c r="H2187" s="10"/>
      <c r="I2187" s="80"/>
    </row>
    <row r="2188" spans="2:9" ht="12.75">
      <c r="B2188" s="3" t="s">
        <v>147</v>
      </c>
      <c r="H2188" s="10"/>
      <c r="I2188" s="3"/>
    </row>
    <row r="2189" spans="7:9" ht="12.75">
      <c r="G2189" s="10"/>
      <c r="H2189" s="10"/>
      <c r="I2189" s="10"/>
    </row>
    <row r="2190" spans="7:9" ht="12.75">
      <c r="G2190" s="80"/>
      <c r="H2190" s="10"/>
      <c r="I2190" s="10"/>
    </row>
    <row r="2191" spans="1:6" ht="12.75">
      <c r="A2191" s="3">
        <v>1</v>
      </c>
      <c r="B2191" s="3" t="s">
        <v>1</v>
      </c>
      <c r="E2191" s="3">
        <f>SUM(E2192:E2194)</f>
        <v>50</v>
      </c>
      <c r="F2191" s="8" t="s">
        <v>139</v>
      </c>
    </row>
    <row r="2192" spans="1:6" ht="12.75">
      <c r="A2192" s="3"/>
      <c r="B2192" t="s">
        <v>11</v>
      </c>
      <c r="E2192">
        <v>0</v>
      </c>
      <c r="F2192" s="8"/>
    </row>
    <row r="2193" spans="1:6" ht="12.75">
      <c r="A2193" s="3"/>
      <c r="B2193" t="s">
        <v>12</v>
      </c>
      <c r="E2193">
        <v>50</v>
      </c>
      <c r="F2193" s="8"/>
    </row>
    <row r="2194" spans="1:6" ht="12.75">
      <c r="A2194" s="3"/>
      <c r="B2194" t="s">
        <v>13</v>
      </c>
      <c r="E2194">
        <v>0</v>
      </c>
      <c r="F2194" s="8"/>
    </row>
    <row r="2195" spans="1:6" ht="12.75">
      <c r="A2195" s="3"/>
      <c r="F2195" s="8"/>
    </row>
    <row r="2196" spans="1:6" ht="12.75">
      <c r="A2196" s="3"/>
      <c r="F2196" s="8"/>
    </row>
    <row r="2197" spans="1:6" ht="12.75">
      <c r="A2197" s="3">
        <v>2</v>
      </c>
      <c r="B2197" s="3" t="s">
        <v>2</v>
      </c>
      <c r="C2197" s="3"/>
      <c r="D2197" s="3"/>
      <c r="E2197" s="4">
        <f>SUM(E2198:E2200)</f>
        <v>3721.9</v>
      </c>
      <c r="F2197" s="8" t="s">
        <v>139</v>
      </c>
    </row>
    <row r="2198" spans="1:12" ht="12.75">
      <c r="A2198" s="3"/>
      <c r="B2198" t="s">
        <v>3</v>
      </c>
      <c r="E2198">
        <v>3640</v>
      </c>
      <c r="F2198" s="8"/>
      <c r="L2198">
        <v>3465</v>
      </c>
    </row>
    <row r="2199" spans="1:6" ht="12.75">
      <c r="A2199" s="3"/>
      <c r="B2199" t="s">
        <v>384</v>
      </c>
      <c r="C2199" s="2">
        <v>0.0225</v>
      </c>
      <c r="E2199" s="1">
        <f>E2198*C2199</f>
        <v>81.89999999999999</v>
      </c>
      <c r="F2199" s="8"/>
    </row>
    <row r="2200" ht="12.75">
      <c r="A2200" s="3"/>
    </row>
    <row r="2201" spans="1:7" ht="12.75">
      <c r="A2201" s="5" t="s">
        <v>7</v>
      </c>
      <c r="B2201" s="3" t="s">
        <v>6</v>
      </c>
      <c r="E2201" s="4">
        <f>E2191+E2197</f>
        <v>3771.9</v>
      </c>
      <c r="F2201" s="8" t="s">
        <v>139</v>
      </c>
      <c r="G2201" s="3"/>
    </row>
    <row r="2202" ht="12.75">
      <c r="A2202" s="3"/>
    </row>
    <row r="2203" spans="1:5" ht="12.75">
      <c r="A2203" s="3"/>
      <c r="B2203" s="90" t="s">
        <v>310</v>
      </c>
      <c r="C2203" s="6">
        <v>0.1</v>
      </c>
      <c r="E2203" s="1">
        <f>E2201*C2203</f>
        <v>377.19000000000005</v>
      </c>
    </row>
    <row r="2204" spans="1:5" ht="12.75">
      <c r="A2204" s="3"/>
      <c r="C2204" s="6"/>
      <c r="E2204" s="1"/>
    </row>
    <row r="2205" ht="12.75">
      <c r="A2205" s="3"/>
    </row>
    <row r="2206" spans="1:6" ht="12.75">
      <c r="A2206" s="5" t="s">
        <v>8</v>
      </c>
      <c r="B2206" s="3" t="s">
        <v>9</v>
      </c>
      <c r="E2206" s="4">
        <f>SUM(E2203:E2205)</f>
        <v>377.19000000000005</v>
      </c>
      <c r="F2206" s="8" t="s">
        <v>139</v>
      </c>
    </row>
    <row r="2207" spans="1:6" ht="12.75">
      <c r="A2207" s="5"/>
      <c r="B2207" s="3"/>
      <c r="E2207" s="4"/>
      <c r="F2207" s="8"/>
    </row>
    <row r="2208" spans="1:6" ht="12.75">
      <c r="A2208" s="5" t="s">
        <v>10</v>
      </c>
      <c r="B2208" s="3" t="s">
        <v>14</v>
      </c>
      <c r="E2208" s="4">
        <f>E2201+E2206</f>
        <v>4149.09</v>
      </c>
      <c r="F2208" s="8" t="s">
        <v>139</v>
      </c>
    </row>
    <row r="2209" spans="1:6" ht="12.75">
      <c r="A2209" s="3"/>
      <c r="F2209" s="8"/>
    </row>
    <row r="2210" spans="1:6" ht="12.75">
      <c r="A2210" s="5" t="s">
        <v>15</v>
      </c>
      <c r="B2210" s="3" t="s">
        <v>16</v>
      </c>
      <c r="C2210" s="6">
        <v>0.05</v>
      </c>
      <c r="E2210" s="4">
        <f>E2208*C2210</f>
        <v>207.45450000000002</v>
      </c>
      <c r="F2210" s="8" t="s">
        <v>139</v>
      </c>
    </row>
    <row r="2211" spans="1:6" ht="12.75">
      <c r="A2211" s="3"/>
      <c r="F2211" s="8"/>
    </row>
    <row r="2212" spans="1:6" ht="12.75">
      <c r="A2212" s="5" t="s">
        <v>17</v>
      </c>
      <c r="B2212" s="3" t="s">
        <v>38</v>
      </c>
      <c r="E2212" s="4">
        <f>E2208+E2210</f>
        <v>4356.5445</v>
      </c>
      <c r="F2212" s="8" t="s">
        <v>139</v>
      </c>
    </row>
    <row r="2213" ht="12.75">
      <c r="A2213" s="3"/>
    </row>
    <row r="2214" ht="12.75">
      <c r="A2214" s="3"/>
    </row>
    <row r="2215" spans="2:12" ht="12.75">
      <c r="B2215" s="3" t="s">
        <v>22</v>
      </c>
      <c r="C2215" s="3" t="s">
        <v>486</v>
      </c>
      <c r="D2215" s="3"/>
      <c r="E2215" s="3"/>
      <c r="F2215" s="4">
        <f>E2212/167.33/1</f>
        <v>26.03564513237315</v>
      </c>
      <c r="G2215" s="8" t="s">
        <v>23</v>
      </c>
      <c r="L2215">
        <v>24.8</v>
      </c>
    </row>
    <row r="2217" ht="12.75">
      <c r="B2217" s="3" t="s">
        <v>20</v>
      </c>
    </row>
    <row r="2220" ht="12.75">
      <c r="B2220" s="3"/>
    </row>
    <row r="2223" spans="2:9" ht="12.75">
      <c r="B2223" s="9" t="s">
        <v>445</v>
      </c>
      <c r="C2223" s="9"/>
      <c r="D2223" s="9"/>
      <c r="E2223" s="9"/>
      <c r="F2223" s="9"/>
      <c r="G2223" s="9"/>
      <c r="H2223" s="9"/>
      <c r="I2223" s="9"/>
    </row>
    <row r="2224" spans="2:9" ht="12.75">
      <c r="B2224" s="9" t="s">
        <v>261</v>
      </c>
      <c r="C2224" s="9"/>
      <c r="D2224" s="9"/>
      <c r="E2224" s="9"/>
      <c r="F2224" s="9"/>
      <c r="G2224" s="9"/>
      <c r="H2224" s="9"/>
      <c r="I2224" s="9"/>
    </row>
    <row r="2225" spans="2:9" ht="12.75">
      <c r="B2225" s="9"/>
      <c r="C2225" s="9"/>
      <c r="D2225" s="9"/>
      <c r="E2225" s="9"/>
      <c r="F2225" s="9"/>
      <c r="G2225" s="9"/>
      <c r="H2225" s="9"/>
      <c r="I2225" s="9"/>
    </row>
    <row r="2226" spans="2:9" ht="12.75">
      <c r="B2226" s="9"/>
      <c r="C2226" s="9"/>
      <c r="D2226" s="9"/>
      <c r="E2226" s="9"/>
      <c r="F2226" s="9"/>
      <c r="G2226" s="9"/>
      <c r="H2226" s="9"/>
      <c r="I2226" s="9"/>
    </row>
    <row r="2227" spans="2:9" ht="12.75">
      <c r="B2227" s="9"/>
      <c r="C2227" s="9"/>
      <c r="D2227" s="9"/>
      <c r="E2227" s="9"/>
      <c r="F2227" s="9"/>
      <c r="G2227" s="9"/>
      <c r="H2227" s="9"/>
      <c r="I2227" s="9"/>
    </row>
    <row r="2228" spans="2:9" ht="12.75">
      <c r="B2228" s="9"/>
      <c r="C2228" s="9"/>
      <c r="D2228" s="9"/>
      <c r="E2228" s="9"/>
      <c r="F2228" s="9"/>
      <c r="G2228" s="9"/>
      <c r="H2228" s="9"/>
      <c r="I2228" s="9"/>
    </row>
    <row r="2229" spans="2:9" ht="12.75">
      <c r="B2229" s="9"/>
      <c r="C2229" s="9"/>
      <c r="D2229" s="9"/>
      <c r="E2229" s="9"/>
      <c r="F2229" s="9"/>
      <c r="G2229" s="9"/>
      <c r="H2229" s="9"/>
      <c r="I2229" s="9"/>
    </row>
    <row r="2230" spans="2:9" ht="12.75">
      <c r="B2230" s="9"/>
      <c r="C2230" s="9"/>
      <c r="D2230" s="9"/>
      <c r="E2230" s="9"/>
      <c r="F2230" s="9"/>
      <c r="G2230" s="9"/>
      <c r="H2230" s="9"/>
      <c r="I2230" s="9"/>
    </row>
    <row r="2231" spans="2:9" ht="12.75">
      <c r="B2231" s="9"/>
      <c r="C2231" s="9"/>
      <c r="D2231" s="9"/>
      <c r="E2231" s="9"/>
      <c r="F2231" s="9"/>
      <c r="G2231" s="9"/>
      <c r="H2231" s="9"/>
      <c r="I2231" s="9"/>
    </row>
    <row r="2232" spans="2:9" ht="12.75">
      <c r="B2232" s="9"/>
      <c r="C2232" s="9"/>
      <c r="D2232" s="9"/>
      <c r="E2232" s="9"/>
      <c r="F2232" s="9"/>
      <c r="G2232" s="9"/>
      <c r="H2232" s="9"/>
      <c r="I2232" s="9"/>
    </row>
    <row r="2233" spans="2:9" ht="12.75">
      <c r="B2233" s="9"/>
      <c r="C2233" s="9"/>
      <c r="D2233" s="9"/>
      <c r="E2233" s="9"/>
      <c r="F2233" s="9"/>
      <c r="G2233" s="9"/>
      <c r="H2233" s="9"/>
      <c r="I2233" s="9"/>
    </row>
    <row r="2244" spans="2:8" ht="12.75">
      <c r="B2244" s="3" t="s">
        <v>134</v>
      </c>
      <c r="H2244" s="3" t="s">
        <v>178</v>
      </c>
    </row>
    <row r="2245" spans="7:9" ht="12.75">
      <c r="G2245" s="10"/>
      <c r="H2245" s="10" t="s">
        <v>222</v>
      </c>
      <c r="I2245" s="80"/>
    </row>
    <row r="2246" spans="2:9" ht="12.75">
      <c r="B2246" s="3" t="s">
        <v>0</v>
      </c>
      <c r="G2246" s="10"/>
      <c r="H2246" s="10"/>
      <c r="I2246" s="80"/>
    </row>
    <row r="2247" spans="2:9" ht="12.75">
      <c r="B2247" s="3" t="s">
        <v>148</v>
      </c>
      <c r="H2247" s="10"/>
      <c r="I2247" s="3"/>
    </row>
    <row r="2248" spans="7:9" ht="12.75">
      <c r="G2248" s="10"/>
      <c r="H2248" s="10"/>
      <c r="I2248" s="10"/>
    </row>
    <row r="2249" spans="7:9" ht="12.75">
      <c r="G2249" s="80"/>
      <c r="H2249" s="10"/>
      <c r="I2249" s="10"/>
    </row>
    <row r="2250" spans="1:6" ht="12.75">
      <c r="A2250" s="3">
        <v>1</v>
      </c>
      <c r="B2250" s="3" t="s">
        <v>1</v>
      </c>
      <c r="E2250" s="3">
        <f>SUM(E2251:E2253)</f>
        <v>40</v>
      </c>
      <c r="F2250" s="8" t="s">
        <v>139</v>
      </c>
    </row>
    <row r="2251" spans="1:6" ht="12.75">
      <c r="A2251" s="3"/>
      <c r="B2251" t="s">
        <v>11</v>
      </c>
      <c r="E2251">
        <v>0</v>
      </c>
      <c r="F2251" s="8"/>
    </row>
    <row r="2252" spans="1:6" ht="12.75">
      <c r="A2252" s="3"/>
      <c r="B2252" t="s">
        <v>12</v>
      </c>
      <c r="E2252">
        <v>40</v>
      </c>
      <c r="F2252" s="8"/>
    </row>
    <row r="2253" spans="1:6" ht="12.75">
      <c r="A2253" s="3"/>
      <c r="B2253" t="s">
        <v>13</v>
      </c>
      <c r="E2253">
        <v>0</v>
      </c>
      <c r="F2253" s="8"/>
    </row>
    <row r="2254" spans="1:6" ht="12.75">
      <c r="A2254" s="3"/>
      <c r="F2254" s="8"/>
    </row>
    <row r="2255" spans="1:6" ht="12.75">
      <c r="A2255" s="3"/>
      <c r="F2255" s="8"/>
    </row>
    <row r="2256" spans="1:6" ht="12.75">
      <c r="A2256" s="3">
        <v>2</v>
      </c>
      <c r="B2256" s="3" t="s">
        <v>2</v>
      </c>
      <c r="C2256" s="3"/>
      <c r="D2256" s="3"/>
      <c r="E2256" s="4">
        <f>SUM(E2257:E2259)</f>
        <v>4401.8625</v>
      </c>
      <c r="F2256" s="8" t="s">
        <v>139</v>
      </c>
    </row>
    <row r="2257" spans="1:12" ht="12.75">
      <c r="A2257" s="3"/>
      <c r="B2257" t="s">
        <v>3</v>
      </c>
      <c r="E2257">
        <v>4305</v>
      </c>
      <c r="F2257" s="8"/>
      <c r="L2257">
        <v>4100</v>
      </c>
    </row>
    <row r="2258" spans="1:6" ht="12.75">
      <c r="A2258" s="3"/>
      <c r="B2258" t="s">
        <v>384</v>
      </c>
      <c r="C2258" s="2">
        <v>0.0225</v>
      </c>
      <c r="E2258" s="1">
        <f>E2257*C2258</f>
        <v>96.8625</v>
      </c>
      <c r="F2258" s="8"/>
    </row>
    <row r="2259" ht="12.75">
      <c r="A2259" s="3"/>
    </row>
    <row r="2260" spans="1:7" ht="12.75">
      <c r="A2260" s="5" t="s">
        <v>7</v>
      </c>
      <c r="B2260" s="3" t="s">
        <v>6</v>
      </c>
      <c r="E2260" s="4">
        <f>E2250+E2256</f>
        <v>4441.8625</v>
      </c>
      <c r="F2260" s="8" t="s">
        <v>139</v>
      </c>
      <c r="G2260" s="3"/>
    </row>
    <row r="2261" ht="12.75">
      <c r="A2261" s="3"/>
    </row>
    <row r="2262" spans="1:5" ht="12.75">
      <c r="A2262" s="3"/>
      <c r="B2262" s="90" t="s">
        <v>310</v>
      </c>
      <c r="C2262" s="6">
        <v>0.1</v>
      </c>
      <c r="E2262" s="1">
        <f>E2260*C2262</f>
        <v>444.18625000000003</v>
      </c>
    </row>
    <row r="2263" spans="1:5" ht="12.75">
      <c r="A2263" s="3"/>
      <c r="C2263" s="6"/>
      <c r="E2263" s="1"/>
    </row>
    <row r="2264" ht="12.75">
      <c r="A2264" s="3"/>
    </row>
    <row r="2265" spans="1:6" ht="12.75">
      <c r="A2265" s="5" t="s">
        <v>8</v>
      </c>
      <c r="B2265" s="3" t="s">
        <v>9</v>
      </c>
      <c r="E2265" s="4">
        <f>SUM(E2262:E2264)</f>
        <v>444.18625000000003</v>
      </c>
      <c r="F2265" s="8" t="s">
        <v>139</v>
      </c>
    </row>
    <row r="2266" spans="1:6" ht="12.75">
      <c r="A2266" s="5"/>
      <c r="B2266" s="3"/>
      <c r="E2266" s="4"/>
      <c r="F2266" s="8"/>
    </row>
    <row r="2267" spans="1:6" ht="12.75">
      <c r="A2267" s="5" t="s">
        <v>10</v>
      </c>
      <c r="B2267" s="3" t="s">
        <v>14</v>
      </c>
      <c r="E2267" s="4">
        <f>E2260+E2265</f>
        <v>4886.04875</v>
      </c>
      <c r="F2267" s="8" t="s">
        <v>139</v>
      </c>
    </row>
    <row r="2268" spans="1:6" ht="12.75">
      <c r="A2268" s="3"/>
      <c r="F2268" s="8"/>
    </row>
    <row r="2269" spans="1:6" ht="12.75">
      <c r="A2269" s="5" t="s">
        <v>15</v>
      </c>
      <c r="B2269" s="3" t="s">
        <v>16</v>
      </c>
      <c r="C2269" s="6">
        <v>0.05</v>
      </c>
      <c r="E2269" s="4">
        <f>E2267*C2269</f>
        <v>244.3024375</v>
      </c>
      <c r="F2269" s="8" t="s">
        <v>139</v>
      </c>
    </row>
    <row r="2270" spans="1:6" ht="12.75">
      <c r="A2270" s="3"/>
      <c r="F2270" s="8"/>
    </row>
    <row r="2271" spans="1:6" ht="12.75">
      <c r="A2271" s="5" t="s">
        <v>17</v>
      </c>
      <c r="B2271" s="3" t="s">
        <v>38</v>
      </c>
      <c r="E2271" s="4">
        <f>E2267+E2269</f>
        <v>5130.3511875</v>
      </c>
      <c r="F2271" s="8" t="s">
        <v>139</v>
      </c>
    </row>
    <row r="2272" ht="12.75">
      <c r="A2272" s="3"/>
    </row>
    <row r="2273" ht="12.75">
      <c r="A2273" s="3"/>
    </row>
    <row r="2274" spans="2:12" ht="12.75">
      <c r="B2274" s="3" t="s">
        <v>22</v>
      </c>
      <c r="C2274" s="3" t="s">
        <v>487</v>
      </c>
      <c r="D2274" s="3"/>
      <c r="E2274" s="3"/>
      <c r="F2274" s="4">
        <f>E2271/167.33/1</f>
        <v>30.660080006573835</v>
      </c>
      <c r="G2274" s="8" t="s">
        <v>23</v>
      </c>
      <c r="L2274">
        <v>29.21</v>
      </c>
    </row>
    <row r="2276" ht="12.75">
      <c r="B2276" s="3" t="s">
        <v>20</v>
      </c>
    </row>
    <row r="2279" ht="12.75">
      <c r="B2279" s="3"/>
    </row>
    <row r="2282" spans="2:9" ht="12.75">
      <c r="B2282" s="9" t="s">
        <v>445</v>
      </c>
      <c r="C2282" s="9"/>
      <c r="D2282" s="9"/>
      <c r="E2282" s="9"/>
      <c r="F2282" s="9"/>
      <c r="G2282" s="9"/>
      <c r="H2282" s="9"/>
      <c r="I2282" s="9"/>
    </row>
    <row r="2283" spans="2:9" ht="12.75">
      <c r="B2283" s="9" t="s">
        <v>261</v>
      </c>
      <c r="C2283" s="9"/>
      <c r="D2283" s="9"/>
      <c r="E2283" s="9"/>
      <c r="F2283" s="9"/>
      <c r="G2283" s="9"/>
      <c r="H2283" s="9"/>
      <c r="I2283" s="9"/>
    </row>
    <row r="2284" spans="2:9" ht="12.75">
      <c r="B2284" s="9"/>
      <c r="C2284" s="9"/>
      <c r="D2284" s="9"/>
      <c r="E2284" s="9"/>
      <c r="F2284" s="9"/>
      <c r="G2284" s="9"/>
      <c r="H2284" s="9"/>
      <c r="I2284" s="9"/>
    </row>
    <row r="2285" spans="2:9" ht="12.75">
      <c r="B2285" s="9"/>
      <c r="C2285" s="9"/>
      <c r="D2285" s="9"/>
      <c r="E2285" s="9"/>
      <c r="F2285" s="9"/>
      <c r="G2285" s="9"/>
      <c r="H2285" s="9"/>
      <c r="I2285" s="9"/>
    </row>
    <row r="2286" spans="2:9" ht="12.75">
      <c r="B2286" s="9"/>
      <c r="C2286" s="9"/>
      <c r="D2286" s="9"/>
      <c r="E2286" s="9"/>
      <c r="F2286" s="9"/>
      <c r="G2286" s="9"/>
      <c r="H2286" s="9"/>
      <c r="I2286" s="9"/>
    </row>
    <row r="2287" spans="2:9" ht="12.75">
      <c r="B2287" s="9"/>
      <c r="C2287" s="9"/>
      <c r="D2287" s="9"/>
      <c r="E2287" s="9"/>
      <c r="F2287" s="9"/>
      <c r="G2287" s="9"/>
      <c r="H2287" s="9"/>
      <c r="I2287" s="9"/>
    </row>
    <row r="2288" spans="2:9" ht="12.75">
      <c r="B2288" s="9"/>
      <c r="C2288" s="9"/>
      <c r="D2288" s="9"/>
      <c r="E2288" s="9"/>
      <c r="F2288" s="9"/>
      <c r="G2288" s="9"/>
      <c r="H2288" s="9"/>
      <c r="I2288" s="9"/>
    </row>
    <row r="2289" spans="2:9" ht="12.75">
      <c r="B2289" s="9"/>
      <c r="C2289" s="9"/>
      <c r="D2289" s="9"/>
      <c r="E2289" s="9"/>
      <c r="F2289" s="9"/>
      <c r="G2289" s="9"/>
      <c r="H2289" s="9"/>
      <c r="I2289" s="9"/>
    </row>
    <row r="2290" spans="2:9" ht="12.75">
      <c r="B2290" s="9"/>
      <c r="C2290" s="9"/>
      <c r="D2290" s="9"/>
      <c r="E2290" s="9"/>
      <c r="F2290" s="9"/>
      <c r="G2290" s="9"/>
      <c r="H2290" s="9"/>
      <c r="I2290" s="9"/>
    </row>
    <row r="2291" spans="2:9" ht="12.75">
      <c r="B2291" s="9"/>
      <c r="C2291" s="9"/>
      <c r="D2291" s="9"/>
      <c r="E2291" s="9"/>
      <c r="F2291" s="9"/>
      <c r="G2291" s="9"/>
      <c r="H2291" s="9"/>
      <c r="I2291" s="9"/>
    </row>
    <row r="2292" spans="2:9" ht="12.75">
      <c r="B2292" s="9"/>
      <c r="C2292" s="9"/>
      <c r="D2292" s="9"/>
      <c r="E2292" s="9"/>
      <c r="F2292" s="9"/>
      <c r="G2292" s="9"/>
      <c r="H2292" s="9"/>
      <c r="I2292" s="9"/>
    </row>
    <row r="2295" ht="15" customHeight="1"/>
    <row r="2296" ht="15" customHeight="1"/>
    <row r="2297" ht="15" customHeight="1"/>
    <row r="2298" ht="15" customHeight="1"/>
    <row r="2302" spans="2:8" ht="12.75">
      <c r="B2302" s="3" t="s">
        <v>134</v>
      </c>
      <c r="H2302" s="3" t="s">
        <v>178</v>
      </c>
    </row>
    <row r="2303" spans="7:9" ht="12.75">
      <c r="G2303" s="10"/>
      <c r="H2303" s="10" t="s">
        <v>223</v>
      </c>
      <c r="I2303" s="80"/>
    </row>
    <row r="2304" spans="2:9" ht="12.75">
      <c r="B2304" s="3" t="s">
        <v>0</v>
      </c>
      <c r="G2304" s="10"/>
      <c r="H2304" s="10"/>
      <c r="I2304" s="80"/>
    </row>
    <row r="2305" spans="2:9" ht="12.75">
      <c r="B2305" s="3" t="s">
        <v>151</v>
      </c>
      <c r="H2305" s="10"/>
      <c r="I2305" s="3"/>
    </row>
    <row r="2306" spans="7:9" ht="12.75">
      <c r="G2306" s="10"/>
      <c r="H2306" s="10"/>
      <c r="I2306" s="10"/>
    </row>
    <row r="2307" spans="7:9" ht="12.75">
      <c r="G2307" s="80"/>
      <c r="H2307" s="10"/>
      <c r="I2307" s="10"/>
    </row>
    <row r="2308" spans="1:6" ht="12.75">
      <c r="A2308" s="3">
        <v>1</v>
      </c>
      <c r="B2308" s="3" t="s">
        <v>1</v>
      </c>
      <c r="E2308" s="3">
        <f>SUM(E2309:E2311)</f>
        <v>40</v>
      </c>
      <c r="F2308" s="8" t="s">
        <v>139</v>
      </c>
    </row>
    <row r="2309" spans="1:6" ht="12.75">
      <c r="A2309" s="3"/>
      <c r="B2309" t="s">
        <v>11</v>
      </c>
      <c r="E2309">
        <v>0</v>
      </c>
      <c r="F2309" s="8"/>
    </row>
    <row r="2310" spans="1:6" ht="12.75">
      <c r="A2310" s="3"/>
      <c r="B2310" t="s">
        <v>12</v>
      </c>
      <c r="E2310">
        <v>40</v>
      </c>
      <c r="F2310" s="8"/>
    </row>
    <row r="2311" spans="1:6" ht="12.75">
      <c r="A2311" s="3"/>
      <c r="B2311" t="s">
        <v>13</v>
      </c>
      <c r="E2311">
        <v>0</v>
      </c>
      <c r="F2311" s="8"/>
    </row>
    <row r="2312" spans="1:6" ht="12.75">
      <c r="A2312" s="3"/>
      <c r="F2312" s="8"/>
    </row>
    <row r="2313" spans="1:6" ht="12.75">
      <c r="A2313" s="3"/>
      <c r="F2313" s="8"/>
    </row>
    <row r="2314" spans="1:6" ht="12.75">
      <c r="A2314" s="3">
        <v>2</v>
      </c>
      <c r="B2314" s="3" t="s">
        <v>2</v>
      </c>
      <c r="C2314" s="3"/>
      <c r="D2314" s="3"/>
      <c r="E2314" s="4">
        <f>SUM(E2315:E2317)</f>
        <v>3921.2875</v>
      </c>
      <c r="F2314" s="8" t="s">
        <v>139</v>
      </c>
    </row>
    <row r="2315" spans="1:12" ht="12.75">
      <c r="A2315" s="3"/>
      <c r="B2315" t="s">
        <v>3</v>
      </c>
      <c r="E2315">
        <v>3835</v>
      </c>
      <c r="F2315" s="8"/>
      <c r="L2315">
        <v>3650</v>
      </c>
    </row>
    <row r="2316" spans="1:6" ht="12.75">
      <c r="A2316" s="3"/>
      <c r="B2316" t="s">
        <v>384</v>
      </c>
      <c r="C2316" s="2">
        <v>0.0225</v>
      </c>
      <c r="E2316" s="1">
        <f>E2315*C2316</f>
        <v>86.2875</v>
      </c>
      <c r="F2316" s="8"/>
    </row>
    <row r="2317" ht="12.75">
      <c r="A2317" s="3"/>
    </row>
    <row r="2318" spans="1:7" ht="12.75">
      <c r="A2318" s="5" t="s">
        <v>7</v>
      </c>
      <c r="B2318" s="3" t="s">
        <v>6</v>
      </c>
      <c r="E2318" s="4">
        <f>E2308+E2314</f>
        <v>3961.2875</v>
      </c>
      <c r="F2318" s="8" t="s">
        <v>139</v>
      </c>
      <c r="G2318" s="3"/>
    </row>
    <row r="2319" ht="12.75">
      <c r="A2319" s="3"/>
    </row>
    <row r="2320" spans="1:5" ht="12.75">
      <c r="A2320" s="3"/>
      <c r="B2320" s="90" t="s">
        <v>310</v>
      </c>
      <c r="C2320" s="6">
        <v>0.1</v>
      </c>
      <c r="E2320" s="1">
        <f>E2318*C2320</f>
        <v>396.12875</v>
      </c>
    </row>
    <row r="2321" spans="1:5" ht="12.75">
      <c r="A2321" s="3"/>
      <c r="C2321" s="6"/>
      <c r="E2321" s="1"/>
    </row>
    <row r="2322" ht="12.75">
      <c r="A2322" s="3"/>
    </row>
    <row r="2323" spans="1:6" ht="12.75">
      <c r="A2323" s="5" t="s">
        <v>8</v>
      </c>
      <c r="B2323" s="3" t="s">
        <v>9</v>
      </c>
      <c r="E2323" s="4">
        <f>SUM(E2320:E2322)</f>
        <v>396.12875</v>
      </c>
      <c r="F2323" s="8" t="s">
        <v>139</v>
      </c>
    </row>
    <row r="2324" spans="1:6" ht="12.75">
      <c r="A2324" s="5"/>
      <c r="B2324" s="3"/>
      <c r="E2324" s="4"/>
      <c r="F2324" s="8"/>
    </row>
    <row r="2325" spans="1:6" ht="12.75">
      <c r="A2325" s="5" t="s">
        <v>10</v>
      </c>
      <c r="B2325" s="3" t="s">
        <v>14</v>
      </c>
      <c r="E2325" s="4">
        <f>E2318+E2323</f>
        <v>4357.41625</v>
      </c>
      <c r="F2325" s="8" t="s">
        <v>139</v>
      </c>
    </row>
    <row r="2326" spans="1:6" ht="12.75">
      <c r="A2326" s="3"/>
      <c r="F2326" s="8"/>
    </row>
    <row r="2327" spans="1:6" ht="12.75">
      <c r="A2327" s="5" t="s">
        <v>15</v>
      </c>
      <c r="B2327" s="3" t="s">
        <v>16</v>
      </c>
      <c r="C2327" s="6">
        <v>0.05</v>
      </c>
      <c r="E2327" s="4">
        <f>E2325*C2327</f>
        <v>217.87081250000003</v>
      </c>
      <c r="F2327" s="8" t="s">
        <v>139</v>
      </c>
    </row>
    <row r="2328" spans="1:6" ht="12.75">
      <c r="A2328" s="3"/>
      <c r="F2328" s="8"/>
    </row>
    <row r="2329" spans="1:6" ht="12.75">
      <c r="A2329" s="5" t="s">
        <v>17</v>
      </c>
      <c r="B2329" s="3" t="s">
        <v>38</v>
      </c>
      <c r="E2329" s="4">
        <f>E2325+E2327</f>
        <v>4575.2870625000005</v>
      </c>
      <c r="F2329" s="8" t="s">
        <v>139</v>
      </c>
    </row>
    <row r="2330" ht="12.75">
      <c r="A2330" s="3"/>
    </row>
    <row r="2331" ht="12.75">
      <c r="A2331" s="3"/>
    </row>
    <row r="2332" spans="2:12" ht="12.75">
      <c r="B2332" s="3" t="s">
        <v>22</v>
      </c>
      <c r="C2332" s="3" t="s">
        <v>488</v>
      </c>
      <c r="D2332" s="3"/>
      <c r="E2332" s="3"/>
      <c r="F2332" s="4">
        <f>E2329/167.33/1</f>
        <v>27.342897642383317</v>
      </c>
      <c r="G2332" s="8" t="s">
        <v>23</v>
      </c>
      <c r="L2332">
        <v>26.04</v>
      </c>
    </row>
    <row r="2334" ht="12.75">
      <c r="B2334" s="3" t="s">
        <v>20</v>
      </c>
    </row>
    <row r="2337" ht="12.75">
      <c r="B2337" s="3"/>
    </row>
    <row r="2340" spans="2:9" ht="12.75">
      <c r="B2340" s="9" t="s">
        <v>445</v>
      </c>
      <c r="C2340" s="9"/>
      <c r="D2340" s="9"/>
      <c r="E2340" s="9"/>
      <c r="F2340" s="9"/>
      <c r="G2340" s="9"/>
      <c r="H2340" s="9"/>
      <c r="I2340" s="9"/>
    </row>
    <row r="2341" spans="2:9" ht="12.75">
      <c r="B2341" s="9" t="s">
        <v>261</v>
      </c>
      <c r="C2341" s="9"/>
      <c r="D2341" s="9"/>
      <c r="E2341" s="9"/>
      <c r="F2341" s="9"/>
      <c r="G2341" s="9"/>
      <c r="H2341" s="9"/>
      <c r="I2341" s="9"/>
    </row>
    <row r="2342" spans="2:9" ht="12.75">
      <c r="B2342" s="9"/>
      <c r="C2342" s="9"/>
      <c r="D2342" s="9"/>
      <c r="E2342" s="9"/>
      <c r="F2342" s="9"/>
      <c r="G2342" s="9"/>
      <c r="H2342" s="9"/>
      <c r="I2342" s="9"/>
    </row>
    <row r="2343" spans="2:9" ht="12.75">
      <c r="B2343" s="9"/>
      <c r="C2343" s="9"/>
      <c r="D2343" s="9"/>
      <c r="E2343" s="9"/>
      <c r="F2343" s="9"/>
      <c r="G2343" s="9"/>
      <c r="H2343" s="9"/>
      <c r="I2343" s="9"/>
    </row>
    <row r="2344" spans="2:9" ht="12.75">
      <c r="B2344" s="9"/>
      <c r="C2344" s="9"/>
      <c r="D2344" s="9"/>
      <c r="E2344" s="9"/>
      <c r="F2344" s="9"/>
      <c r="G2344" s="9"/>
      <c r="H2344" s="9"/>
      <c r="I2344" s="9"/>
    </row>
    <row r="2345" spans="2:9" ht="12.75">
      <c r="B2345" s="9"/>
      <c r="C2345" s="9"/>
      <c r="D2345" s="9"/>
      <c r="E2345" s="9"/>
      <c r="F2345" s="9"/>
      <c r="G2345" s="9"/>
      <c r="H2345" s="9"/>
      <c r="I2345" s="9"/>
    </row>
    <row r="2346" spans="2:9" ht="12.75">
      <c r="B2346" s="9"/>
      <c r="C2346" s="9"/>
      <c r="D2346" s="9"/>
      <c r="E2346" s="9"/>
      <c r="F2346" s="9"/>
      <c r="G2346" s="9"/>
      <c r="H2346" s="9"/>
      <c r="I2346" s="9"/>
    </row>
    <row r="2347" spans="2:9" ht="12.75">
      <c r="B2347" s="9"/>
      <c r="C2347" s="9"/>
      <c r="D2347" s="9"/>
      <c r="E2347" s="9"/>
      <c r="F2347" s="9"/>
      <c r="G2347" s="9"/>
      <c r="H2347" s="9"/>
      <c r="I2347" s="9"/>
    </row>
    <row r="2348" spans="2:9" ht="12.75">
      <c r="B2348" s="9"/>
      <c r="C2348" s="9"/>
      <c r="D2348" s="9"/>
      <c r="E2348" s="9"/>
      <c r="F2348" s="9"/>
      <c r="G2348" s="9"/>
      <c r="H2348" s="9"/>
      <c r="I2348" s="9"/>
    </row>
    <row r="2349" spans="2:9" ht="12.75">
      <c r="B2349" s="9"/>
      <c r="C2349" s="9"/>
      <c r="D2349" s="9"/>
      <c r="E2349" s="9"/>
      <c r="F2349" s="9"/>
      <c r="G2349" s="9"/>
      <c r="H2349" s="9"/>
      <c r="I2349" s="9"/>
    </row>
    <row r="2350" spans="2:9" ht="12.75">
      <c r="B2350" s="9"/>
      <c r="C2350" s="9"/>
      <c r="D2350" s="9"/>
      <c r="E2350" s="9"/>
      <c r="F2350" s="9"/>
      <c r="G2350" s="9"/>
      <c r="H2350" s="9"/>
      <c r="I2350" s="9"/>
    </row>
    <row r="2351" spans="2:9" ht="12.75">
      <c r="B2351" s="9"/>
      <c r="C2351" s="9"/>
      <c r="D2351" s="9"/>
      <c r="E2351" s="9"/>
      <c r="F2351" s="9"/>
      <c r="G2351" s="9"/>
      <c r="H2351" s="9"/>
      <c r="I2351" s="9"/>
    </row>
    <row r="2352" spans="2:9" ht="12.75">
      <c r="B2352" s="9"/>
      <c r="C2352" s="9"/>
      <c r="D2352" s="9"/>
      <c r="E2352" s="9"/>
      <c r="F2352" s="9"/>
      <c r="G2352" s="9"/>
      <c r="H2352" s="9"/>
      <c r="I2352" s="9"/>
    </row>
    <row r="2353" spans="2:9" ht="12.75">
      <c r="B2353" s="9"/>
      <c r="C2353" s="9"/>
      <c r="D2353" s="9"/>
      <c r="E2353" s="9"/>
      <c r="F2353" s="9"/>
      <c r="G2353" s="9"/>
      <c r="H2353" s="9"/>
      <c r="I2353" s="9"/>
    </row>
    <row r="2361" spans="2:8" ht="12.75">
      <c r="B2361" s="3" t="s">
        <v>134</v>
      </c>
      <c r="H2361" s="3" t="s">
        <v>178</v>
      </c>
    </row>
    <row r="2362" spans="7:9" ht="12.75">
      <c r="G2362" s="10"/>
      <c r="H2362" s="10" t="s">
        <v>224</v>
      </c>
      <c r="I2362" s="80"/>
    </row>
    <row r="2363" spans="2:9" ht="12.75">
      <c r="B2363" s="3" t="s">
        <v>0</v>
      </c>
      <c r="G2363" s="10"/>
      <c r="H2363" s="10"/>
      <c r="I2363" s="80"/>
    </row>
    <row r="2364" spans="2:9" ht="12.75">
      <c r="B2364" s="3" t="s">
        <v>153</v>
      </c>
      <c r="H2364" s="10"/>
      <c r="I2364" s="3"/>
    </row>
    <row r="2365" spans="2:9" ht="12.75">
      <c r="B2365" s="3" t="s">
        <v>154</v>
      </c>
      <c r="G2365" s="10"/>
      <c r="H2365" s="10"/>
      <c r="I2365" s="10"/>
    </row>
    <row r="2366" spans="7:9" ht="12.75">
      <c r="G2366" s="80"/>
      <c r="H2366" s="10"/>
      <c r="I2366" s="10"/>
    </row>
    <row r="2367" spans="1:6" ht="12.75">
      <c r="A2367" s="3">
        <v>1</v>
      </c>
      <c r="B2367" s="3" t="s">
        <v>1</v>
      </c>
      <c r="E2367" s="3">
        <f>SUM(E2368:E2370)</f>
        <v>0</v>
      </c>
      <c r="F2367" s="8" t="s">
        <v>139</v>
      </c>
    </row>
    <row r="2368" spans="1:6" ht="12.75">
      <c r="A2368" s="3"/>
      <c r="B2368" t="s">
        <v>11</v>
      </c>
      <c r="E2368">
        <v>0</v>
      </c>
      <c r="F2368" s="8"/>
    </row>
    <row r="2369" spans="1:6" ht="12.75">
      <c r="A2369" s="3"/>
      <c r="B2369" t="s">
        <v>12</v>
      </c>
      <c r="E2369">
        <v>0</v>
      </c>
      <c r="F2369" s="8"/>
    </row>
    <row r="2370" spans="1:6" ht="12.75">
      <c r="A2370" s="3"/>
      <c r="B2370" t="s">
        <v>13</v>
      </c>
      <c r="E2370">
        <v>0</v>
      </c>
      <c r="F2370" s="8"/>
    </row>
    <row r="2371" spans="1:6" ht="12.75">
      <c r="A2371" s="3"/>
      <c r="F2371" s="8"/>
    </row>
    <row r="2372" spans="1:6" ht="12.75">
      <c r="A2372" s="3"/>
      <c r="F2372" s="8"/>
    </row>
    <row r="2373" spans="1:6" ht="12.75">
      <c r="A2373" s="3">
        <v>2</v>
      </c>
      <c r="B2373" s="3" t="s">
        <v>2</v>
      </c>
      <c r="C2373" s="3"/>
      <c r="D2373" s="3"/>
      <c r="E2373" s="4">
        <f>SUM(E2374:E2376)</f>
        <v>4723.95</v>
      </c>
      <c r="F2373" s="8" t="s">
        <v>139</v>
      </c>
    </row>
    <row r="2374" spans="1:12" ht="12.75">
      <c r="A2374" s="3"/>
      <c r="B2374" t="s">
        <v>3</v>
      </c>
      <c r="E2374">
        <v>4620</v>
      </c>
      <c r="F2374" s="8"/>
      <c r="L2374">
        <v>4400</v>
      </c>
    </row>
    <row r="2375" spans="1:6" ht="12.75">
      <c r="A2375" s="3"/>
      <c r="B2375" t="s">
        <v>384</v>
      </c>
      <c r="C2375" s="2">
        <v>0.0225</v>
      </c>
      <c r="E2375" s="1">
        <f>E2374*C2375</f>
        <v>103.95</v>
      </c>
      <c r="F2375" s="8"/>
    </row>
    <row r="2376" ht="12.75">
      <c r="A2376" s="3"/>
    </row>
    <row r="2377" spans="1:7" ht="12.75">
      <c r="A2377" s="5" t="s">
        <v>7</v>
      </c>
      <c r="B2377" s="3" t="s">
        <v>6</v>
      </c>
      <c r="E2377" s="4">
        <f>E2367+E2373</f>
        <v>4723.95</v>
      </c>
      <c r="F2377" s="8" t="s">
        <v>139</v>
      </c>
      <c r="G2377" s="3"/>
    </row>
    <row r="2378" ht="12.75">
      <c r="A2378" s="3"/>
    </row>
    <row r="2379" spans="1:5" ht="12.75">
      <c r="A2379" s="3"/>
      <c r="B2379" s="90" t="s">
        <v>310</v>
      </c>
      <c r="C2379" s="6">
        <v>0.1</v>
      </c>
      <c r="E2379" s="1">
        <f>E2377*C2379</f>
        <v>472.395</v>
      </c>
    </row>
    <row r="2380" spans="1:5" ht="12.75">
      <c r="A2380" s="3"/>
      <c r="C2380" s="6"/>
      <c r="E2380" s="1"/>
    </row>
    <row r="2381" ht="12.75">
      <c r="A2381" s="3"/>
    </row>
    <row r="2382" spans="1:6" ht="12.75">
      <c r="A2382" s="5" t="s">
        <v>8</v>
      </c>
      <c r="B2382" s="3" t="s">
        <v>9</v>
      </c>
      <c r="E2382" s="4">
        <f>SUM(E2379:E2381)</f>
        <v>472.395</v>
      </c>
      <c r="F2382" s="8" t="s">
        <v>139</v>
      </c>
    </row>
    <row r="2383" spans="1:6" ht="12.75">
      <c r="A2383" s="5"/>
      <c r="B2383" s="3"/>
      <c r="E2383" s="4"/>
      <c r="F2383" s="8"/>
    </row>
    <row r="2384" spans="1:6" ht="12.75">
      <c r="A2384" s="5" t="s">
        <v>10</v>
      </c>
      <c r="B2384" s="3" t="s">
        <v>14</v>
      </c>
      <c r="E2384" s="4">
        <f>E2377+E2382</f>
        <v>5196.344999999999</v>
      </c>
      <c r="F2384" s="8" t="s">
        <v>139</v>
      </c>
    </row>
    <row r="2385" spans="1:6" ht="12.75">
      <c r="A2385" s="3"/>
      <c r="F2385" s="8"/>
    </row>
    <row r="2386" spans="1:6" ht="12.75">
      <c r="A2386" s="5" t="s">
        <v>15</v>
      </c>
      <c r="B2386" s="3" t="s">
        <v>16</v>
      </c>
      <c r="C2386" s="6">
        <v>0.05</v>
      </c>
      <c r="E2386" s="4">
        <f>E2384*C2386</f>
        <v>259.81725</v>
      </c>
      <c r="F2386" s="8" t="s">
        <v>139</v>
      </c>
    </row>
    <row r="2387" spans="1:6" ht="12.75">
      <c r="A2387" s="3"/>
      <c r="F2387" s="8"/>
    </row>
    <row r="2388" spans="1:6" ht="12.75">
      <c r="A2388" s="5" t="s">
        <v>17</v>
      </c>
      <c r="B2388" s="3" t="s">
        <v>38</v>
      </c>
      <c r="E2388" s="4">
        <f>E2384+E2386</f>
        <v>5456.162249999999</v>
      </c>
      <c r="F2388" s="8" t="s">
        <v>139</v>
      </c>
    </row>
    <row r="2389" ht="12.75">
      <c r="A2389" s="3"/>
    </row>
    <row r="2390" ht="12.75">
      <c r="A2390" s="3"/>
    </row>
    <row r="2391" spans="2:12" ht="12.75">
      <c r="B2391" s="3" t="s">
        <v>22</v>
      </c>
      <c r="C2391" s="3" t="s">
        <v>489</v>
      </c>
      <c r="D2391" s="3"/>
      <c r="E2391" s="3"/>
      <c r="F2391" s="4">
        <f>E2388/167.33/1</f>
        <v>32.60719685651108</v>
      </c>
      <c r="G2391" s="8" t="s">
        <v>23</v>
      </c>
      <c r="L2391">
        <v>31.05</v>
      </c>
    </row>
    <row r="2393" ht="12.75">
      <c r="B2393" s="3" t="s">
        <v>20</v>
      </c>
    </row>
    <row r="2396" ht="12.75">
      <c r="B2396" s="3"/>
    </row>
    <row r="2399" spans="2:9" ht="12.75">
      <c r="B2399" s="9" t="s">
        <v>445</v>
      </c>
      <c r="C2399" s="9"/>
      <c r="D2399" s="9"/>
      <c r="E2399" s="9"/>
      <c r="F2399" s="9"/>
      <c r="G2399" s="9"/>
      <c r="H2399" s="9"/>
      <c r="I2399" s="9"/>
    </row>
    <row r="2400" spans="2:9" ht="12.75">
      <c r="B2400" s="9" t="s">
        <v>261</v>
      </c>
      <c r="C2400" s="9"/>
      <c r="D2400" s="9"/>
      <c r="E2400" s="9"/>
      <c r="F2400" s="9"/>
      <c r="G2400" s="9"/>
      <c r="H2400" s="9"/>
      <c r="I2400" s="9"/>
    </row>
    <row r="2401" spans="2:9" ht="12.75">
      <c r="B2401" s="9"/>
      <c r="C2401" s="9"/>
      <c r="D2401" s="9"/>
      <c r="E2401" s="9"/>
      <c r="F2401" s="9"/>
      <c r="G2401" s="9"/>
      <c r="H2401" s="9"/>
      <c r="I2401" s="9"/>
    </row>
    <row r="2402" spans="2:9" ht="12.75">
      <c r="B2402" s="9"/>
      <c r="C2402" s="9"/>
      <c r="D2402" s="9"/>
      <c r="E2402" s="9"/>
      <c r="F2402" s="9"/>
      <c r="G2402" s="9"/>
      <c r="H2402" s="9"/>
      <c r="I2402" s="9"/>
    </row>
    <row r="2403" spans="2:9" ht="12.75">
      <c r="B2403" s="9"/>
      <c r="C2403" s="9"/>
      <c r="D2403" s="9"/>
      <c r="E2403" s="9"/>
      <c r="F2403" s="9"/>
      <c r="G2403" s="9"/>
      <c r="H2403" s="9"/>
      <c r="I2403" s="9"/>
    </row>
    <row r="2404" spans="2:9" ht="12.75">
      <c r="B2404" s="9"/>
      <c r="C2404" s="9"/>
      <c r="D2404" s="9"/>
      <c r="E2404" s="9"/>
      <c r="F2404" s="9"/>
      <c r="G2404" s="9"/>
      <c r="H2404" s="9"/>
      <c r="I2404" s="9"/>
    </row>
    <row r="2405" spans="2:9" ht="12.75">
      <c r="B2405" s="9"/>
      <c r="C2405" s="9"/>
      <c r="D2405" s="9"/>
      <c r="E2405" s="9"/>
      <c r="F2405" s="9"/>
      <c r="G2405" s="9"/>
      <c r="H2405" s="9"/>
      <c r="I2405" s="9"/>
    </row>
    <row r="2406" spans="2:9" ht="12.75">
      <c r="B2406" s="9"/>
      <c r="C2406" s="9"/>
      <c r="D2406" s="9"/>
      <c r="E2406" s="9"/>
      <c r="F2406" s="9"/>
      <c r="G2406" s="9"/>
      <c r="H2406" s="9"/>
      <c r="I2406" s="9"/>
    </row>
    <row r="2407" spans="2:9" ht="12.75">
      <c r="B2407" s="9"/>
      <c r="C2407" s="9"/>
      <c r="D2407" s="9"/>
      <c r="E2407" s="9"/>
      <c r="F2407" s="9"/>
      <c r="G2407" s="9"/>
      <c r="H2407" s="9"/>
      <c r="I2407" s="9"/>
    </row>
    <row r="2408" spans="2:9" ht="12.75">
      <c r="B2408" s="9"/>
      <c r="C2408" s="9"/>
      <c r="D2408" s="9"/>
      <c r="E2408" s="9"/>
      <c r="F2408" s="9"/>
      <c r="G2408" s="9"/>
      <c r="H2408" s="9"/>
      <c r="I2408" s="9"/>
    </row>
    <row r="2409" spans="2:9" ht="12.75">
      <c r="B2409" s="9"/>
      <c r="C2409" s="9"/>
      <c r="D2409" s="9"/>
      <c r="E2409" s="9"/>
      <c r="F2409" s="9"/>
      <c r="G2409" s="9"/>
      <c r="H2409" s="9"/>
      <c r="I2409" s="9"/>
    </row>
    <row r="2420" spans="2:8" ht="12.75">
      <c r="B2420" s="3" t="s">
        <v>134</v>
      </c>
      <c r="H2420" s="3" t="s">
        <v>178</v>
      </c>
    </row>
    <row r="2421" spans="7:9" ht="12.75">
      <c r="G2421" s="10"/>
      <c r="H2421" s="10" t="s">
        <v>225</v>
      </c>
      <c r="I2421" s="80"/>
    </row>
    <row r="2422" spans="2:9" ht="12.75">
      <c r="B2422" s="3" t="s">
        <v>0</v>
      </c>
      <c r="G2422" s="10"/>
      <c r="H2422" s="10"/>
      <c r="I2422" s="80"/>
    </row>
    <row r="2423" spans="2:9" ht="12.75">
      <c r="B2423" s="3" t="s">
        <v>155</v>
      </c>
      <c r="H2423" s="10"/>
      <c r="I2423" s="3"/>
    </row>
    <row r="2424" spans="2:9" ht="12.75">
      <c r="B2424" s="3"/>
      <c r="G2424" s="10"/>
      <c r="H2424" s="10"/>
      <c r="I2424" s="10"/>
    </row>
    <row r="2425" spans="7:9" ht="12.75">
      <c r="G2425" s="80"/>
      <c r="H2425" s="10"/>
      <c r="I2425" s="10"/>
    </row>
    <row r="2426" spans="1:6" ht="12.75">
      <c r="A2426" s="3">
        <v>1</v>
      </c>
      <c r="B2426" s="3" t="s">
        <v>1</v>
      </c>
      <c r="E2426" s="3">
        <f>SUM(E2427:E2429)</f>
        <v>0</v>
      </c>
      <c r="F2426" s="8" t="s">
        <v>139</v>
      </c>
    </row>
    <row r="2427" spans="1:6" ht="12.75">
      <c r="A2427" s="3"/>
      <c r="B2427" t="s">
        <v>11</v>
      </c>
      <c r="E2427">
        <v>0</v>
      </c>
      <c r="F2427" s="8"/>
    </row>
    <row r="2428" spans="1:6" ht="12.75">
      <c r="A2428" s="3"/>
      <c r="B2428" t="s">
        <v>12</v>
      </c>
      <c r="E2428">
        <v>0</v>
      </c>
      <c r="F2428" s="8"/>
    </row>
    <row r="2429" spans="1:6" ht="12.75">
      <c r="A2429" s="3"/>
      <c r="B2429" t="s">
        <v>13</v>
      </c>
      <c r="E2429">
        <v>0</v>
      </c>
      <c r="F2429" s="8"/>
    </row>
    <row r="2430" spans="1:6" ht="12.75">
      <c r="A2430" s="3"/>
      <c r="F2430" s="8"/>
    </row>
    <row r="2431" spans="1:6" ht="12.75">
      <c r="A2431" s="3"/>
      <c r="F2431" s="8"/>
    </row>
    <row r="2432" spans="1:6" ht="12.75">
      <c r="A2432" s="3">
        <v>2</v>
      </c>
      <c r="B2432" s="3" t="s">
        <v>2</v>
      </c>
      <c r="C2432" s="3"/>
      <c r="D2432" s="3"/>
      <c r="E2432" s="4">
        <f>SUM(E2433:E2435)</f>
        <v>4785.3</v>
      </c>
      <c r="F2432" s="8" t="s">
        <v>139</v>
      </c>
    </row>
    <row r="2433" spans="1:12" ht="12.75">
      <c r="A2433" s="3"/>
      <c r="B2433" t="s">
        <v>3</v>
      </c>
      <c r="E2433">
        <v>4680</v>
      </c>
      <c r="F2433" s="8"/>
      <c r="L2433">
        <v>4465</v>
      </c>
    </row>
    <row r="2434" spans="1:6" ht="12.75">
      <c r="A2434" s="3"/>
      <c r="B2434" t="s">
        <v>384</v>
      </c>
      <c r="C2434" s="2">
        <v>0.0225</v>
      </c>
      <c r="E2434" s="1">
        <f>E2433*C2434</f>
        <v>105.3</v>
      </c>
      <c r="F2434" s="8"/>
    </row>
    <row r="2435" ht="12.75">
      <c r="A2435" s="3"/>
    </row>
    <row r="2436" spans="1:7" ht="12.75">
      <c r="A2436" s="5" t="s">
        <v>7</v>
      </c>
      <c r="B2436" s="3" t="s">
        <v>6</v>
      </c>
      <c r="E2436" s="4">
        <f>E2426+E2432</f>
        <v>4785.3</v>
      </c>
      <c r="F2436" s="8" t="s">
        <v>139</v>
      </c>
      <c r="G2436" s="3"/>
    </row>
    <row r="2437" ht="12.75">
      <c r="A2437" s="3"/>
    </row>
    <row r="2438" spans="1:5" ht="12.75">
      <c r="A2438" s="3"/>
      <c r="B2438" s="90" t="s">
        <v>310</v>
      </c>
      <c r="C2438" s="6">
        <v>0.1</v>
      </c>
      <c r="E2438" s="1">
        <f>E2436*C2438</f>
        <v>478.53000000000003</v>
      </c>
    </row>
    <row r="2439" spans="1:5" ht="12.75">
      <c r="A2439" s="3"/>
      <c r="C2439" s="6"/>
      <c r="E2439" s="1"/>
    </row>
    <row r="2440" ht="12.75">
      <c r="A2440" s="3"/>
    </row>
    <row r="2441" spans="1:6" ht="12.75">
      <c r="A2441" s="5" t="s">
        <v>8</v>
      </c>
      <c r="B2441" s="3" t="s">
        <v>9</v>
      </c>
      <c r="E2441" s="4">
        <f>SUM(E2438:E2440)</f>
        <v>478.53000000000003</v>
      </c>
      <c r="F2441" s="8" t="s">
        <v>139</v>
      </c>
    </row>
    <row r="2442" spans="1:6" ht="12.75">
      <c r="A2442" s="5"/>
      <c r="B2442" s="3"/>
      <c r="E2442" s="4"/>
      <c r="F2442" s="8"/>
    </row>
    <row r="2443" spans="1:6" ht="12.75">
      <c r="A2443" s="5" t="s">
        <v>10</v>
      </c>
      <c r="B2443" s="3" t="s">
        <v>14</v>
      </c>
      <c r="E2443" s="4">
        <f>E2436+E2441</f>
        <v>5263.83</v>
      </c>
      <c r="F2443" s="8" t="s">
        <v>139</v>
      </c>
    </row>
    <row r="2444" spans="1:6" ht="12.75">
      <c r="A2444" s="3"/>
      <c r="F2444" s="8"/>
    </row>
    <row r="2445" spans="1:6" ht="12.75">
      <c r="A2445" s="5" t="s">
        <v>15</v>
      </c>
      <c r="B2445" s="3" t="s">
        <v>16</v>
      </c>
      <c r="C2445" s="6">
        <v>0.05</v>
      </c>
      <c r="E2445" s="4">
        <f>E2443*C2445</f>
        <v>263.1915</v>
      </c>
      <c r="F2445" s="8" t="s">
        <v>139</v>
      </c>
    </row>
    <row r="2446" spans="1:6" ht="12.75">
      <c r="A2446" s="3"/>
      <c r="F2446" s="8"/>
    </row>
    <row r="2447" spans="1:6" ht="12.75">
      <c r="A2447" s="5" t="s">
        <v>17</v>
      </c>
      <c r="B2447" s="3" t="s">
        <v>38</v>
      </c>
      <c r="E2447" s="4">
        <f>E2443+E2445</f>
        <v>5527.0215</v>
      </c>
      <c r="F2447" s="8" t="s">
        <v>139</v>
      </c>
    </row>
    <row r="2448" ht="12.75">
      <c r="A2448" s="3"/>
    </row>
    <row r="2449" ht="12.75">
      <c r="A2449" s="3"/>
    </row>
    <row r="2450" spans="2:12" ht="12.75">
      <c r="B2450" s="3" t="s">
        <v>22</v>
      </c>
      <c r="C2450" s="3" t="s">
        <v>490</v>
      </c>
      <c r="D2450" s="3"/>
      <c r="E2450" s="3"/>
      <c r="F2450" s="4">
        <f>E2447/167.33/1</f>
        <v>33.03066694555668</v>
      </c>
      <c r="G2450" s="8" t="s">
        <v>23</v>
      </c>
      <c r="L2450">
        <v>31.51</v>
      </c>
    </row>
    <row r="2452" ht="12.75">
      <c r="B2452" s="3" t="s">
        <v>20</v>
      </c>
    </row>
    <row r="2455" ht="12.75">
      <c r="B2455" s="3"/>
    </row>
    <row r="2458" spans="2:9" ht="12.75">
      <c r="B2458" s="9" t="s">
        <v>445</v>
      </c>
      <c r="C2458" s="9"/>
      <c r="D2458" s="9"/>
      <c r="E2458" s="9"/>
      <c r="F2458" s="9"/>
      <c r="G2458" s="9"/>
      <c r="H2458" s="9"/>
      <c r="I2458" s="9"/>
    </row>
    <row r="2459" spans="2:9" ht="12.75">
      <c r="B2459" s="9" t="s">
        <v>261</v>
      </c>
      <c r="C2459" s="9"/>
      <c r="D2459" s="9"/>
      <c r="E2459" s="9"/>
      <c r="F2459" s="9"/>
      <c r="G2459" s="9"/>
      <c r="H2459" s="9"/>
      <c r="I2459" s="9"/>
    </row>
    <row r="2460" spans="2:9" ht="12.75">
      <c r="B2460" s="9"/>
      <c r="C2460" s="9"/>
      <c r="D2460" s="9"/>
      <c r="E2460" s="9"/>
      <c r="F2460" s="9"/>
      <c r="G2460" s="9"/>
      <c r="H2460" s="9"/>
      <c r="I2460" s="9"/>
    </row>
    <row r="2461" spans="2:9" ht="12.75">
      <c r="B2461" s="9"/>
      <c r="C2461" s="9"/>
      <c r="D2461" s="9"/>
      <c r="E2461" s="9"/>
      <c r="F2461" s="9"/>
      <c r="G2461" s="9"/>
      <c r="H2461" s="9"/>
      <c r="I2461" s="9"/>
    </row>
    <row r="2462" spans="2:9" ht="12.75">
      <c r="B2462" s="9"/>
      <c r="C2462" s="9"/>
      <c r="D2462" s="9"/>
      <c r="E2462" s="9"/>
      <c r="F2462" s="9"/>
      <c r="G2462" s="9"/>
      <c r="H2462" s="9"/>
      <c r="I2462" s="9"/>
    </row>
    <row r="2463" spans="2:9" ht="12.75">
      <c r="B2463" s="9"/>
      <c r="C2463" s="9"/>
      <c r="D2463" s="9"/>
      <c r="E2463" s="9"/>
      <c r="F2463" s="9"/>
      <c r="G2463" s="9"/>
      <c r="H2463" s="9"/>
      <c r="I2463" s="9"/>
    </row>
    <row r="2464" spans="2:9" ht="12.75">
      <c r="B2464" s="9"/>
      <c r="C2464" s="9"/>
      <c r="D2464" s="9"/>
      <c r="E2464" s="9"/>
      <c r="F2464" s="9"/>
      <c r="G2464" s="9"/>
      <c r="H2464" s="9"/>
      <c r="I2464" s="9"/>
    </row>
    <row r="2465" spans="2:9" ht="12.75">
      <c r="B2465" s="9"/>
      <c r="C2465" s="9"/>
      <c r="D2465" s="9"/>
      <c r="E2465" s="9"/>
      <c r="F2465" s="9"/>
      <c r="G2465" s="9"/>
      <c r="H2465" s="9"/>
      <c r="I2465" s="9"/>
    </row>
    <row r="2466" spans="2:9" ht="12.75">
      <c r="B2466" s="9"/>
      <c r="C2466" s="9"/>
      <c r="D2466" s="9"/>
      <c r="E2466" s="9"/>
      <c r="F2466" s="9"/>
      <c r="G2466" s="9"/>
      <c r="H2466" s="9"/>
      <c r="I2466" s="9"/>
    </row>
    <row r="2467" spans="2:9" ht="12.75">
      <c r="B2467" s="9"/>
      <c r="C2467" s="9"/>
      <c r="D2467" s="9"/>
      <c r="E2467" s="9"/>
      <c r="F2467" s="9"/>
      <c r="G2467" s="9"/>
      <c r="H2467" s="9"/>
      <c r="I2467" s="9"/>
    </row>
    <row r="2468" spans="2:9" ht="12.75">
      <c r="B2468" s="9"/>
      <c r="C2468" s="9"/>
      <c r="D2468" s="9"/>
      <c r="E2468" s="9"/>
      <c r="F2468" s="9"/>
      <c r="G2468" s="9"/>
      <c r="H2468" s="9"/>
      <c r="I2468" s="9"/>
    </row>
    <row r="2479" spans="2:8" ht="12.75">
      <c r="B2479" s="3" t="s">
        <v>134</v>
      </c>
      <c r="H2479" s="3" t="s">
        <v>178</v>
      </c>
    </row>
    <row r="2480" spans="7:9" ht="12.75">
      <c r="G2480" s="10"/>
      <c r="H2480" s="10" t="s">
        <v>226</v>
      </c>
      <c r="I2480" s="80"/>
    </row>
    <row r="2481" spans="2:9" ht="12.75">
      <c r="B2481" s="3" t="s">
        <v>0</v>
      </c>
      <c r="G2481" s="10"/>
      <c r="H2481" s="10"/>
      <c r="I2481" s="80"/>
    </row>
    <row r="2482" spans="2:9" ht="12.75">
      <c r="B2482" s="3" t="s">
        <v>163</v>
      </c>
      <c r="H2482" s="10"/>
      <c r="I2482" s="3"/>
    </row>
    <row r="2483" spans="2:9" ht="12.75">
      <c r="B2483" s="3"/>
      <c r="G2483" s="10"/>
      <c r="H2483" s="10"/>
      <c r="I2483" s="10"/>
    </row>
    <row r="2484" spans="7:9" ht="12.75">
      <c r="G2484" s="80"/>
      <c r="H2484" s="10"/>
      <c r="I2484" s="10"/>
    </row>
    <row r="2485" spans="1:6" ht="12.75">
      <c r="A2485" s="3">
        <v>1</v>
      </c>
      <c r="B2485" s="3" t="s">
        <v>1</v>
      </c>
      <c r="E2485" s="3">
        <f>SUM(E2486:E2488)</f>
        <v>50</v>
      </c>
      <c r="F2485" s="8" t="s">
        <v>139</v>
      </c>
    </row>
    <row r="2486" spans="1:6" ht="12.75">
      <c r="A2486" s="3"/>
      <c r="B2486" t="s">
        <v>11</v>
      </c>
      <c r="E2486">
        <v>10</v>
      </c>
      <c r="F2486" s="8"/>
    </row>
    <row r="2487" spans="1:6" ht="12.75">
      <c r="A2487" s="3"/>
      <c r="B2487" t="s">
        <v>12</v>
      </c>
      <c r="E2487">
        <v>40</v>
      </c>
      <c r="F2487" s="8"/>
    </row>
    <row r="2488" spans="1:6" ht="12.75">
      <c r="A2488" s="3"/>
      <c r="B2488" t="s">
        <v>13</v>
      </c>
      <c r="E2488">
        <v>0</v>
      </c>
      <c r="F2488" s="8"/>
    </row>
    <row r="2489" spans="1:6" ht="12.75">
      <c r="A2489" s="3"/>
      <c r="F2489" s="8"/>
    </row>
    <row r="2490" spans="1:6" ht="12.75">
      <c r="A2490" s="3"/>
      <c r="F2490" s="8"/>
    </row>
    <row r="2491" spans="1:6" ht="12.75">
      <c r="A2491" s="3">
        <v>2</v>
      </c>
      <c r="B2491" s="3" t="s">
        <v>2</v>
      </c>
      <c r="C2491" s="3"/>
      <c r="D2491" s="3"/>
      <c r="E2491" s="4">
        <f>SUM(E2492:E2494)</f>
        <v>5046.0375</v>
      </c>
      <c r="F2491" s="8" t="s">
        <v>139</v>
      </c>
    </row>
    <row r="2492" spans="1:12" ht="12.75">
      <c r="A2492" s="3"/>
      <c r="B2492" t="s">
        <v>3</v>
      </c>
      <c r="E2492">
        <v>4935</v>
      </c>
      <c r="F2492" s="8"/>
      <c r="L2492">
        <v>4700</v>
      </c>
    </row>
    <row r="2493" spans="1:6" ht="12.75">
      <c r="A2493" s="3"/>
      <c r="B2493" t="s">
        <v>384</v>
      </c>
      <c r="C2493" s="2">
        <v>0.0225</v>
      </c>
      <c r="E2493" s="1">
        <f>E2492*C2493</f>
        <v>111.0375</v>
      </c>
      <c r="F2493" s="8"/>
    </row>
    <row r="2494" ht="12.75">
      <c r="A2494" s="3"/>
    </row>
    <row r="2495" spans="1:7" ht="12.75">
      <c r="A2495" s="5" t="s">
        <v>7</v>
      </c>
      <c r="B2495" s="3" t="s">
        <v>6</v>
      </c>
      <c r="E2495" s="4">
        <f>E2485+E2491</f>
        <v>5096.0375</v>
      </c>
      <c r="F2495" s="8" t="s">
        <v>139</v>
      </c>
      <c r="G2495" s="3"/>
    </row>
    <row r="2496" ht="12.75">
      <c r="A2496" s="3"/>
    </row>
    <row r="2497" spans="1:5" ht="12.75">
      <c r="A2497" s="3"/>
      <c r="B2497" s="90" t="s">
        <v>310</v>
      </c>
      <c r="C2497" s="6">
        <v>0.1</v>
      </c>
      <c r="E2497" s="1">
        <f>E2495*C2497</f>
        <v>509.60375000000005</v>
      </c>
    </row>
    <row r="2498" spans="1:5" ht="12.75">
      <c r="A2498" s="3"/>
      <c r="C2498" s="6"/>
      <c r="E2498" s="1"/>
    </row>
    <row r="2499" ht="12.75">
      <c r="A2499" s="3"/>
    </row>
    <row r="2500" spans="1:6" ht="12.75">
      <c r="A2500" s="5" t="s">
        <v>8</v>
      </c>
      <c r="B2500" s="3" t="s">
        <v>9</v>
      </c>
      <c r="E2500" s="4">
        <f>SUM(E2497:E2499)</f>
        <v>509.60375000000005</v>
      </c>
      <c r="F2500" s="8" t="s">
        <v>139</v>
      </c>
    </row>
    <row r="2501" spans="1:6" ht="12.75">
      <c r="A2501" s="5"/>
      <c r="B2501" s="3"/>
      <c r="E2501" s="4"/>
      <c r="F2501" s="8"/>
    </row>
    <row r="2502" spans="1:6" ht="12.75">
      <c r="A2502" s="5" t="s">
        <v>10</v>
      </c>
      <c r="B2502" s="3" t="s">
        <v>14</v>
      </c>
      <c r="E2502" s="4">
        <f>E2495+E2500</f>
        <v>5605.641250000001</v>
      </c>
      <c r="F2502" s="8" t="s">
        <v>139</v>
      </c>
    </row>
    <row r="2503" spans="1:6" ht="12.75">
      <c r="A2503" s="3"/>
      <c r="F2503" s="8"/>
    </row>
    <row r="2504" spans="1:6" ht="12.75">
      <c r="A2504" s="5" t="s">
        <v>15</v>
      </c>
      <c r="B2504" s="3" t="s">
        <v>16</v>
      </c>
      <c r="C2504" s="6">
        <v>0.05</v>
      </c>
      <c r="E2504" s="4">
        <f>E2502*C2504</f>
        <v>280.28206250000005</v>
      </c>
      <c r="F2504" s="8" t="s">
        <v>139</v>
      </c>
    </row>
    <row r="2505" spans="1:6" ht="12.75">
      <c r="A2505" s="3"/>
      <c r="F2505" s="8"/>
    </row>
    <row r="2506" spans="1:6" ht="12.75">
      <c r="A2506" s="5" t="s">
        <v>17</v>
      </c>
      <c r="B2506" s="3" t="s">
        <v>38</v>
      </c>
      <c r="E2506" s="4">
        <f>E2502+E2504</f>
        <v>5885.923312500001</v>
      </c>
      <c r="F2506" s="8" t="s">
        <v>139</v>
      </c>
    </row>
    <row r="2507" ht="12.75">
      <c r="A2507" s="3"/>
    </row>
    <row r="2508" ht="12.75">
      <c r="A2508" s="3"/>
    </row>
    <row r="2509" spans="2:12" ht="12.75">
      <c r="B2509" s="3" t="s">
        <v>22</v>
      </c>
      <c r="C2509" s="3" t="s">
        <v>491</v>
      </c>
      <c r="D2509" s="3"/>
      <c r="E2509" s="3"/>
      <c r="F2509" s="4">
        <f>E2506/167.33/1</f>
        <v>35.17554122094066</v>
      </c>
      <c r="G2509" s="8" t="s">
        <v>23</v>
      </c>
      <c r="L2509">
        <v>33.52</v>
      </c>
    </row>
    <row r="2511" ht="12.75">
      <c r="B2511" s="3" t="s">
        <v>20</v>
      </c>
    </row>
    <row r="2514" ht="12.75">
      <c r="B2514" s="3"/>
    </row>
    <row r="2517" spans="2:9" ht="12.75">
      <c r="B2517" s="9" t="s">
        <v>445</v>
      </c>
      <c r="C2517" s="9"/>
      <c r="D2517" s="9"/>
      <c r="E2517" s="9"/>
      <c r="F2517" s="9"/>
      <c r="G2517" s="9"/>
      <c r="H2517" s="9"/>
      <c r="I2517" s="9"/>
    </row>
    <row r="2518" spans="2:9" ht="12.75">
      <c r="B2518" s="9" t="s">
        <v>261</v>
      </c>
      <c r="C2518" s="9"/>
      <c r="D2518" s="9"/>
      <c r="E2518" s="9"/>
      <c r="F2518" s="9"/>
      <c r="G2518" s="9"/>
      <c r="H2518" s="9"/>
      <c r="I2518" s="9"/>
    </row>
    <row r="2519" spans="2:9" ht="12.75">
      <c r="B2519" s="9"/>
      <c r="C2519" s="9"/>
      <c r="D2519" s="9"/>
      <c r="E2519" s="9"/>
      <c r="F2519" s="9"/>
      <c r="G2519" s="9"/>
      <c r="H2519" s="9"/>
      <c r="I2519" s="9"/>
    </row>
    <row r="2520" spans="2:9" ht="12.75">
      <c r="B2520" s="9"/>
      <c r="C2520" s="9"/>
      <c r="D2520" s="9"/>
      <c r="E2520" s="9"/>
      <c r="F2520" s="9"/>
      <c r="G2520" s="9"/>
      <c r="H2520" s="9"/>
      <c r="I2520" s="9"/>
    </row>
    <row r="2521" spans="2:9" ht="12.75">
      <c r="B2521" s="9"/>
      <c r="C2521" s="9"/>
      <c r="D2521" s="9"/>
      <c r="E2521" s="9"/>
      <c r="F2521" s="9"/>
      <c r="G2521" s="9"/>
      <c r="H2521" s="9"/>
      <c r="I2521" s="9"/>
    </row>
    <row r="2522" spans="2:9" ht="12.75">
      <c r="B2522" s="9"/>
      <c r="C2522" s="9"/>
      <c r="D2522" s="9"/>
      <c r="E2522" s="9"/>
      <c r="F2522" s="9"/>
      <c r="G2522" s="9"/>
      <c r="H2522" s="9"/>
      <c r="I2522" s="9"/>
    </row>
    <row r="2523" spans="2:9" ht="12.75">
      <c r="B2523" s="9"/>
      <c r="C2523" s="9"/>
      <c r="D2523" s="9"/>
      <c r="E2523" s="9"/>
      <c r="F2523" s="9"/>
      <c r="G2523" s="9"/>
      <c r="H2523" s="9"/>
      <c r="I2523" s="9"/>
    </row>
    <row r="2524" spans="2:9" ht="12.75">
      <c r="B2524" s="9"/>
      <c r="C2524" s="9"/>
      <c r="D2524" s="9"/>
      <c r="E2524" s="9"/>
      <c r="F2524" s="9"/>
      <c r="G2524" s="9"/>
      <c r="H2524" s="9"/>
      <c r="I2524" s="9"/>
    </row>
    <row r="2525" spans="2:9" ht="12.75">
      <c r="B2525" s="9"/>
      <c r="C2525" s="9"/>
      <c r="D2525" s="9"/>
      <c r="E2525" s="9"/>
      <c r="F2525" s="9"/>
      <c r="G2525" s="9"/>
      <c r="H2525" s="9"/>
      <c r="I2525" s="9"/>
    </row>
    <row r="2526" spans="2:9" ht="12.75">
      <c r="B2526" s="9"/>
      <c r="C2526" s="9"/>
      <c r="D2526" s="9"/>
      <c r="E2526" s="9"/>
      <c r="F2526" s="9"/>
      <c r="G2526" s="9"/>
      <c r="H2526" s="9"/>
      <c r="I2526" s="9"/>
    </row>
    <row r="2527" spans="2:9" ht="12.75">
      <c r="B2527" s="9"/>
      <c r="C2527" s="9"/>
      <c r="D2527" s="9"/>
      <c r="E2527" s="9"/>
      <c r="F2527" s="9"/>
      <c r="G2527" s="9"/>
      <c r="H2527" s="9"/>
      <c r="I2527" s="9"/>
    </row>
    <row r="2538" spans="2:8" ht="12.75">
      <c r="B2538" s="3" t="s">
        <v>134</v>
      </c>
      <c r="H2538" s="3" t="s">
        <v>178</v>
      </c>
    </row>
    <row r="2539" spans="7:9" ht="12.75">
      <c r="G2539" s="10"/>
      <c r="H2539" s="10" t="s">
        <v>227</v>
      </c>
      <c r="I2539" s="80"/>
    </row>
    <row r="2540" spans="2:9" ht="12.75">
      <c r="B2540" s="3" t="s">
        <v>0</v>
      </c>
      <c r="G2540" s="10"/>
      <c r="H2540" s="10"/>
      <c r="I2540" s="80"/>
    </row>
    <row r="2541" spans="2:9" ht="12.75">
      <c r="B2541" s="3" t="s">
        <v>164</v>
      </c>
      <c r="H2541" s="10"/>
      <c r="I2541" s="3"/>
    </row>
    <row r="2542" spans="2:9" ht="12.75">
      <c r="B2542" s="3" t="s">
        <v>170</v>
      </c>
      <c r="G2542" s="10"/>
      <c r="H2542" s="10"/>
      <c r="I2542" s="10"/>
    </row>
    <row r="2543" spans="7:9" ht="12.75">
      <c r="G2543" s="80"/>
      <c r="H2543" s="10"/>
      <c r="I2543" s="10"/>
    </row>
    <row r="2544" spans="1:6" ht="12.75">
      <c r="A2544" s="3">
        <v>1</v>
      </c>
      <c r="B2544" s="3" t="s">
        <v>1</v>
      </c>
      <c r="E2544" s="3">
        <f>SUM(E2545:E2547)</f>
        <v>75</v>
      </c>
      <c r="F2544" s="8" t="s">
        <v>139</v>
      </c>
    </row>
    <row r="2545" spans="1:6" ht="12.75">
      <c r="A2545" s="3"/>
      <c r="B2545" t="s">
        <v>11</v>
      </c>
      <c r="E2545">
        <v>0</v>
      </c>
      <c r="F2545" s="8"/>
    </row>
    <row r="2546" spans="1:6" ht="12.75">
      <c r="A2546" s="3"/>
      <c r="B2546" t="s">
        <v>12</v>
      </c>
      <c r="E2546">
        <v>75</v>
      </c>
      <c r="F2546" s="8"/>
    </row>
    <row r="2547" spans="1:6" ht="12.75">
      <c r="A2547" s="3"/>
      <c r="B2547" t="s">
        <v>13</v>
      </c>
      <c r="E2547">
        <v>0</v>
      </c>
      <c r="F2547" s="8"/>
    </row>
    <row r="2548" spans="1:6" ht="12.75">
      <c r="A2548" s="3"/>
      <c r="F2548" s="8"/>
    </row>
    <row r="2549" spans="1:6" ht="12.75">
      <c r="A2549" s="3"/>
      <c r="F2549" s="8"/>
    </row>
    <row r="2550" spans="1:6" ht="12.75">
      <c r="A2550" s="3">
        <v>2</v>
      </c>
      <c r="B2550" s="3" t="s">
        <v>2</v>
      </c>
      <c r="C2550" s="3"/>
      <c r="D2550" s="3"/>
      <c r="E2550" s="4">
        <f>SUM(E2551:E2553)</f>
        <v>5081.825</v>
      </c>
      <c r="F2550" s="8" t="s">
        <v>139</v>
      </c>
    </row>
    <row r="2551" spans="1:12" ht="12.75">
      <c r="A2551" s="3"/>
      <c r="B2551" t="s">
        <v>3</v>
      </c>
      <c r="E2551">
        <v>4970</v>
      </c>
      <c r="F2551" s="8"/>
      <c r="L2551">
        <v>4730</v>
      </c>
    </row>
    <row r="2552" spans="1:6" ht="12.75">
      <c r="A2552" s="3"/>
      <c r="B2552" t="s">
        <v>384</v>
      </c>
      <c r="C2552" s="2">
        <v>0.0225</v>
      </c>
      <c r="E2552" s="1">
        <f>E2551*C2552</f>
        <v>111.825</v>
      </c>
      <c r="F2552" s="8"/>
    </row>
    <row r="2553" ht="12.75">
      <c r="A2553" s="3"/>
    </row>
    <row r="2554" spans="1:7" ht="12.75">
      <c r="A2554" s="5" t="s">
        <v>7</v>
      </c>
      <c r="B2554" s="3" t="s">
        <v>6</v>
      </c>
      <c r="E2554" s="4">
        <f>E2544+E2550</f>
        <v>5156.825</v>
      </c>
      <c r="F2554" s="8" t="s">
        <v>139</v>
      </c>
      <c r="G2554" s="3"/>
    </row>
    <row r="2555" ht="12.75">
      <c r="A2555" s="3"/>
    </row>
    <row r="2556" spans="1:5" ht="12.75">
      <c r="A2556" s="3"/>
      <c r="B2556" s="90" t="s">
        <v>310</v>
      </c>
      <c r="C2556" s="6">
        <v>0.1</v>
      </c>
      <c r="E2556" s="1">
        <f>E2554*C2556</f>
        <v>515.6825</v>
      </c>
    </row>
    <row r="2557" spans="1:5" ht="12.75">
      <c r="A2557" s="3"/>
      <c r="C2557" s="6"/>
      <c r="E2557" s="1"/>
    </row>
    <row r="2558" ht="12.75">
      <c r="A2558" s="3"/>
    </row>
    <row r="2559" spans="1:6" ht="12.75">
      <c r="A2559" s="5" t="s">
        <v>8</v>
      </c>
      <c r="B2559" s="3" t="s">
        <v>9</v>
      </c>
      <c r="E2559" s="4">
        <f>SUM(E2556:E2558)</f>
        <v>515.6825</v>
      </c>
      <c r="F2559" s="8" t="s">
        <v>139</v>
      </c>
    </row>
    <row r="2560" spans="1:6" ht="12.75">
      <c r="A2560" s="5"/>
      <c r="B2560" s="3"/>
      <c r="E2560" s="4"/>
      <c r="F2560" s="8"/>
    </row>
    <row r="2561" spans="1:6" ht="12.75">
      <c r="A2561" s="5" t="s">
        <v>10</v>
      </c>
      <c r="B2561" s="3" t="s">
        <v>14</v>
      </c>
      <c r="E2561" s="4">
        <f>E2554+E2559</f>
        <v>5672.5075</v>
      </c>
      <c r="F2561" s="8" t="s">
        <v>139</v>
      </c>
    </row>
    <row r="2562" spans="1:6" ht="12.75">
      <c r="A2562" s="3"/>
      <c r="F2562" s="8"/>
    </row>
    <row r="2563" spans="1:6" ht="12.75">
      <c r="A2563" s="5" t="s">
        <v>15</v>
      </c>
      <c r="B2563" s="3" t="s">
        <v>16</v>
      </c>
      <c r="C2563" s="6">
        <v>0.05</v>
      </c>
      <c r="E2563" s="4">
        <f>E2561*C2563</f>
        <v>283.625375</v>
      </c>
      <c r="F2563" s="8" t="s">
        <v>139</v>
      </c>
    </row>
    <row r="2564" spans="1:6" ht="12.75">
      <c r="A2564" s="3"/>
      <c r="F2564" s="8"/>
    </row>
    <row r="2565" spans="1:6" ht="12.75">
      <c r="A2565" s="5" t="s">
        <v>17</v>
      </c>
      <c r="B2565" s="3" t="s">
        <v>38</v>
      </c>
      <c r="E2565" s="4">
        <f>E2561+E2563</f>
        <v>5956.132874999999</v>
      </c>
      <c r="F2565" s="8" t="s">
        <v>139</v>
      </c>
    </row>
    <row r="2566" ht="12.75">
      <c r="A2566" s="3"/>
    </row>
    <row r="2567" ht="12.75">
      <c r="A2567" s="3"/>
    </row>
    <row r="2568" spans="2:12" ht="12.75">
      <c r="B2568" s="3" t="s">
        <v>22</v>
      </c>
      <c r="C2568" s="3" t="s">
        <v>492</v>
      </c>
      <c r="D2568" s="3"/>
      <c r="E2568" s="3"/>
      <c r="F2568" s="4">
        <f>E2565/167.33/1</f>
        <v>35.59512863802067</v>
      </c>
      <c r="G2568" s="8" t="s">
        <v>23</v>
      </c>
      <c r="L2568">
        <v>33.9</v>
      </c>
    </row>
    <row r="2570" ht="12.75">
      <c r="B2570" s="3" t="s">
        <v>20</v>
      </c>
    </row>
    <row r="2573" ht="12.75">
      <c r="B2573" s="3"/>
    </row>
    <row r="2576" spans="2:9" ht="12.75">
      <c r="B2576" s="9" t="s">
        <v>445</v>
      </c>
      <c r="C2576" s="9"/>
      <c r="D2576" s="9"/>
      <c r="E2576" s="9"/>
      <c r="F2576" s="9"/>
      <c r="G2576" s="9"/>
      <c r="H2576" s="9"/>
      <c r="I2576" s="9"/>
    </row>
    <row r="2577" spans="2:9" ht="12.75">
      <c r="B2577" s="9" t="s">
        <v>261</v>
      </c>
      <c r="C2577" s="9"/>
      <c r="D2577" s="9"/>
      <c r="E2577" s="9"/>
      <c r="F2577" s="9"/>
      <c r="G2577" s="9"/>
      <c r="H2577" s="9"/>
      <c r="I2577" s="9"/>
    </row>
    <row r="2578" spans="2:9" ht="12.75">
      <c r="B2578" s="9"/>
      <c r="C2578" s="9"/>
      <c r="D2578" s="9"/>
      <c r="E2578" s="9"/>
      <c r="F2578" s="9"/>
      <c r="G2578" s="9"/>
      <c r="H2578" s="9"/>
      <c r="I2578" s="9"/>
    </row>
    <row r="2579" spans="2:9" ht="12.75">
      <c r="B2579" s="9"/>
      <c r="C2579" s="9"/>
      <c r="D2579" s="9"/>
      <c r="E2579" s="9"/>
      <c r="F2579" s="9"/>
      <c r="G2579" s="9"/>
      <c r="H2579" s="9"/>
      <c r="I2579" s="9"/>
    </row>
    <row r="2580" spans="2:9" ht="12.75">
      <c r="B2580" s="9"/>
      <c r="C2580" s="9"/>
      <c r="D2580" s="9"/>
      <c r="E2580" s="9"/>
      <c r="F2580" s="9"/>
      <c r="G2580" s="9"/>
      <c r="H2580" s="9"/>
      <c r="I2580" s="9"/>
    </row>
    <row r="2581" spans="2:9" ht="12.75">
      <c r="B2581" s="9"/>
      <c r="C2581" s="9"/>
      <c r="D2581" s="9"/>
      <c r="E2581" s="9"/>
      <c r="F2581" s="9"/>
      <c r="G2581" s="9"/>
      <c r="H2581" s="9"/>
      <c r="I2581" s="9"/>
    </row>
    <row r="2582" spans="2:9" ht="12.75">
      <c r="B2582" s="9"/>
      <c r="C2582" s="9"/>
      <c r="D2582" s="9"/>
      <c r="E2582" s="9"/>
      <c r="F2582" s="9"/>
      <c r="G2582" s="9"/>
      <c r="H2582" s="9"/>
      <c r="I2582" s="9"/>
    </row>
    <row r="2583" spans="2:9" ht="12.75">
      <c r="B2583" s="9"/>
      <c r="C2583" s="9"/>
      <c r="D2583" s="9"/>
      <c r="E2583" s="9"/>
      <c r="F2583" s="9"/>
      <c r="G2583" s="9"/>
      <c r="H2583" s="9"/>
      <c r="I2583" s="9"/>
    </row>
    <row r="2584" spans="2:9" ht="12.75">
      <c r="B2584" s="9"/>
      <c r="C2584" s="9"/>
      <c r="D2584" s="9"/>
      <c r="E2584" s="9"/>
      <c r="F2584" s="9"/>
      <c r="G2584" s="9"/>
      <c r="H2584" s="9"/>
      <c r="I2584" s="9"/>
    </row>
    <row r="2585" spans="2:9" ht="12.75">
      <c r="B2585" s="9"/>
      <c r="C2585" s="9"/>
      <c r="D2585" s="9"/>
      <c r="E2585" s="9"/>
      <c r="F2585" s="9"/>
      <c r="G2585" s="9"/>
      <c r="H2585" s="9"/>
      <c r="I2585" s="9"/>
    </row>
    <row r="2586" spans="2:9" ht="12.75">
      <c r="B2586" s="9"/>
      <c r="C2586" s="9"/>
      <c r="D2586" s="9"/>
      <c r="E2586" s="9"/>
      <c r="F2586" s="9"/>
      <c r="G2586" s="9"/>
      <c r="H2586" s="9"/>
      <c r="I2586" s="9"/>
    </row>
    <row r="2597" spans="2:8" ht="12.75">
      <c r="B2597" s="3" t="s">
        <v>134</v>
      </c>
      <c r="H2597" s="3" t="s">
        <v>178</v>
      </c>
    </row>
    <row r="2598" spans="7:9" ht="12.75">
      <c r="G2598" s="10"/>
      <c r="H2598" s="10" t="s">
        <v>228</v>
      </c>
      <c r="I2598" s="80"/>
    </row>
    <row r="2599" spans="2:9" ht="12.75">
      <c r="B2599" s="3" t="s">
        <v>0</v>
      </c>
      <c r="G2599" s="10"/>
      <c r="H2599" s="10"/>
      <c r="I2599" s="80"/>
    </row>
    <row r="2600" spans="2:9" ht="12.75">
      <c r="B2600" s="3" t="s">
        <v>165</v>
      </c>
      <c r="H2600" s="10"/>
      <c r="I2600" s="3"/>
    </row>
    <row r="2601" spans="2:9" ht="12.75">
      <c r="B2601" s="3" t="s">
        <v>170</v>
      </c>
      <c r="G2601" s="10"/>
      <c r="H2601" s="10"/>
      <c r="I2601" s="10"/>
    </row>
    <row r="2602" spans="7:9" ht="12.75">
      <c r="G2602" s="80"/>
      <c r="H2602" s="10"/>
      <c r="I2602" s="10"/>
    </row>
    <row r="2603" spans="1:6" ht="12.75">
      <c r="A2603" s="3">
        <v>1</v>
      </c>
      <c r="B2603" s="3" t="s">
        <v>1</v>
      </c>
      <c r="E2603" s="3">
        <f>SUM(E2604:E2606)</f>
        <v>120</v>
      </c>
      <c r="F2603" s="8" t="s">
        <v>139</v>
      </c>
    </row>
    <row r="2604" spans="1:6" ht="12.75">
      <c r="A2604" s="3"/>
      <c r="B2604" t="s">
        <v>11</v>
      </c>
      <c r="E2604">
        <v>50</v>
      </c>
      <c r="F2604" s="8"/>
    </row>
    <row r="2605" spans="1:6" ht="12.75">
      <c r="A2605" s="3"/>
      <c r="B2605" t="s">
        <v>12</v>
      </c>
      <c r="E2605">
        <v>70</v>
      </c>
      <c r="F2605" s="8"/>
    </row>
    <row r="2606" spans="1:6" ht="12.75">
      <c r="A2606" s="3"/>
      <c r="B2606" t="s">
        <v>13</v>
      </c>
      <c r="E2606">
        <v>0</v>
      </c>
      <c r="F2606" s="8"/>
    </row>
    <row r="2607" spans="1:6" ht="12.75">
      <c r="A2607" s="3"/>
      <c r="F2607" s="8"/>
    </row>
    <row r="2608" spans="1:6" ht="12.75">
      <c r="A2608" s="3"/>
      <c r="F2608" s="8"/>
    </row>
    <row r="2609" spans="1:6" ht="12.75">
      <c r="A2609" s="3">
        <v>2</v>
      </c>
      <c r="B2609" s="3" t="s">
        <v>2</v>
      </c>
      <c r="C2609" s="3"/>
      <c r="D2609" s="3"/>
      <c r="E2609" s="4">
        <f>SUM(E2610:E2612)</f>
        <v>5531.725</v>
      </c>
      <c r="F2609" s="8" t="s">
        <v>139</v>
      </c>
    </row>
    <row r="2610" spans="1:12" ht="12.75">
      <c r="A2610" s="3"/>
      <c r="B2610" t="s">
        <v>3</v>
      </c>
      <c r="E2610">
        <v>5410</v>
      </c>
      <c r="F2610" s="8"/>
      <c r="L2610">
        <v>5150</v>
      </c>
    </row>
    <row r="2611" spans="1:6" ht="12.75">
      <c r="A2611" s="3"/>
      <c r="B2611" t="s">
        <v>384</v>
      </c>
      <c r="C2611" s="2">
        <v>0.0225</v>
      </c>
      <c r="E2611" s="1">
        <f>E2610*C2611</f>
        <v>121.725</v>
      </c>
      <c r="F2611" s="8"/>
    </row>
    <row r="2612" ht="12.75">
      <c r="A2612" s="3"/>
    </row>
    <row r="2613" spans="1:7" ht="12.75">
      <c r="A2613" s="5" t="s">
        <v>7</v>
      </c>
      <c r="B2613" s="3" t="s">
        <v>6</v>
      </c>
      <c r="E2613" s="4">
        <f>E2603+E2609</f>
        <v>5651.725</v>
      </c>
      <c r="F2613" s="8" t="s">
        <v>139</v>
      </c>
      <c r="G2613" s="3"/>
    </row>
    <row r="2614" ht="12.75">
      <c r="A2614" s="3"/>
    </row>
    <row r="2615" spans="1:5" ht="12.75">
      <c r="A2615" s="3"/>
      <c r="B2615" s="90" t="s">
        <v>310</v>
      </c>
      <c r="C2615" s="6">
        <v>0.1</v>
      </c>
      <c r="E2615" s="1">
        <f>E2613*C2615</f>
        <v>565.1725</v>
      </c>
    </row>
    <row r="2616" spans="1:5" ht="12.75">
      <c r="A2616" s="3"/>
      <c r="C2616" s="6"/>
      <c r="E2616" s="1"/>
    </row>
    <row r="2617" ht="12.75">
      <c r="A2617" s="3"/>
    </row>
    <row r="2618" spans="1:6" ht="12.75">
      <c r="A2618" s="5" t="s">
        <v>8</v>
      </c>
      <c r="B2618" s="3" t="s">
        <v>9</v>
      </c>
      <c r="E2618" s="4">
        <f>SUM(E2615:E2617)</f>
        <v>565.1725</v>
      </c>
      <c r="F2618" s="8" t="s">
        <v>139</v>
      </c>
    </row>
    <row r="2619" spans="1:6" ht="12.75">
      <c r="A2619" s="5"/>
      <c r="B2619" s="3"/>
      <c r="E2619" s="4"/>
      <c r="F2619" s="8"/>
    </row>
    <row r="2620" spans="1:6" ht="12.75">
      <c r="A2620" s="5" t="s">
        <v>10</v>
      </c>
      <c r="B2620" s="3" t="s">
        <v>14</v>
      </c>
      <c r="E2620" s="4">
        <f>E2613+E2618</f>
        <v>6216.8975</v>
      </c>
      <c r="F2620" s="8" t="s">
        <v>139</v>
      </c>
    </row>
    <row r="2621" spans="1:6" ht="12.75">
      <c r="A2621" s="3"/>
      <c r="F2621" s="8"/>
    </row>
    <row r="2622" spans="1:6" ht="12.75">
      <c r="A2622" s="5" t="s">
        <v>15</v>
      </c>
      <c r="B2622" s="3" t="s">
        <v>16</v>
      </c>
      <c r="C2622" s="6">
        <v>0.05</v>
      </c>
      <c r="E2622" s="4">
        <f>E2620*C2622</f>
        <v>310.844875</v>
      </c>
      <c r="F2622" s="8" t="s">
        <v>139</v>
      </c>
    </row>
    <row r="2623" spans="1:6" ht="12.75">
      <c r="A2623" s="3"/>
      <c r="F2623" s="8"/>
    </row>
    <row r="2624" spans="1:6" ht="12.75">
      <c r="A2624" s="5" t="s">
        <v>17</v>
      </c>
      <c r="B2624" s="3" t="s">
        <v>38</v>
      </c>
      <c r="E2624" s="4">
        <f>E2620+E2622</f>
        <v>6527.742375</v>
      </c>
      <c r="F2624" s="8" t="s">
        <v>139</v>
      </c>
    </row>
    <row r="2625" ht="12.75">
      <c r="A2625" s="3"/>
    </row>
    <row r="2626" ht="12.75">
      <c r="A2626" s="3"/>
    </row>
    <row r="2627" spans="2:12" ht="12.75">
      <c r="B2627" s="3" t="s">
        <v>22</v>
      </c>
      <c r="C2627" s="3" t="s">
        <v>493</v>
      </c>
      <c r="D2627" s="3"/>
      <c r="E2627" s="3"/>
      <c r="F2627" s="4">
        <f>E2624/167.33/1</f>
        <v>39.01118971493456</v>
      </c>
      <c r="G2627" s="8" t="s">
        <v>23</v>
      </c>
      <c r="L2627">
        <v>37.18</v>
      </c>
    </row>
    <row r="2629" ht="12.75">
      <c r="B2629" s="3" t="s">
        <v>20</v>
      </c>
    </row>
    <row r="2632" ht="12.75">
      <c r="B2632" s="3"/>
    </row>
    <row r="2635" spans="2:9" ht="12.75">
      <c r="B2635" s="9" t="s">
        <v>445</v>
      </c>
      <c r="C2635" s="9"/>
      <c r="D2635" s="9"/>
      <c r="E2635" s="9"/>
      <c r="F2635" s="9"/>
      <c r="G2635" s="9"/>
      <c r="H2635" s="9"/>
      <c r="I2635" s="9"/>
    </row>
    <row r="2636" spans="2:9" ht="12.75">
      <c r="B2636" s="9" t="s">
        <v>261</v>
      </c>
      <c r="C2636" s="9"/>
      <c r="D2636" s="9"/>
      <c r="E2636" s="9"/>
      <c r="F2636" s="9"/>
      <c r="G2636" s="9"/>
      <c r="H2636" s="9"/>
      <c r="I2636" s="9"/>
    </row>
    <row r="2637" spans="2:9" ht="12.75">
      <c r="B2637" s="9"/>
      <c r="C2637" s="9"/>
      <c r="D2637" s="9"/>
      <c r="E2637" s="9"/>
      <c r="F2637" s="9"/>
      <c r="G2637" s="9"/>
      <c r="H2637" s="9"/>
      <c r="I2637" s="9"/>
    </row>
    <row r="2638" spans="2:9" ht="12.75">
      <c r="B2638" s="9"/>
      <c r="C2638" s="9"/>
      <c r="D2638" s="9"/>
      <c r="E2638" s="9"/>
      <c r="F2638" s="9"/>
      <c r="G2638" s="9"/>
      <c r="H2638" s="9"/>
      <c r="I2638" s="9"/>
    </row>
    <row r="2639" spans="2:9" ht="12.75">
      <c r="B2639" s="9"/>
      <c r="C2639" s="9"/>
      <c r="D2639" s="9"/>
      <c r="E2639" s="9"/>
      <c r="F2639" s="9"/>
      <c r="G2639" s="9"/>
      <c r="H2639" s="9"/>
      <c r="I2639" s="9"/>
    </row>
    <row r="2640" spans="2:9" ht="12.75">
      <c r="B2640" s="9"/>
      <c r="C2640" s="9"/>
      <c r="D2640" s="9"/>
      <c r="E2640" s="9"/>
      <c r="F2640" s="9"/>
      <c r="G2640" s="9"/>
      <c r="H2640" s="9"/>
      <c r="I2640" s="9"/>
    </row>
    <row r="2641" spans="2:9" ht="12.75">
      <c r="B2641" s="9"/>
      <c r="C2641" s="9"/>
      <c r="D2641" s="9"/>
      <c r="E2641" s="9"/>
      <c r="F2641" s="9"/>
      <c r="G2641" s="9"/>
      <c r="H2641" s="9"/>
      <c r="I2641" s="9"/>
    </row>
    <row r="2642" spans="2:9" ht="12.75">
      <c r="B2642" s="9"/>
      <c r="C2642" s="9"/>
      <c r="D2642" s="9"/>
      <c r="E2642" s="9"/>
      <c r="F2642" s="9"/>
      <c r="G2642" s="9"/>
      <c r="H2642" s="9"/>
      <c r="I2642" s="9"/>
    </row>
    <row r="2643" spans="2:9" ht="12.75">
      <c r="B2643" s="9"/>
      <c r="C2643" s="9"/>
      <c r="D2643" s="9"/>
      <c r="E2643" s="9"/>
      <c r="F2643" s="9"/>
      <c r="G2643" s="9"/>
      <c r="H2643" s="9"/>
      <c r="I2643" s="9"/>
    </row>
    <row r="2644" spans="2:9" ht="12.75">
      <c r="B2644" s="9"/>
      <c r="C2644" s="9"/>
      <c r="D2644" s="9"/>
      <c r="E2644" s="9"/>
      <c r="F2644" s="9"/>
      <c r="G2644" s="9"/>
      <c r="H2644" s="9"/>
      <c r="I2644" s="9"/>
    </row>
    <row r="2645" spans="2:9" ht="12.75">
      <c r="B2645" s="9"/>
      <c r="C2645" s="9"/>
      <c r="D2645" s="9"/>
      <c r="E2645" s="9"/>
      <c r="F2645" s="9"/>
      <c r="G2645" s="9"/>
      <c r="H2645" s="9"/>
      <c r="I2645" s="9"/>
    </row>
    <row r="2656" spans="2:8" ht="12.75">
      <c r="B2656" s="3" t="s">
        <v>134</v>
      </c>
      <c r="H2656" s="3" t="s">
        <v>178</v>
      </c>
    </row>
    <row r="2657" spans="7:9" ht="12.75">
      <c r="G2657" s="10"/>
      <c r="H2657" s="10" t="s">
        <v>229</v>
      </c>
      <c r="I2657" s="80"/>
    </row>
    <row r="2658" spans="2:9" ht="12.75">
      <c r="B2658" s="3" t="s">
        <v>0</v>
      </c>
      <c r="G2658" s="10"/>
      <c r="H2658" s="10"/>
      <c r="I2658" s="80"/>
    </row>
    <row r="2659" spans="2:9" ht="12.75">
      <c r="B2659" s="3" t="s">
        <v>166</v>
      </c>
      <c r="H2659" s="10"/>
      <c r="I2659" s="3"/>
    </row>
    <row r="2660" spans="2:9" ht="12.75">
      <c r="B2660" s="3" t="s">
        <v>170</v>
      </c>
      <c r="G2660" s="10"/>
      <c r="H2660" s="10"/>
      <c r="I2660" s="10"/>
    </row>
    <row r="2661" spans="7:9" ht="12.75">
      <c r="G2661" s="80"/>
      <c r="H2661" s="10"/>
      <c r="I2661" s="10"/>
    </row>
    <row r="2662" spans="1:6" ht="12.75">
      <c r="A2662" s="3">
        <v>1</v>
      </c>
      <c r="B2662" s="3" t="s">
        <v>1</v>
      </c>
      <c r="E2662" s="3">
        <f>SUM(E2663:E2665)</f>
        <v>120</v>
      </c>
      <c r="F2662" s="8" t="s">
        <v>139</v>
      </c>
    </row>
    <row r="2663" spans="1:6" ht="12.75">
      <c r="A2663" s="3"/>
      <c r="B2663" t="s">
        <v>11</v>
      </c>
      <c r="E2663">
        <v>50</v>
      </c>
      <c r="F2663" s="8"/>
    </row>
    <row r="2664" spans="1:6" ht="12.75">
      <c r="A2664" s="3"/>
      <c r="B2664" t="s">
        <v>12</v>
      </c>
      <c r="E2664">
        <v>70</v>
      </c>
      <c r="F2664" s="8"/>
    </row>
    <row r="2665" spans="1:6" ht="12.75">
      <c r="A2665" s="3"/>
      <c r="B2665" t="s">
        <v>13</v>
      </c>
      <c r="E2665">
        <v>0</v>
      </c>
      <c r="F2665" s="8"/>
    </row>
    <row r="2666" spans="1:6" ht="12.75">
      <c r="A2666" s="3"/>
      <c r="F2666" s="8"/>
    </row>
    <row r="2667" spans="1:6" ht="12.75">
      <c r="A2667" s="3"/>
      <c r="F2667" s="8"/>
    </row>
    <row r="2668" spans="1:6" ht="12.75">
      <c r="A2668" s="3">
        <v>2</v>
      </c>
      <c r="B2668" s="3" t="s">
        <v>2</v>
      </c>
      <c r="C2668" s="3"/>
      <c r="D2668" s="3"/>
      <c r="E2668" s="4">
        <f>SUM(E2669:E2671)</f>
        <v>5618.6375</v>
      </c>
      <c r="F2668" s="8" t="s">
        <v>139</v>
      </c>
    </row>
    <row r="2669" spans="1:12" ht="12.75">
      <c r="A2669" s="3"/>
      <c r="B2669" t="s">
        <v>3</v>
      </c>
      <c r="E2669">
        <v>5495</v>
      </c>
      <c r="F2669" s="8"/>
      <c r="L2669">
        <v>5230</v>
      </c>
    </row>
    <row r="2670" spans="1:6" ht="12.75">
      <c r="A2670" s="3"/>
      <c r="B2670" t="s">
        <v>384</v>
      </c>
      <c r="C2670" s="2">
        <v>0.0225</v>
      </c>
      <c r="E2670" s="1">
        <f>E2669*C2670</f>
        <v>123.63749999999999</v>
      </c>
      <c r="F2670" s="8"/>
    </row>
    <row r="2671" ht="12.75">
      <c r="A2671" s="3"/>
    </row>
    <row r="2672" spans="1:7" ht="12.75">
      <c r="A2672" s="5" t="s">
        <v>7</v>
      </c>
      <c r="B2672" s="3" t="s">
        <v>6</v>
      </c>
      <c r="E2672" s="4">
        <f>E2662+E2668</f>
        <v>5738.6375</v>
      </c>
      <c r="F2672" s="8" t="s">
        <v>139</v>
      </c>
      <c r="G2672" s="3"/>
    </row>
    <row r="2673" ht="12.75">
      <c r="A2673" s="3"/>
    </row>
    <row r="2674" spans="1:5" ht="12.75">
      <c r="A2674" s="3"/>
      <c r="B2674" s="90" t="s">
        <v>310</v>
      </c>
      <c r="C2674" s="6">
        <v>0.1</v>
      </c>
      <c r="E2674" s="1">
        <f>E2672*C2674</f>
        <v>573.86375</v>
      </c>
    </row>
    <row r="2675" spans="1:5" ht="12.75">
      <c r="A2675" s="3"/>
      <c r="C2675" s="6"/>
      <c r="E2675" s="1"/>
    </row>
    <row r="2676" ht="12.75">
      <c r="A2676" s="3"/>
    </row>
    <row r="2677" spans="1:6" ht="12.75">
      <c r="A2677" s="5" t="s">
        <v>8</v>
      </c>
      <c r="B2677" s="3" t="s">
        <v>9</v>
      </c>
      <c r="E2677" s="4">
        <f>SUM(E2674:E2676)</f>
        <v>573.86375</v>
      </c>
      <c r="F2677" s="8" t="s">
        <v>139</v>
      </c>
    </row>
    <row r="2678" spans="1:6" ht="12.75">
      <c r="A2678" s="5"/>
      <c r="B2678" s="3"/>
      <c r="E2678" s="4"/>
      <c r="F2678" s="8"/>
    </row>
    <row r="2679" spans="1:6" ht="12.75">
      <c r="A2679" s="5" t="s">
        <v>10</v>
      </c>
      <c r="B2679" s="3" t="s">
        <v>14</v>
      </c>
      <c r="E2679" s="4">
        <f>E2672+E2677</f>
        <v>6312.501249999999</v>
      </c>
      <c r="F2679" s="8" t="s">
        <v>139</v>
      </c>
    </row>
    <row r="2680" spans="1:6" ht="12.75">
      <c r="A2680" s="3"/>
      <c r="F2680" s="8"/>
    </row>
    <row r="2681" spans="1:6" ht="12.75">
      <c r="A2681" s="5" t="s">
        <v>15</v>
      </c>
      <c r="B2681" s="3" t="s">
        <v>16</v>
      </c>
      <c r="C2681" s="6">
        <v>0.05</v>
      </c>
      <c r="E2681" s="4">
        <f>E2679*C2681</f>
        <v>315.6250625</v>
      </c>
      <c r="F2681" s="8" t="s">
        <v>139</v>
      </c>
    </row>
    <row r="2682" spans="1:6" ht="12.75">
      <c r="A2682" s="3"/>
      <c r="F2682" s="8"/>
    </row>
    <row r="2683" spans="1:6" ht="12.75">
      <c r="A2683" s="5" t="s">
        <v>17</v>
      </c>
      <c r="B2683" s="3" t="s">
        <v>38</v>
      </c>
      <c r="E2683" s="4">
        <f>E2679+E2681</f>
        <v>6628.1263125</v>
      </c>
      <c r="F2683" s="8" t="s">
        <v>139</v>
      </c>
    </row>
    <row r="2684" ht="12.75">
      <c r="A2684" s="3"/>
    </row>
    <row r="2685" ht="12.75">
      <c r="A2685" s="3"/>
    </row>
    <row r="2686" spans="2:12" ht="12.75">
      <c r="B2686" s="3" t="s">
        <v>22</v>
      </c>
      <c r="C2686" s="3" t="s">
        <v>494</v>
      </c>
      <c r="D2686" s="3"/>
      <c r="E2686" s="3"/>
      <c r="F2686" s="4">
        <f>E2683/167.33/1</f>
        <v>39.61110567441582</v>
      </c>
      <c r="G2686" s="8" t="s">
        <v>23</v>
      </c>
      <c r="L2686">
        <v>37.74</v>
      </c>
    </row>
    <row r="2688" ht="12.75">
      <c r="B2688" s="3" t="s">
        <v>20</v>
      </c>
    </row>
    <row r="2691" ht="12.75">
      <c r="B2691" s="3"/>
    </row>
    <row r="2694" spans="2:9" ht="12.75">
      <c r="B2694" s="9" t="s">
        <v>445</v>
      </c>
      <c r="C2694" s="9"/>
      <c r="D2694" s="9"/>
      <c r="E2694" s="9"/>
      <c r="F2694" s="9"/>
      <c r="G2694" s="9"/>
      <c r="H2694" s="9"/>
      <c r="I2694" s="9"/>
    </row>
    <row r="2695" spans="2:9" ht="12.75">
      <c r="B2695" s="9" t="s">
        <v>261</v>
      </c>
      <c r="C2695" s="9"/>
      <c r="D2695" s="9"/>
      <c r="E2695" s="9"/>
      <c r="F2695" s="9"/>
      <c r="G2695" s="9"/>
      <c r="H2695" s="9"/>
      <c r="I2695" s="9"/>
    </row>
    <row r="2696" spans="2:9" ht="12.75">
      <c r="B2696" s="9"/>
      <c r="C2696" s="9"/>
      <c r="D2696" s="9"/>
      <c r="E2696" s="9"/>
      <c r="F2696" s="9"/>
      <c r="G2696" s="9"/>
      <c r="H2696" s="9"/>
      <c r="I2696" s="9"/>
    </row>
    <row r="2697" spans="2:9" ht="12.75">
      <c r="B2697" s="9"/>
      <c r="C2697" s="9"/>
      <c r="D2697" s="9"/>
      <c r="E2697" s="9"/>
      <c r="F2697" s="9"/>
      <c r="G2697" s="9"/>
      <c r="H2697" s="9"/>
      <c r="I2697" s="9"/>
    </row>
    <row r="2698" spans="2:9" ht="12.75">
      <c r="B2698" s="9"/>
      <c r="C2698" s="9"/>
      <c r="D2698" s="9"/>
      <c r="E2698" s="9"/>
      <c r="F2698" s="9"/>
      <c r="G2698" s="9"/>
      <c r="H2698" s="9"/>
      <c r="I2698" s="9"/>
    </row>
    <row r="2699" spans="2:9" ht="12.75">
      <c r="B2699" s="9"/>
      <c r="C2699" s="9"/>
      <c r="D2699" s="9"/>
      <c r="E2699" s="9"/>
      <c r="F2699" s="9"/>
      <c r="G2699" s="9"/>
      <c r="H2699" s="9"/>
      <c r="I2699" s="9"/>
    </row>
    <row r="2700" spans="2:9" ht="12.75">
      <c r="B2700" s="9"/>
      <c r="C2700" s="9"/>
      <c r="D2700" s="9"/>
      <c r="E2700" s="9"/>
      <c r="F2700" s="9"/>
      <c r="G2700" s="9"/>
      <c r="H2700" s="9"/>
      <c r="I2700" s="9"/>
    </row>
    <row r="2701" spans="2:9" ht="12.75">
      <c r="B2701" s="9"/>
      <c r="C2701" s="9"/>
      <c r="D2701" s="9"/>
      <c r="E2701" s="9"/>
      <c r="F2701" s="9"/>
      <c r="G2701" s="9"/>
      <c r="H2701" s="9"/>
      <c r="I2701" s="9"/>
    </row>
    <row r="2702" spans="2:9" ht="12.75">
      <c r="B2702" s="9"/>
      <c r="C2702" s="9"/>
      <c r="D2702" s="9"/>
      <c r="E2702" s="9"/>
      <c r="F2702" s="9"/>
      <c r="G2702" s="9"/>
      <c r="H2702" s="9"/>
      <c r="I2702" s="9"/>
    </row>
    <row r="2703" spans="2:9" ht="12.75">
      <c r="B2703" s="9"/>
      <c r="C2703" s="9"/>
      <c r="D2703" s="9"/>
      <c r="E2703" s="9"/>
      <c r="F2703" s="9"/>
      <c r="G2703" s="9"/>
      <c r="H2703" s="9"/>
      <c r="I2703" s="9"/>
    </row>
    <row r="2704" spans="2:9" ht="12.75">
      <c r="B2704" s="9"/>
      <c r="C2704" s="9"/>
      <c r="D2704" s="9"/>
      <c r="E2704" s="9"/>
      <c r="F2704" s="9"/>
      <c r="G2704" s="9"/>
      <c r="H2704" s="9"/>
      <c r="I2704" s="9"/>
    </row>
    <row r="2715" spans="2:8" ht="12.75">
      <c r="B2715" s="3" t="s">
        <v>134</v>
      </c>
      <c r="H2715" s="3" t="s">
        <v>230</v>
      </c>
    </row>
    <row r="2716" spans="7:9" ht="12.75">
      <c r="G2716" s="10"/>
      <c r="H2716" s="10" t="s">
        <v>231</v>
      </c>
      <c r="I2716" s="80"/>
    </row>
    <row r="2717" spans="2:9" ht="12.75">
      <c r="B2717" s="3" t="s">
        <v>0</v>
      </c>
      <c r="G2717" s="10"/>
      <c r="H2717" s="10"/>
      <c r="I2717" s="80"/>
    </row>
    <row r="2718" spans="2:9" ht="12.75">
      <c r="B2718" s="3" t="s">
        <v>167</v>
      </c>
      <c r="H2718" s="10"/>
      <c r="I2718" s="3"/>
    </row>
    <row r="2719" spans="2:9" ht="12.75">
      <c r="B2719" s="3" t="s">
        <v>170</v>
      </c>
      <c r="G2719" s="10"/>
      <c r="H2719" s="10"/>
      <c r="I2719" s="10"/>
    </row>
    <row r="2720" spans="7:9" ht="12.75">
      <c r="G2720" s="80"/>
      <c r="H2720" s="10"/>
      <c r="I2720" s="10"/>
    </row>
    <row r="2721" spans="1:6" ht="12.75">
      <c r="A2721" s="3">
        <v>1</v>
      </c>
      <c r="B2721" s="3" t="s">
        <v>1</v>
      </c>
      <c r="E2721" s="3">
        <f>SUM(E2722:E2724)</f>
        <v>60</v>
      </c>
      <c r="F2721" s="8" t="s">
        <v>139</v>
      </c>
    </row>
    <row r="2722" spans="1:6" ht="12.75">
      <c r="A2722" s="3"/>
      <c r="B2722" t="s">
        <v>11</v>
      </c>
      <c r="E2722">
        <v>20</v>
      </c>
      <c r="F2722" s="8"/>
    </row>
    <row r="2723" spans="1:6" ht="12.75">
      <c r="A2723" s="3"/>
      <c r="B2723" t="s">
        <v>12</v>
      </c>
      <c r="E2723">
        <v>40</v>
      </c>
      <c r="F2723" s="8"/>
    </row>
    <row r="2724" spans="1:6" ht="12.75">
      <c r="A2724" s="3"/>
      <c r="B2724" t="s">
        <v>13</v>
      </c>
      <c r="E2724">
        <v>0</v>
      </c>
      <c r="F2724" s="8"/>
    </row>
    <row r="2725" spans="1:6" ht="12.75">
      <c r="A2725" s="3"/>
      <c r="F2725" s="8"/>
    </row>
    <row r="2726" spans="1:6" ht="12.75">
      <c r="A2726" s="3"/>
      <c r="F2726" s="8"/>
    </row>
    <row r="2727" spans="1:6" ht="12.75">
      <c r="A2727" s="3">
        <v>2</v>
      </c>
      <c r="B2727" s="3" t="s">
        <v>2</v>
      </c>
      <c r="C2727" s="3"/>
      <c r="D2727" s="3"/>
      <c r="E2727" s="4">
        <f>SUM(E2728:E2730)</f>
        <v>5444.8125</v>
      </c>
      <c r="F2727" s="8" t="s">
        <v>139</v>
      </c>
    </row>
    <row r="2728" spans="1:12" ht="12.75">
      <c r="A2728" s="3"/>
      <c r="B2728" t="s">
        <v>3</v>
      </c>
      <c r="E2728">
        <v>5325</v>
      </c>
      <c r="F2728" s="8"/>
      <c r="L2728">
        <v>5070</v>
      </c>
    </row>
    <row r="2729" spans="1:6" ht="12.75">
      <c r="A2729" s="3"/>
      <c r="B2729" t="s">
        <v>384</v>
      </c>
      <c r="C2729" s="2">
        <v>0.0225</v>
      </c>
      <c r="E2729" s="1">
        <f>E2728*C2729</f>
        <v>119.8125</v>
      </c>
      <c r="F2729" s="8"/>
    </row>
    <row r="2730" ht="12.75">
      <c r="A2730" s="3"/>
    </row>
    <row r="2731" spans="1:7" ht="12.75">
      <c r="A2731" s="5" t="s">
        <v>7</v>
      </c>
      <c r="B2731" s="3" t="s">
        <v>6</v>
      </c>
      <c r="E2731" s="4">
        <f>E2721+E2727</f>
        <v>5504.8125</v>
      </c>
      <c r="F2731" s="8" t="s">
        <v>139</v>
      </c>
      <c r="G2731" s="3"/>
    </row>
    <row r="2732" ht="12.75">
      <c r="A2732" s="3"/>
    </row>
    <row r="2733" spans="1:5" ht="12.75">
      <c r="A2733" s="3"/>
      <c r="B2733" s="90" t="s">
        <v>310</v>
      </c>
      <c r="C2733" s="6">
        <v>0.1</v>
      </c>
      <c r="E2733" s="1">
        <f>E2731*C2733</f>
        <v>550.48125</v>
      </c>
    </row>
    <row r="2734" spans="1:5" ht="12.75">
      <c r="A2734" s="3"/>
      <c r="C2734" s="6"/>
      <c r="E2734" s="1"/>
    </row>
    <row r="2735" ht="12.75">
      <c r="A2735" s="3"/>
    </row>
    <row r="2736" spans="1:6" ht="12.75">
      <c r="A2736" s="5" t="s">
        <v>8</v>
      </c>
      <c r="B2736" s="3" t="s">
        <v>9</v>
      </c>
      <c r="E2736" s="4">
        <f>SUM(E2733:E2735)</f>
        <v>550.48125</v>
      </c>
      <c r="F2736" s="8" t="s">
        <v>139</v>
      </c>
    </row>
    <row r="2737" spans="1:6" ht="12.75">
      <c r="A2737" s="5"/>
      <c r="B2737" s="3"/>
      <c r="E2737" s="4"/>
      <c r="F2737" s="8"/>
    </row>
    <row r="2738" spans="1:6" ht="12.75">
      <c r="A2738" s="5" t="s">
        <v>10</v>
      </c>
      <c r="B2738" s="3" t="s">
        <v>14</v>
      </c>
      <c r="E2738" s="4">
        <f>E2731+E2736</f>
        <v>6055.29375</v>
      </c>
      <c r="F2738" s="8" t="s">
        <v>139</v>
      </c>
    </row>
    <row r="2739" spans="1:6" ht="12.75">
      <c r="A2739" s="3"/>
      <c r="F2739" s="8"/>
    </row>
    <row r="2740" spans="1:6" ht="12.75">
      <c r="A2740" s="5" t="s">
        <v>15</v>
      </c>
      <c r="B2740" s="3" t="s">
        <v>16</v>
      </c>
      <c r="C2740" s="6">
        <v>0.05</v>
      </c>
      <c r="E2740" s="4">
        <f>E2738*C2740</f>
        <v>302.7646875</v>
      </c>
      <c r="F2740" s="8" t="s">
        <v>139</v>
      </c>
    </row>
    <row r="2741" spans="1:6" ht="12.75">
      <c r="A2741" s="3"/>
      <c r="F2741" s="8"/>
    </row>
    <row r="2742" spans="1:6" ht="12.75">
      <c r="A2742" s="5" t="s">
        <v>17</v>
      </c>
      <c r="B2742" s="3" t="s">
        <v>38</v>
      </c>
      <c r="E2742" s="4">
        <f>E2738+E2740</f>
        <v>6358.0584375</v>
      </c>
      <c r="F2742" s="8" t="s">
        <v>139</v>
      </c>
    </row>
    <row r="2743" ht="12.75">
      <c r="A2743" s="3"/>
    </row>
    <row r="2744" ht="12.75">
      <c r="A2744" s="3"/>
    </row>
    <row r="2745" spans="2:12" ht="12.75">
      <c r="B2745" s="3" t="s">
        <v>22</v>
      </c>
      <c r="C2745" s="3" t="s">
        <v>495</v>
      </c>
      <c r="D2745" s="3"/>
      <c r="E2745" s="3"/>
      <c r="F2745" s="4">
        <f>E2742/167.33/1</f>
        <v>37.99712207912508</v>
      </c>
      <c r="G2745" s="8" t="s">
        <v>23</v>
      </c>
      <c r="L2745">
        <v>36.2</v>
      </c>
    </row>
    <row r="2747" ht="12.75">
      <c r="B2747" s="3" t="s">
        <v>20</v>
      </c>
    </row>
    <row r="2750" ht="12.75">
      <c r="B2750" s="3"/>
    </row>
    <row r="2753" spans="2:9" ht="12.75">
      <c r="B2753" s="9" t="s">
        <v>445</v>
      </c>
      <c r="C2753" s="9"/>
      <c r="D2753" s="9"/>
      <c r="E2753" s="9"/>
      <c r="F2753" s="9"/>
      <c r="G2753" s="9"/>
      <c r="H2753" s="9"/>
      <c r="I2753" s="9"/>
    </row>
    <row r="2754" spans="2:9" ht="12.75">
      <c r="B2754" s="9" t="s">
        <v>261</v>
      </c>
      <c r="C2754" s="9"/>
      <c r="D2754" s="9"/>
      <c r="E2754" s="9"/>
      <c r="F2754" s="9"/>
      <c r="G2754" s="9"/>
      <c r="H2754" s="9"/>
      <c r="I2754" s="9"/>
    </row>
    <row r="2755" spans="2:9" ht="12.75">
      <c r="B2755" s="9"/>
      <c r="C2755" s="9"/>
      <c r="D2755" s="9"/>
      <c r="E2755" s="9"/>
      <c r="F2755" s="9"/>
      <c r="G2755" s="9"/>
      <c r="H2755" s="9"/>
      <c r="I2755" s="9"/>
    </row>
    <row r="2756" spans="2:9" ht="12.75">
      <c r="B2756" s="9"/>
      <c r="C2756" s="9"/>
      <c r="D2756" s="9"/>
      <c r="E2756" s="9"/>
      <c r="F2756" s="9"/>
      <c r="G2756" s="9"/>
      <c r="H2756" s="9"/>
      <c r="I2756" s="9"/>
    </row>
    <row r="2757" spans="2:9" ht="12.75">
      <c r="B2757" s="9"/>
      <c r="C2757" s="9"/>
      <c r="D2757" s="9"/>
      <c r="E2757" s="9"/>
      <c r="F2757" s="9"/>
      <c r="G2757" s="9"/>
      <c r="H2757" s="9"/>
      <c r="I2757" s="9"/>
    </row>
    <row r="2758" spans="2:9" ht="12.75">
      <c r="B2758" s="9"/>
      <c r="C2758" s="9"/>
      <c r="D2758" s="9"/>
      <c r="E2758" s="9"/>
      <c r="F2758" s="9"/>
      <c r="G2758" s="9"/>
      <c r="H2758" s="9"/>
      <c r="I2758" s="9"/>
    </row>
    <row r="2759" spans="2:9" ht="12.75">
      <c r="B2759" s="9"/>
      <c r="C2759" s="9"/>
      <c r="D2759" s="9"/>
      <c r="E2759" s="9"/>
      <c r="F2759" s="9"/>
      <c r="G2759" s="9"/>
      <c r="H2759" s="9"/>
      <c r="I2759" s="9"/>
    </row>
    <row r="2760" spans="2:9" ht="12.75">
      <c r="B2760" s="9"/>
      <c r="C2760" s="9"/>
      <c r="D2760" s="9"/>
      <c r="E2760" s="9"/>
      <c r="F2760" s="9"/>
      <c r="G2760" s="9"/>
      <c r="H2760" s="9"/>
      <c r="I2760" s="9"/>
    </row>
    <row r="2761" spans="2:9" ht="12.75">
      <c r="B2761" s="9"/>
      <c r="C2761" s="9"/>
      <c r="D2761" s="9"/>
      <c r="E2761" s="9"/>
      <c r="F2761" s="9"/>
      <c r="G2761" s="9"/>
      <c r="H2761" s="9"/>
      <c r="I2761" s="9"/>
    </row>
    <row r="2762" spans="2:9" ht="12.75">
      <c r="B2762" s="9"/>
      <c r="C2762" s="9"/>
      <c r="D2762" s="9"/>
      <c r="E2762" s="9"/>
      <c r="F2762" s="9"/>
      <c r="G2762" s="9"/>
      <c r="H2762" s="9"/>
      <c r="I2762" s="9"/>
    </row>
    <row r="2763" spans="2:9" ht="12.75">
      <c r="B2763" s="9"/>
      <c r="C2763" s="9"/>
      <c r="D2763" s="9"/>
      <c r="E2763" s="9"/>
      <c r="F2763" s="9"/>
      <c r="G2763" s="9"/>
      <c r="H2763" s="9"/>
      <c r="I2763" s="9"/>
    </row>
    <row r="2764" spans="2:9" ht="12.75">
      <c r="B2764" s="9"/>
      <c r="C2764" s="9"/>
      <c r="D2764" s="9"/>
      <c r="E2764" s="9"/>
      <c r="F2764" s="9"/>
      <c r="G2764" s="9"/>
      <c r="H2764" s="9"/>
      <c r="I2764" s="9"/>
    </row>
    <row r="2765" spans="2:9" ht="12.75">
      <c r="B2765" s="9"/>
      <c r="C2765" s="9"/>
      <c r="D2765" s="9"/>
      <c r="E2765" s="9"/>
      <c r="F2765" s="9"/>
      <c r="G2765" s="9"/>
      <c r="H2765" s="9"/>
      <c r="I2765" s="9"/>
    </row>
    <row r="2766" spans="2:9" ht="12.75">
      <c r="B2766" s="9"/>
      <c r="C2766" s="9"/>
      <c r="D2766" s="9"/>
      <c r="E2766" s="9"/>
      <c r="F2766" s="9"/>
      <c r="G2766" s="9"/>
      <c r="H2766" s="9"/>
      <c r="I2766" s="9"/>
    </row>
    <row r="2774" spans="2:8" ht="12.75">
      <c r="B2774" s="3" t="s">
        <v>134</v>
      </c>
      <c r="H2774" s="3" t="s">
        <v>178</v>
      </c>
    </row>
    <row r="2775" spans="7:9" ht="12.75">
      <c r="G2775" s="10"/>
      <c r="H2775" s="10" t="s">
        <v>232</v>
      </c>
      <c r="I2775" s="80"/>
    </row>
    <row r="2776" spans="2:9" ht="12.75">
      <c r="B2776" s="3" t="s">
        <v>0</v>
      </c>
      <c r="G2776" s="10"/>
      <c r="H2776" s="10"/>
      <c r="I2776" s="80"/>
    </row>
    <row r="2777" spans="2:9" ht="12.75">
      <c r="B2777" s="3" t="s">
        <v>168</v>
      </c>
      <c r="H2777" s="10"/>
      <c r="I2777" s="3"/>
    </row>
    <row r="2778" spans="2:9" ht="12.75">
      <c r="B2778" s="3" t="s">
        <v>170</v>
      </c>
      <c r="G2778" s="10"/>
      <c r="H2778" s="10"/>
      <c r="I2778" s="10"/>
    </row>
    <row r="2779" spans="7:9" ht="12.75">
      <c r="G2779" s="80"/>
      <c r="H2779" s="10"/>
      <c r="I2779" s="10"/>
    </row>
    <row r="2780" spans="1:6" ht="12.75">
      <c r="A2780" s="3">
        <v>1</v>
      </c>
      <c r="B2780" s="3" t="s">
        <v>1</v>
      </c>
      <c r="E2780" s="3">
        <f>SUM(E2781:E2783)</f>
        <v>50</v>
      </c>
      <c r="F2780" s="8" t="s">
        <v>139</v>
      </c>
    </row>
    <row r="2781" spans="1:6" ht="12.75">
      <c r="A2781" s="3"/>
      <c r="B2781" t="s">
        <v>11</v>
      </c>
      <c r="F2781" s="8"/>
    </row>
    <row r="2782" spans="1:6" ht="12.75">
      <c r="A2782" s="3"/>
      <c r="B2782" t="s">
        <v>12</v>
      </c>
      <c r="E2782">
        <v>50</v>
      </c>
      <c r="F2782" s="8"/>
    </row>
    <row r="2783" spans="1:6" ht="12.75">
      <c r="A2783" s="3"/>
      <c r="B2783" t="s">
        <v>13</v>
      </c>
      <c r="E2783">
        <v>0</v>
      </c>
      <c r="F2783" s="8"/>
    </row>
    <row r="2784" spans="1:6" ht="12.75">
      <c r="A2784" s="3"/>
      <c r="F2784" s="8"/>
    </row>
    <row r="2785" spans="1:6" ht="12.75">
      <c r="A2785" s="3"/>
      <c r="F2785" s="8"/>
    </row>
    <row r="2786" spans="1:6" ht="12.75">
      <c r="A2786" s="3">
        <v>2</v>
      </c>
      <c r="B2786" s="3" t="s">
        <v>2</v>
      </c>
      <c r="C2786" s="3"/>
      <c r="D2786" s="3"/>
      <c r="E2786" s="4">
        <f>SUM(E2787:E2789)</f>
        <v>5046.0375</v>
      </c>
      <c r="F2786" s="8" t="s">
        <v>139</v>
      </c>
    </row>
    <row r="2787" spans="1:12" ht="12.75">
      <c r="A2787" s="3"/>
      <c r="B2787" t="s">
        <v>3</v>
      </c>
      <c r="E2787">
        <v>4935</v>
      </c>
      <c r="F2787" s="8"/>
      <c r="L2787">
        <v>4700</v>
      </c>
    </row>
    <row r="2788" spans="1:6" ht="12.75">
      <c r="A2788" s="3"/>
      <c r="B2788" t="s">
        <v>384</v>
      </c>
      <c r="C2788" s="2">
        <v>0.0225</v>
      </c>
      <c r="E2788" s="1">
        <f>E2787*C2788</f>
        <v>111.0375</v>
      </c>
      <c r="F2788" s="8"/>
    </row>
    <row r="2789" ht="12.75">
      <c r="A2789" s="3"/>
    </row>
    <row r="2790" spans="1:7" ht="12.75">
      <c r="A2790" s="5" t="s">
        <v>7</v>
      </c>
      <c r="B2790" s="3" t="s">
        <v>6</v>
      </c>
      <c r="E2790" s="4">
        <f>E2780+E2786</f>
        <v>5096.0375</v>
      </c>
      <c r="F2790" s="8" t="s">
        <v>139</v>
      </c>
      <c r="G2790" s="3"/>
    </row>
    <row r="2791" ht="12.75">
      <c r="A2791" s="3"/>
    </row>
    <row r="2792" spans="1:5" ht="12.75">
      <c r="A2792" s="3"/>
      <c r="B2792" t="s">
        <v>310</v>
      </c>
      <c r="C2792" s="6">
        <v>0.1</v>
      </c>
      <c r="E2792" s="1">
        <f>E2790*C2792</f>
        <v>509.60375000000005</v>
      </c>
    </row>
    <row r="2793" spans="1:5" ht="12.75">
      <c r="A2793" s="3"/>
      <c r="C2793" s="6"/>
      <c r="E2793" s="1"/>
    </row>
    <row r="2794" ht="12.75">
      <c r="A2794" s="3"/>
    </row>
    <row r="2795" spans="1:6" ht="12.75">
      <c r="A2795" s="5" t="s">
        <v>8</v>
      </c>
      <c r="B2795" s="3" t="s">
        <v>9</v>
      </c>
      <c r="E2795" s="4">
        <f>SUM(E2792:E2794)</f>
        <v>509.60375000000005</v>
      </c>
      <c r="F2795" s="8" t="s">
        <v>139</v>
      </c>
    </row>
    <row r="2796" spans="1:6" ht="12.75">
      <c r="A2796" s="5"/>
      <c r="B2796" s="3"/>
      <c r="E2796" s="4"/>
      <c r="F2796" s="8"/>
    </row>
    <row r="2797" spans="1:6" ht="12.75">
      <c r="A2797" s="5" t="s">
        <v>10</v>
      </c>
      <c r="B2797" s="3" t="s">
        <v>14</v>
      </c>
      <c r="E2797" s="4">
        <f>E2790+E2795</f>
        <v>5605.641250000001</v>
      </c>
      <c r="F2797" s="8" t="s">
        <v>139</v>
      </c>
    </row>
    <row r="2798" spans="1:6" ht="12.75">
      <c r="A2798" s="3"/>
      <c r="F2798" s="8"/>
    </row>
    <row r="2799" spans="1:6" ht="12.75">
      <c r="A2799" s="5" t="s">
        <v>15</v>
      </c>
      <c r="B2799" s="3" t="s">
        <v>16</v>
      </c>
      <c r="C2799" s="6">
        <v>0.05</v>
      </c>
      <c r="E2799" s="4">
        <f>E2797*C2799</f>
        <v>280.28206250000005</v>
      </c>
      <c r="F2799" s="8" t="s">
        <v>139</v>
      </c>
    </row>
    <row r="2800" spans="1:6" ht="12.75">
      <c r="A2800" s="3"/>
      <c r="F2800" s="8"/>
    </row>
    <row r="2801" spans="1:6" ht="12.75">
      <c r="A2801" s="5" t="s">
        <v>17</v>
      </c>
      <c r="B2801" s="3" t="s">
        <v>38</v>
      </c>
      <c r="E2801" s="4">
        <f>E2797+E2799</f>
        <v>5885.923312500001</v>
      </c>
      <c r="F2801" s="8" t="s">
        <v>139</v>
      </c>
    </row>
    <row r="2802" ht="12.75">
      <c r="A2802" s="3"/>
    </row>
    <row r="2803" ht="12.75">
      <c r="A2803" s="3"/>
    </row>
    <row r="2804" spans="2:12" ht="12.75">
      <c r="B2804" s="3" t="s">
        <v>22</v>
      </c>
      <c r="C2804" s="3" t="s">
        <v>491</v>
      </c>
      <c r="D2804" s="3"/>
      <c r="E2804" s="3"/>
      <c r="F2804" s="4">
        <f>E2801/167.33/1</f>
        <v>35.17554122094066</v>
      </c>
      <c r="G2804" s="8" t="s">
        <v>23</v>
      </c>
      <c r="L2804">
        <v>33.52</v>
      </c>
    </row>
    <row r="2806" ht="12.75">
      <c r="B2806" s="3" t="s">
        <v>20</v>
      </c>
    </row>
    <row r="2809" ht="12.75">
      <c r="B2809" s="3"/>
    </row>
    <row r="2812" spans="2:9" ht="12.75">
      <c r="B2812" s="9" t="s">
        <v>445</v>
      </c>
      <c r="C2812" s="9"/>
      <c r="D2812" s="9"/>
      <c r="E2812" s="9"/>
      <c r="F2812" s="9"/>
      <c r="G2812" s="9"/>
      <c r="H2812" s="9"/>
      <c r="I2812" s="9"/>
    </row>
    <row r="2813" spans="2:9" ht="12.75">
      <c r="B2813" s="9" t="s">
        <v>261</v>
      </c>
      <c r="C2813" s="9"/>
      <c r="D2813" s="9"/>
      <c r="E2813" s="9"/>
      <c r="F2813" s="9"/>
      <c r="G2813" s="9"/>
      <c r="H2813" s="9"/>
      <c r="I2813" s="9"/>
    </row>
    <row r="2814" spans="2:9" ht="12.75">
      <c r="B2814" s="9"/>
      <c r="C2814" s="9"/>
      <c r="D2814" s="9"/>
      <c r="E2814" s="9"/>
      <c r="F2814" s="9"/>
      <c r="G2814" s="9"/>
      <c r="H2814" s="9"/>
      <c r="I2814" s="9"/>
    </row>
    <row r="2815" spans="2:9" ht="12.75">
      <c r="B2815" s="9"/>
      <c r="C2815" s="9"/>
      <c r="D2815" s="9"/>
      <c r="E2815" s="9"/>
      <c r="F2815" s="9"/>
      <c r="G2815" s="9"/>
      <c r="H2815" s="9"/>
      <c r="I2815" s="9"/>
    </row>
    <row r="2816" spans="2:9" ht="12.75">
      <c r="B2816" s="9"/>
      <c r="C2816" s="9"/>
      <c r="D2816" s="9"/>
      <c r="E2816" s="9"/>
      <c r="F2816" s="9"/>
      <c r="G2816" s="9"/>
      <c r="H2816" s="9"/>
      <c r="I2816" s="9"/>
    </row>
    <row r="2817" spans="2:9" ht="12.75">
      <c r="B2817" s="9"/>
      <c r="C2817" s="9"/>
      <c r="D2817" s="9"/>
      <c r="E2817" s="9"/>
      <c r="F2817" s="9"/>
      <c r="G2817" s="9"/>
      <c r="H2817" s="9"/>
      <c r="I2817" s="9"/>
    </row>
    <row r="2818" spans="2:9" ht="12.75">
      <c r="B2818" s="9"/>
      <c r="C2818" s="9"/>
      <c r="D2818" s="9"/>
      <c r="E2818" s="9"/>
      <c r="F2818" s="9"/>
      <c r="G2818" s="9"/>
      <c r="H2818" s="9"/>
      <c r="I2818" s="9"/>
    </row>
    <row r="2819" spans="2:9" ht="12.75">
      <c r="B2819" s="9"/>
      <c r="C2819" s="9"/>
      <c r="D2819" s="9"/>
      <c r="E2819" s="9"/>
      <c r="F2819" s="9"/>
      <c r="G2819" s="9"/>
      <c r="H2819" s="9"/>
      <c r="I2819" s="9"/>
    </row>
    <row r="2820" spans="2:9" ht="12.75">
      <c r="B2820" s="9"/>
      <c r="C2820" s="9"/>
      <c r="D2820" s="9"/>
      <c r="E2820" s="9"/>
      <c r="F2820" s="9"/>
      <c r="G2820" s="9"/>
      <c r="H2820" s="9"/>
      <c r="I2820" s="9"/>
    </row>
    <row r="2821" spans="2:9" ht="12.75">
      <c r="B2821" s="9"/>
      <c r="C2821" s="9"/>
      <c r="D2821" s="9"/>
      <c r="E2821" s="9"/>
      <c r="F2821" s="9"/>
      <c r="G2821" s="9"/>
      <c r="H2821" s="9"/>
      <c r="I2821" s="9"/>
    </row>
    <row r="2822" spans="2:9" ht="12.75">
      <c r="B2822" s="9"/>
      <c r="C2822" s="9"/>
      <c r="D2822" s="9"/>
      <c r="E2822" s="9"/>
      <c r="F2822" s="9"/>
      <c r="G2822" s="9"/>
      <c r="H2822" s="9"/>
      <c r="I2822" s="9"/>
    </row>
    <row r="2823" spans="2:9" ht="12.75">
      <c r="B2823" s="9"/>
      <c r="C2823" s="9"/>
      <c r="D2823" s="9"/>
      <c r="E2823" s="9"/>
      <c r="F2823" s="9"/>
      <c r="G2823" s="9"/>
      <c r="H2823" s="9"/>
      <c r="I2823" s="9"/>
    </row>
    <row r="2824" spans="2:9" ht="12.75">
      <c r="B2824" s="9"/>
      <c r="C2824" s="9"/>
      <c r="D2824" s="9"/>
      <c r="E2824" s="9"/>
      <c r="F2824" s="9"/>
      <c r="G2824" s="9"/>
      <c r="H2824" s="9"/>
      <c r="I2824" s="9"/>
    </row>
    <row r="2825" spans="2:9" ht="12.75">
      <c r="B2825" s="9"/>
      <c r="C2825" s="9"/>
      <c r="D2825" s="9"/>
      <c r="E2825" s="9"/>
      <c r="F2825" s="9"/>
      <c r="G2825" s="9"/>
      <c r="H2825" s="9"/>
      <c r="I2825" s="9"/>
    </row>
    <row r="2833" spans="2:8" ht="12.75">
      <c r="B2833" s="3" t="s">
        <v>134</v>
      </c>
      <c r="H2833" s="3" t="s">
        <v>178</v>
      </c>
    </row>
    <row r="2834" spans="7:9" ht="12.75">
      <c r="G2834" s="10"/>
      <c r="H2834" s="10" t="s">
        <v>233</v>
      </c>
      <c r="I2834" s="80"/>
    </row>
    <row r="2835" spans="2:9" ht="12.75">
      <c r="B2835" s="3" t="s">
        <v>0</v>
      </c>
      <c r="G2835" s="10"/>
      <c r="H2835" s="10"/>
      <c r="I2835" s="80"/>
    </row>
    <row r="2836" spans="2:9" ht="12.75">
      <c r="B2836" s="3" t="s">
        <v>169</v>
      </c>
      <c r="H2836" s="10"/>
      <c r="I2836" s="3"/>
    </row>
    <row r="2837" spans="2:9" ht="12.75">
      <c r="B2837" s="3" t="s">
        <v>170</v>
      </c>
      <c r="G2837" s="10"/>
      <c r="H2837" s="10"/>
      <c r="I2837" s="10"/>
    </row>
    <row r="2838" spans="7:9" ht="12.75">
      <c r="G2838" s="80"/>
      <c r="H2838" s="10"/>
      <c r="I2838" s="10"/>
    </row>
    <row r="2839" spans="1:6" ht="12.75">
      <c r="A2839" s="3">
        <v>1</v>
      </c>
      <c r="B2839" s="3" t="s">
        <v>1</v>
      </c>
      <c r="E2839" s="3">
        <f>SUM(E2840:E2842)</f>
        <v>120</v>
      </c>
      <c r="F2839" s="8" t="s">
        <v>139</v>
      </c>
    </row>
    <row r="2840" spans="1:6" ht="12.75">
      <c r="A2840" s="3"/>
      <c r="B2840" t="s">
        <v>11</v>
      </c>
      <c r="E2840">
        <v>40</v>
      </c>
      <c r="F2840" s="8"/>
    </row>
    <row r="2841" spans="1:6" ht="12.75">
      <c r="A2841" s="3"/>
      <c r="B2841" t="s">
        <v>12</v>
      </c>
      <c r="E2841">
        <v>80</v>
      </c>
      <c r="F2841" s="8"/>
    </row>
    <row r="2842" spans="1:6" ht="12.75">
      <c r="A2842" s="3"/>
      <c r="B2842" t="s">
        <v>13</v>
      </c>
      <c r="E2842">
        <v>0</v>
      </c>
      <c r="F2842" s="8"/>
    </row>
    <row r="2843" spans="1:6" ht="12.75">
      <c r="A2843" s="3"/>
      <c r="F2843" s="8"/>
    </row>
    <row r="2844" spans="1:6" ht="12.75">
      <c r="A2844" s="3"/>
      <c r="F2844" s="8"/>
    </row>
    <row r="2845" spans="1:6" ht="12.75">
      <c r="A2845" s="3">
        <v>2</v>
      </c>
      <c r="B2845" s="3" t="s">
        <v>2</v>
      </c>
      <c r="C2845" s="3"/>
      <c r="D2845" s="3"/>
      <c r="E2845" s="4">
        <f>SUM(E2846:E2848)</f>
        <v>5618.6375</v>
      </c>
      <c r="F2845" s="8" t="s">
        <v>139</v>
      </c>
    </row>
    <row r="2846" spans="1:12" ht="12.75">
      <c r="A2846" s="3"/>
      <c r="B2846" t="s">
        <v>3</v>
      </c>
      <c r="E2846">
        <v>5495</v>
      </c>
      <c r="F2846" s="8"/>
      <c r="L2846">
        <v>5225</v>
      </c>
    </row>
    <row r="2847" spans="1:6" ht="12.75">
      <c r="A2847" s="3"/>
      <c r="B2847" t="s">
        <v>384</v>
      </c>
      <c r="C2847" s="2">
        <v>0.0225</v>
      </c>
      <c r="E2847" s="1">
        <f>E2846*C2847</f>
        <v>123.63749999999999</v>
      </c>
      <c r="F2847" s="8"/>
    </row>
    <row r="2848" ht="12.75">
      <c r="A2848" s="3"/>
    </row>
    <row r="2849" spans="1:7" ht="12.75">
      <c r="A2849" s="5" t="s">
        <v>7</v>
      </c>
      <c r="B2849" s="3" t="s">
        <v>6</v>
      </c>
      <c r="E2849" s="4">
        <f>E2839+E2845</f>
        <v>5738.6375</v>
      </c>
      <c r="F2849" s="8" t="s">
        <v>139</v>
      </c>
      <c r="G2849" s="3"/>
    </row>
    <row r="2850" ht="12.75">
      <c r="A2850" s="3"/>
    </row>
    <row r="2851" spans="1:5" ht="12.75">
      <c r="A2851" s="3"/>
      <c r="B2851" t="s">
        <v>310</v>
      </c>
      <c r="C2851" s="6">
        <v>0.1</v>
      </c>
      <c r="E2851" s="1">
        <f>E2849*C2851</f>
        <v>573.86375</v>
      </c>
    </row>
    <row r="2852" spans="1:5" ht="12.75">
      <c r="A2852" s="3"/>
      <c r="C2852" s="6"/>
      <c r="E2852" s="1"/>
    </row>
    <row r="2853" ht="12.75">
      <c r="A2853" s="3"/>
    </row>
    <row r="2854" spans="1:6" ht="12.75">
      <c r="A2854" s="5" t="s">
        <v>8</v>
      </c>
      <c r="B2854" s="3" t="s">
        <v>9</v>
      </c>
      <c r="E2854" s="4">
        <f>SUM(E2851:E2853)</f>
        <v>573.86375</v>
      </c>
      <c r="F2854" s="8" t="s">
        <v>139</v>
      </c>
    </row>
    <row r="2855" spans="1:6" ht="12.75">
      <c r="A2855" s="5"/>
      <c r="B2855" s="3"/>
      <c r="E2855" s="4"/>
      <c r="F2855" s="8"/>
    </row>
    <row r="2856" spans="1:6" ht="12.75">
      <c r="A2856" s="5" t="s">
        <v>10</v>
      </c>
      <c r="B2856" s="3" t="s">
        <v>14</v>
      </c>
      <c r="E2856" s="4">
        <f>E2849+E2854</f>
        <v>6312.501249999999</v>
      </c>
      <c r="F2856" s="8" t="s">
        <v>139</v>
      </c>
    </row>
    <row r="2857" spans="1:6" ht="12.75">
      <c r="A2857" s="3"/>
      <c r="F2857" s="8"/>
    </row>
    <row r="2858" spans="1:6" ht="12.75">
      <c r="A2858" s="5" t="s">
        <v>15</v>
      </c>
      <c r="B2858" s="3" t="s">
        <v>16</v>
      </c>
      <c r="C2858" s="6">
        <v>0.05</v>
      </c>
      <c r="E2858" s="4">
        <f>E2856*C2858</f>
        <v>315.6250625</v>
      </c>
      <c r="F2858" s="8" t="s">
        <v>139</v>
      </c>
    </row>
    <row r="2859" spans="1:6" ht="12.75">
      <c r="A2859" s="3"/>
      <c r="F2859" s="8"/>
    </row>
    <row r="2860" spans="1:6" ht="12.75">
      <c r="A2860" s="5" t="s">
        <v>17</v>
      </c>
      <c r="B2860" s="3" t="s">
        <v>38</v>
      </c>
      <c r="E2860" s="4">
        <f>E2856+E2858</f>
        <v>6628.1263125</v>
      </c>
      <c r="F2860" s="8" t="s">
        <v>139</v>
      </c>
    </row>
    <row r="2861" ht="12.75">
      <c r="A2861" s="3"/>
    </row>
    <row r="2862" ht="12.75">
      <c r="A2862" s="3"/>
    </row>
    <row r="2863" spans="2:12" ht="12.75">
      <c r="B2863" s="3" t="s">
        <v>22</v>
      </c>
      <c r="C2863" s="3" t="s">
        <v>494</v>
      </c>
      <c r="D2863" s="3"/>
      <c r="E2863" s="3"/>
      <c r="F2863" s="4">
        <f>E2860/167.33/1</f>
        <v>39.61110567441582</v>
      </c>
      <c r="G2863" s="8" t="s">
        <v>23</v>
      </c>
      <c r="L2863">
        <v>37.71</v>
      </c>
    </row>
    <row r="2865" ht="12.75">
      <c r="B2865" s="3" t="s">
        <v>20</v>
      </c>
    </row>
    <row r="2868" ht="12.75">
      <c r="B2868" s="3"/>
    </row>
    <row r="2871" spans="2:9" ht="12.75">
      <c r="B2871" s="9" t="s">
        <v>445</v>
      </c>
      <c r="C2871" s="9"/>
      <c r="D2871" s="9"/>
      <c r="E2871" s="9"/>
      <c r="F2871" s="9"/>
      <c r="G2871" s="9"/>
      <c r="H2871" s="9"/>
      <c r="I2871" s="9"/>
    </row>
    <row r="2872" spans="2:9" ht="12.75">
      <c r="B2872" s="9" t="s">
        <v>261</v>
      </c>
      <c r="C2872" s="9"/>
      <c r="D2872" s="9"/>
      <c r="E2872" s="9"/>
      <c r="F2872" s="9"/>
      <c r="G2872" s="9"/>
      <c r="H2872" s="9"/>
      <c r="I2872" s="9"/>
    </row>
    <row r="2873" spans="2:9" ht="12.75">
      <c r="B2873" s="9"/>
      <c r="C2873" s="9"/>
      <c r="D2873" s="9"/>
      <c r="E2873" s="9"/>
      <c r="F2873" s="9"/>
      <c r="G2873" s="9"/>
      <c r="H2873" s="9"/>
      <c r="I2873" s="9"/>
    </row>
    <row r="2874" spans="2:9" ht="12.75">
      <c r="B2874" s="9"/>
      <c r="C2874" s="9"/>
      <c r="D2874" s="9"/>
      <c r="E2874" s="9"/>
      <c r="F2874" s="9"/>
      <c r="G2874" s="9"/>
      <c r="H2874" s="9"/>
      <c r="I2874" s="9"/>
    </row>
    <row r="2875" spans="2:9" ht="12.75">
      <c r="B2875" s="9"/>
      <c r="C2875" s="9"/>
      <c r="D2875" s="9"/>
      <c r="E2875" s="9"/>
      <c r="F2875" s="9"/>
      <c r="G2875" s="9"/>
      <c r="H2875" s="9"/>
      <c r="I2875" s="9"/>
    </row>
    <row r="2876" spans="2:9" ht="12.75">
      <c r="B2876" s="9"/>
      <c r="C2876" s="9"/>
      <c r="D2876" s="9"/>
      <c r="E2876" s="9"/>
      <c r="F2876" s="9"/>
      <c r="G2876" s="9"/>
      <c r="H2876" s="9"/>
      <c r="I2876" s="9"/>
    </row>
    <row r="2877" spans="2:9" ht="12.75">
      <c r="B2877" s="9"/>
      <c r="C2877" s="9"/>
      <c r="D2877" s="9"/>
      <c r="E2877" s="9"/>
      <c r="F2877" s="9"/>
      <c r="G2877" s="9"/>
      <c r="H2877" s="9"/>
      <c r="I2877" s="9"/>
    </row>
    <row r="2878" spans="2:9" ht="12.75">
      <c r="B2878" s="9"/>
      <c r="C2878" s="9"/>
      <c r="D2878" s="9"/>
      <c r="E2878" s="9"/>
      <c r="F2878" s="9"/>
      <c r="G2878" s="9"/>
      <c r="H2878" s="9"/>
      <c r="I2878" s="9"/>
    </row>
    <row r="2879" spans="2:9" ht="12.75">
      <c r="B2879" s="9"/>
      <c r="C2879" s="9"/>
      <c r="D2879" s="9"/>
      <c r="E2879" s="9"/>
      <c r="F2879" s="9"/>
      <c r="G2879" s="9"/>
      <c r="H2879" s="9"/>
      <c r="I2879" s="9"/>
    </row>
    <row r="2880" spans="2:9" ht="12.75">
      <c r="B2880" s="9"/>
      <c r="C2880" s="9"/>
      <c r="D2880" s="9"/>
      <c r="E2880" s="9"/>
      <c r="F2880" s="9"/>
      <c r="G2880" s="9"/>
      <c r="H2880" s="9"/>
      <c r="I2880" s="9"/>
    </row>
    <row r="2881" spans="2:8" ht="12.75">
      <c r="B2881" s="9"/>
      <c r="C2881" s="9"/>
      <c r="D2881" s="9"/>
      <c r="E2881" s="9"/>
      <c r="F2881" s="9"/>
      <c r="G2881" s="9"/>
      <c r="H2881" s="9"/>
    </row>
    <row r="2892" spans="2:8" ht="12.75">
      <c r="B2892" s="3" t="s">
        <v>134</v>
      </c>
      <c r="H2892" s="3" t="s">
        <v>178</v>
      </c>
    </row>
    <row r="2893" spans="7:9" ht="12.75">
      <c r="G2893" s="10"/>
      <c r="H2893" s="10" t="s">
        <v>234</v>
      </c>
      <c r="I2893" s="80"/>
    </row>
    <row r="2894" spans="2:9" ht="12.75">
      <c r="B2894" s="3" t="s">
        <v>0</v>
      </c>
      <c r="G2894" s="10"/>
      <c r="H2894" s="10"/>
      <c r="I2894" s="80"/>
    </row>
    <row r="2895" spans="2:9" ht="12.75">
      <c r="B2895" s="3" t="s">
        <v>171</v>
      </c>
      <c r="H2895" s="10"/>
      <c r="I2895" s="3"/>
    </row>
    <row r="2896" spans="2:9" ht="12.75">
      <c r="B2896" s="3" t="s">
        <v>170</v>
      </c>
      <c r="G2896" s="10"/>
      <c r="H2896" s="10"/>
      <c r="I2896" s="10"/>
    </row>
    <row r="2897" spans="7:9" ht="12.75">
      <c r="G2897" s="80"/>
      <c r="H2897" s="10"/>
      <c r="I2897" s="10"/>
    </row>
    <row r="2898" spans="1:6" ht="12.75">
      <c r="A2898" s="3">
        <v>1</v>
      </c>
      <c r="B2898" s="3" t="s">
        <v>1</v>
      </c>
      <c r="E2898" s="3">
        <f>SUM(E2899:E2901)</f>
        <v>40</v>
      </c>
      <c r="F2898" s="8" t="s">
        <v>139</v>
      </c>
    </row>
    <row r="2899" spans="1:6" ht="12.75">
      <c r="A2899" s="3"/>
      <c r="B2899" t="s">
        <v>11</v>
      </c>
      <c r="E2899">
        <v>0</v>
      </c>
      <c r="F2899" s="8"/>
    </row>
    <row r="2900" spans="1:6" ht="12.75">
      <c r="A2900" s="3"/>
      <c r="B2900" t="s">
        <v>12</v>
      </c>
      <c r="E2900">
        <v>40</v>
      </c>
      <c r="F2900" s="8"/>
    </row>
    <row r="2901" spans="1:6" ht="12.75">
      <c r="A2901" s="3"/>
      <c r="B2901" t="s">
        <v>13</v>
      </c>
      <c r="E2901">
        <v>0</v>
      </c>
      <c r="F2901" s="8"/>
    </row>
    <row r="2902" spans="1:6" ht="12.75">
      <c r="A2902" s="3"/>
      <c r="F2902" s="8"/>
    </row>
    <row r="2903" spans="1:6" ht="12.75">
      <c r="A2903" s="3"/>
      <c r="F2903" s="8"/>
    </row>
    <row r="2904" spans="1:6" ht="12.75">
      <c r="A2904" s="3">
        <v>2</v>
      </c>
      <c r="B2904" s="3" t="s">
        <v>2</v>
      </c>
      <c r="C2904" s="3"/>
      <c r="D2904" s="3"/>
      <c r="E2904" s="4">
        <f>SUM(E2905:E2907)</f>
        <v>5608.4125</v>
      </c>
      <c r="F2904" s="8" t="s">
        <v>139</v>
      </c>
    </row>
    <row r="2905" spans="1:12" ht="12.75">
      <c r="A2905" s="3"/>
      <c r="B2905" t="s">
        <v>3</v>
      </c>
      <c r="E2905">
        <v>5485</v>
      </c>
      <c r="F2905" s="8"/>
      <c r="L2905">
        <v>5220</v>
      </c>
    </row>
    <row r="2906" spans="1:6" ht="12.75">
      <c r="A2906" s="3"/>
      <c r="B2906" t="s">
        <v>384</v>
      </c>
      <c r="C2906" s="2">
        <v>0.0225</v>
      </c>
      <c r="E2906" s="1">
        <f>E2905*C2906</f>
        <v>123.4125</v>
      </c>
      <c r="F2906" s="8"/>
    </row>
    <row r="2907" ht="12.75">
      <c r="A2907" s="3"/>
    </row>
    <row r="2908" spans="1:7" ht="12.75">
      <c r="A2908" s="5" t="s">
        <v>7</v>
      </c>
      <c r="B2908" s="3" t="s">
        <v>6</v>
      </c>
      <c r="E2908" s="4">
        <f>E2898+E2904</f>
        <v>5648.4125</v>
      </c>
      <c r="F2908" s="8" t="s">
        <v>139</v>
      </c>
      <c r="G2908" s="3"/>
    </row>
    <row r="2909" ht="12.75">
      <c r="A2909" s="3"/>
    </row>
    <row r="2910" spans="1:5" ht="12.75">
      <c r="A2910" s="3"/>
      <c r="B2910" t="s">
        <v>310</v>
      </c>
      <c r="C2910" s="6">
        <v>0.1</v>
      </c>
      <c r="E2910" s="1">
        <f>E2908*C2910</f>
        <v>564.8412500000001</v>
      </c>
    </row>
    <row r="2911" spans="1:5" ht="12.75">
      <c r="A2911" s="3"/>
      <c r="C2911" s="6"/>
      <c r="E2911" s="1"/>
    </row>
    <row r="2912" ht="12.75">
      <c r="A2912" s="3"/>
    </row>
    <row r="2913" spans="1:6" ht="12.75">
      <c r="A2913" s="5" t="s">
        <v>8</v>
      </c>
      <c r="B2913" s="3" t="s">
        <v>9</v>
      </c>
      <c r="E2913" s="4">
        <f>SUM(E2910:E2912)</f>
        <v>564.8412500000001</v>
      </c>
      <c r="F2913" s="8" t="s">
        <v>139</v>
      </c>
    </row>
    <row r="2914" spans="1:6" ht="12.75">
      <c r="A2914" s="5"/>
      <c r="B2914" s="3"/>
      <c r="E2914" s="4"/>
      <c r="F2914" s="8"/>
    </row>
    <row r="2915" spans="1:6" ht="12.75">
      <c r="A2915" s="5" t="s">
        <v>10</v>
      </c>
      <c r="B2915" s="3" t="s">
        <v>14</v>
      </c>
      <c r="E2915" s="4">
        <f>E2908+E2913</f>
        <v>6213.253750000001</v>
      </c>
      <c r="F2915" s="8" t="s">
        <v>139</v>
      </c>
    </row>
    <row r="2916" spans="1:6" ht="12.75">
      <c r="A2916" s="3"/>
      <c r="F2916" s="8"/>
    </row>
    <row r="2917" spans="1:6" ht="12.75">
      <c r="A2917" s="5" t="s">
        <v>15</v>
      </c>
      <c r="B2917" s="3" t="s">
        <v>16</v>
      </c>
      <c r="C2917" s="6">
        <v>0.05</v>
      </c>
      <c r="E2917" s="4">
        <f>E2915*C2917</f>
        <v>310.66268750000006</v>
      </c>
      <c r="F2917" s="8" t="s">
        <v>139</v>
      </c>
    </row>
    <row r="2918" spans="1:6" ht="12.75">
      <c r="A2918" s="3"/>
      <c r="F2918" s="8"/>
    </row>
    <row r="2919" spans="1:6" ht="12.75">
      <c r="A2919" s="5" t="s">
        <v>17</v>
      </c>
      <c r="B2919" s="3" t="s">
        <v>38</v>
      </c>
      <c r="E2919" s="4">
        <f>E2915+E2917</f>
        <v>6523.916437500001</v>
      </c>
      <c r="F2919" s="8" t="s">
        <v>139</v>
      </c>
    </row>
    <row r="2920" ht="12.75">
      <c r="A2920" s="3"/>
    </row>
    <row r="2921" ht="12.75">
      <c r="A2921" s="3"/>
    </row>
    <row r="2922" spans="2:12" ht="12.75">
      <c r="B2922" s="3" t="s">
        <v>22</v>
      </c>
      <c r="C2922" s="3" t="s">
        <v>496</v>
      </c>
      <c r="D2922" s="3"/>
      <c r="E2922" s="3"/>
      <c r="F2922" s="4">
        <f>E2919/167.33/1</f>
        <v>38.98832509113728</v>
      </c>
      <c r="G2922" s="8" t="s">
        <v>23</v>
      </c>
      <c r="L2922">
        <v>37.12</v>
      </c>
    </row>
    <row r="2924" ht="12.75">
      <c r="B2924" s="3" t="s">
        <v>20</v>
      </c>
    </row>
    <row r="2927" ht="12.75">
      <c r="B2927" s="3"/>
    </row>
    <row r="2930" spans="2:9" ht="12.75">
      <c r="B2930" s="9" t="s">
        <v>445</v>
      </c>
      <c r="C2930" s="9"/>
      <c r="D2930" s="9"/>
      <c r="E2930" s="9"/>
      <c r="F2930" s="9"/>
      <c r="G2930" s="9"/>
      <c r="H2930" s="9"/>
      <c r="I2930" s="9"/>
    </row>
    <row r="2931" spans="2:9" ht="12.75">
      <c r="B2931" s="9" t="s">
        <v>261</v>
      </c>
      <c r="C2931" s="9"/>
      <c r="D2931" s="9"/>
      <c r="E2931" s="9"/>
      <c r="F2931" s="9"/>
      <c r="G2931" s="9"/>
      <c r="H2931" s="9"/>
      <c r="I2931" s="9"/>
    </row>
    <row r="2932" spans="2:9" ht="12.75">
      <c r="B2932" s="9"/>
      <c r="C2932" s="9"/>
      <c r="D2932" s="9"/>
      <c r="E2932" s="9"/>
      <c r="F2932" s="9"/>
      <c r="G2932" s="9"/>
      <c r="H2932" s="9"/>
      <c r="I2932" s="9"/>
    </row>
    <row r="2933" spans="2:9" ht="12.75">
      <c r="B2933" s="9"/>
      <c r="C2933" s="9"/>
      <c r="D2933" s="9"/>
      <c r="E2933" s="9"/>
      <c r="F2933" s="9"/>
      <c r="G2933" s="9"/>
      <c r="H2933" s="9"/>
      <c r="I2933" s="9"/>
    </row>
    <row r="2934" spans="2:9" ht="12.75">
      <c r="B2934" s="9"/>
      <c r="C2934" s="9"/>
      <c r="D2934" s="9"/>
      <c r="E2934" s="9"/>
      <c r="F2934" s="9"/>
      <c r="G2934" s="9"/>
      <c r="H2934" s="9"/>
      <c r="I2934" s="9"/>
    </row>
    <row r="2935" spans="2:9" ht="12.75">
      <c r="B2935" s="9"/>
      <c r="C2935" s="9"/>
      <c r="D2935" s="9"/>
      <c r="E2935" s="9"/>
      <c r="F2935" s="9"/>
      <c r="G2935" s="9"/>
      <c r="H2935" s="9"/>
      <c r="I2935" s="9"/>
    </row>
    <row r="2936" spans="2:9" ht="12.75">
      <c r="B2936" s="9"/>
      <c r="C2936" s="9"/>
      <c r="D2936" s="9"/>
      <c r="E2936" s="9"/>
      <c r="F2936" s="9"/>
      <c r="G2936" s="9"/>
      <c r="H2936" s="9"/>
      <c r="I2936" s="9"/>
    </row>
    <row r="2937" spans="2:9" ht="12.75">
      <c r="B2937" s="9"/>
      <c r="C2937" s="9"/>
      <c r="D2937" s="9"/>
      <c r="E2937" s="9"/>
      <c r="F2937" s="9"/>
      <c r="G2937" s="9"/>
      <c r="H2937" s="9"/>
      <c r="I2937" s="9"/>
    </row>
    <row r="2938" spans="2:9" ht="12.75">
      <c r="B2938" s="9"/>
      <c r="C2938" s="9"/>
      <c r="D2938" s="9"/>
      <c r="E2938" s="9"/>
      <c r="F2938" s="9"/>
      <c r="G2938" s="9"/>
      <c r="H2938" s="9"/>
      <c r="I2938" s="9"/>
    </row>
    <row r="2939" spans="2:9" ht="12.75">
      <c r="B2939" s="9"/>
      <c r="C2939" s="9"/>
      <c r="D2939" s="9"/>
      <c r="E2939" s="9"/>
      <c r="F2939" s="9"/>
      <c r="G2939" s="9"/>
      <c r="H2939" s="9"/>
      <c r="I2939" s="9"/>
    </row>
    <row r="2940" spans="2:8" ht="12.75">
      <c r="B2940" s="9"/>
      <c r="C2940" s="9"/>
      <c r="D2940" s="9"/>
      <c r="E2940" s="9"/>
      <c r="F2940" s="9"/>
      <c r="G2940" s="9"/>
      <c r="H2940" s="9"/>
    </row>
    <row r="2951" spans="2:8" ht="12.75">
      <c r="B2951" s="3" t="s">
        <v>134</v>
      </c>
      <c r="F2951" s="89"/>
      <c r="H2951" s="3" t="s">
        <v>178</v>
      </c>
    </row>
    <row r="2952" spans="7:9" ht="12.75">
      <c r="G2952" s="10"/>
      <c r="H2952" s="10" t="s">
        <v>267</v>
      </c>
      <c r="I2952" s="80"/>
    </row>
    <row r="2953" spans="2:9" ht="12.75">
      <c r="B2953" s="3" t="s">
        <v>0</v>
      </c>
      <c r="G2953" s="10"/>
      <c r="H2953" s="10"/>
      <c r="I2953" s="80"/>
    </row>
    <row r="2954" spans="2:9" ht="12.75">
      <c r="B2954" s="3" t="s">
        <v>312</v>
      </c>
      <c r="H2954" s="10"/>
      <c r="I2954" s="3"/>
    </row>
    <row r="2955" spans="2:9" ht="12.75">
      <c r="B2955" s="3" t="s">
        <v>313</v>
      </c>
      <c r="G2955" s="10"/>
      <c r="H2955" s="10"/>
      <c r="I2955" s="10"/>
    </row>
    <row r="2956" spans="7:9" ht="12.75">
      <c r="G2956" s="80"/>
      <c r="H2956" s="10"/>
      <c r="I2956" s="10"/>
    </row>
    <row r="2957" spans="2:6" ht="12.75">
      <c r="B2957" s="3" t="s">
        <v>1</v>
      </c>
      <c r="E2957" s="3">
        <f>SUM(E2958:E2960)</f>
        <v>70</v>
      </c>
      <c r="F2957" s="8" t="s">
        <v>139</v>
      </c>
    </row>
    <row r="2958" spans="2:6" ht="12.75">
      <c r="B2958" t="s">
        <v>11</v>
      </c>
      <c r="E2958">
        <v>0</v>
      </c>
      <c r="F2958" s="8"/>
    </row>
    <row r="2959" spans="2:6" ht="12.75">
      <c r="B2959" t="s">
        <v>12</v>
      </c>
      <c r="E2959">
        <v>70</v>
      </c>
      <c r="F2959" s="8"/>
    </row>
    <row r="2960" spans="2:6" ht="12.75">
      <c r="B2960" t="s">
        <v>13</v>
      </c>
      <c r="E2960">
        <v>0</v>
      </c>
      <c r="F2960" s="8"/>
    </row>
    <row r="2961" ht="12.75">
      <c r="F2961" s="8"/>
    </row>
    <row r="2962" ht="12.75">
      <c r="F2962" s="8"/>
    </row>
    <row r="2963" spans="2:6" ht="12.75">
      <c r="B2963" s="3" t="s">
        <v>2</v>
      </c>
      <c r="C2963" s="3"/>
      <c r="D2963" s="3"/>
      <c r="E2963" s="4">
        <f>SUM(E2964:E2966)</f>
        <v>4703.5</v>
      </c>
      <c r="F2963" s="8" t="s">
        <v>139</v>
      </c>
    </row>
    <row r="2964" spans="2:12" ht="12.75">
      <c r="B2964" t="s">
        <v>3</v>
      </c>
      <c r="E2964">
        <v>4600</v>
      </c>
      <c r="F2964" s="8"/>
      <c r="L2964">
        <v>4380</v>
      </c>
    </row>
    <row r="2965" spans="2:9" ht="12.75">
      <c r="B2965" t="s">
        <v>384</v>
      </c>
      <c r="C2965" s="2">
        <v>0.0225</v>
      </c>
      <c r="E2965" s="1">
        <f>E2964*C2965</f>
        <v>103.5</v>
      </c>
      <c r="F2965" s="8"/>
      <c r="I2965" t="s">
        <v>270</v>
      </c>
    </row>
    <row r="2967" spans="2:7" ht="12.75">
      <c r="B2967" s="3" t="s">
        <v>6</v>
      </c>
      <c r="E2967" s="4">
        <f>E2957+E2963</f>
        <v>4773.5</v>
      </c>
      <c r="F2967" s="8" t="s">
        <v>139</v>
      </c>
      <c r="G2967" s="3"/>
    </row>
    <row r="2969" spans="2:5" ht="12.75">
      <c r="B2969" s="90" t="s">
        <v>310</v>
      </c>
      <c r="C2969" s="6">
        <v>0.1</v>
      </c>
      <c r="E2969" s="1">
        <f>E2967*C2969</f>
        <v>477.35</v>
      </c>
    </row>
    <row r="2970" spans="3:5" ht="12.75">
      <c r="C2970" s="6"/>
      <c r="E2970" s="1"/>
    </row>
    <row r="2972" spans="2:6" ht="12.75">
      <c r="B2972" s="3" t="s">
        <v>9</v>
      </c>
      <c r="E2972" s="4">
        <f>SUM(E2969:E2971)</f>
        <v>477.35</v>
      </c>
      <c r="F2972" s="8" t="s">
        <v>139</v>
      </c>
    </row>
    <row r="2973" spans="2:6" ht="12.75">
      <c r="B2973" s="3"/>
      <c r="E2973" s="4"/>
      <c r="F2973" s="8"/>
    </row>
    <row r="2974" spans="2:6" ht="12.75">
      <c r="B2974" s="3" t="s">
        <v>14</v>
      </c>
      <c r="E2974" s="4">
        <f>E2967+E2972</f>
        <v>5250.85</v>
      </c>
      <c r="F2974" s="8" t="s">
        <v>139</v>
      </c>
    </row>
    <row r="2975" ht="12.75">
      <c r="F2975" s="8"/>
    </row>
    <row r="2976" spans="2:6" ht="12.75">
      <c r="B2976" s="3" t="s">
        <v>16</v>
      </c>
      <c r="C2976" s="6">
        <v>0.05</v>
      </c>
      <c r="E2976" s="4">
        <f>E2974*C2976</f>
        <v>262.5425</v>
      </c>
      <c r="F2976" s="8" t="s">
        <v>139</v>
      </c>
    </row>
    <row r="2977" ht="12.75">
      <c r="F2977" s="8"/>
    </row>
    <row r="2978" spans="2:6" ht="12.75">
      <c r="B2978" s="3" t="s">
        <v>38</v>
      </c>
      <c r="E2978" s="4">
        <f>E2974+E2976</f>
        <v>5513.3925</v>
      </c>
      <c r="F2978" s="8" t="s">
        <v>139</v>
      </c>
    </row>
    <row r="2981" spans="2:12" ht="12.75">
      <c r="B2981" s="3" t="s">
        <v>22</v>
      </c>
      <c r="C2981" s="3" t="s">
        <v>432</v>
      </c>
      <c r="D2981" s="3"/>
      <c r="E2981" s="3"/>
      <c r="F2981" s="4">
        <f>E2978/167.33/1</f>
        <v>32.9492171158788</v>
      </c>
      <c r="G2981" s="8" t="s">
        <v>23</v>
      </c>
      <c r="L2981">
        <v>31.4</v>
      </c>
    </row>
    <row r="2983" ht="12.75">
      <c r="B2983" s="3" t="s">
        <v>20</v>
      </c>
    </row>
    <row r="2986" ht="12.75">
      <c r="B2986" s="3"/>
    </row>
    <row r="2989" spans="2:9" ht="12.75">
      <c r="B2989" s="9" t="s">
        <v>445</v>
      </c>
      <c r="C2989" s="9"/>
      <c r="D2989" s="9"/>
      <c r="E2989" s="9"/>
      <c r="F2989" s="9"/>
      <c r="G2989" s="9"/>
      <c r="H2989" s="9"/>
      <c r="I2989" s="9"/>
    </row>
    <row r="2990" spans="2:9" ht="12.75">
      <c r="B2990" s="9" t="s">
        <v>261</v>
      </c>
      <c r="C2990" s="9"/>
      <c r="D2990" s="9"/>
      <c r="E2990" s="9"/>
      <c r="F2990" s="9"/>
      <c r="G2990" s="9"/>
      <c r="H2990" s="9"/>
      <c r="I2990" s="9"/>
    </row>
    <row r="2991" spans="2:9" ht="12.75">
      <c r="B2991" s="9"/>
      <c r="C2991" s="9"/>
      <c r="D2991" s="9"/>
      <c r="E2991" s="9"/>
      <c r="F2991" s="9"/>
      <c r="G2991" s="9"/>
      <c r="H2991" s="9"/>
      <c r="I2991" s="9"/>
    </row>
    <row r="2992" spans="2:9" ht="12.75">
      <c r="B2992" s="9"/>
      <c r="C2992" s="9"/>
      <c r="D2992" s="9"/>
      <c r="E2992" s="9"/>
      <c r="F2992" s="9"/>
      <c r="G2992" s="9"/>
      <c r="H2992" s="9"/>
      <c r="I2992" s="9"/>
    </row>
    <row r="2993" spans="2:9" ht="12.75">
      <c r="B2993" s="9"/>
      <c r="C2993" s="9"/>
      <c r="D2993" s="9"/>
      <c r="E2993" s="9"/>
      <c r="F2993" s="9"/>
      <c r="G2993" s="9"/>
      <c r="H2993" s="9"/>
      <c r="I2993" s="9"/>
    </row>
    <row r="2994" spans="2:9" ht="12.75">
      <c r="B2994" s="9"/>
      <c r="C2994" s="9"/>
      <c r="D2994" s="9"/>
      <c r="E2994" s="9"/>
      <c r="F2994" s="9"/>
      <c r="G2994" s="9"/>
      <c r="H2994" s="9"/>
      <c r="I2994" s="9"/>
    </row>
    <row r="2995" spans="2:9" ht="12.75">
      <c r="B2995" s="9"/>
      <c r="C2995" s="9"/>
      <c r="D2995" s="9"/>
      <c r="E2995" s="9"/>
      <c r="F2995" s="9"/>
      <c r="G2995" s="9"/>
      <c r="H2995" s="9"/>
      <c r="I2995" s="9"/>
    </row>
    <row r="2996" spans="2:9" ht="12.75">
      <c r="B2996" s="9"/>
      <c r="C2996" s="9"/>
      <c r="D2996" s="9"/>
      <c r="E2996" s="9"/>
      <c r="F2996" s="9"/>
      <c r="G2996" s="9"/>
      <c r="H2996" s="9"/>
      <c r="I2996" s="9"/>
    </row>
    <row r="2997" spans="2:9" ht="12.75">
      <c r="B2997" s="9"/>
      <c r="C2997" s="9"/>
      <c r="D2997" s="9"/>
      <c r="E2997" s="9"/>
      <c r="F2997" s="9"/>
      <c r="G2997" s="9"/>
      <c r="H2997" s="9"/>
      <c r="I2997" s="9"/>
    </row>
    <row r="2998" spans="2:9" ht="12.75">
      <c r="B2998" s="9"/>
      <c r="C2998" s="9"/>
      <c r="D2998" s="9"/>
      <c r="E2998" s="9"/>
      <c r="F2998" s="9"/>
      <c r="G2998" s="9"/>
      <c r="H2998" s="9"/>
      <c r="I2998" s="9"/>
    </row>
    <row r="3010" spans="2:8" ht="12.75">
      <c r="B3010" s="3" t="s">
        <v>134</v>
      </c>
      <c r="H3010" s="3" t="s">
        <v>178</v>
      </c>
    </row>
    <row r="3011" spans="7:9" ht="12.75">
      <c r="G3011" s="10"/>
      <c r="H3011" s="10" t="s">
        <v>236</v>
      </c>
      <c r="I3011" s="80"/>
    </row>
    <row r="3012" spans="2:9" ht="12.75">
      <c r="B3012" s="3" t="s">
        <v>0</v>
      </c>
      <c r="G3012" s="10"/>
      <c r="H3012" s="10"/>
      <c r="I3012" s="80"/>
    </row>
    <row r="3013" spans="2:9" ht="12.75">
      <c r="B3013" s="3" t="s">
        <v>172</v>
      </c>
      <c r="H3013" s="10"/>
      <c r="I3013" s="3"/>
    </row>
    <row r="3014" spans="2:9" ht="12.75">
      <c r="B3014" s="3"/>
      <c r="G3014" s="10"/>
      <c r="H3014" s="10"/>
      <c r="I3014" s="10"/>
    </row>
    <row r="3015" spans="7:9" ht="12.75">
      <c r="G3015" s="80"/>
      <c r="H3015" s="10"/>
      <c r="I3015" s="10"/>
    </row>
    <row r="3016" spans="2:6" ht="12.75">
      <c r="B3016" s="3" t="s">
        <v>1</v>
      </c>
      <c r="E3016" s="3">
        <f>SUM(E3017:E3019)</f>
        <v>0</v>
      </c>
      <c r="F3016" s="8" t="s">
        <v>139</v>
      </c>
    </row>
    <row r="3017" spans="2:6" ht="12.75">
      <c r="B3017" t="s">
        <v>11</v>
      </c>
      <c r="E3017">
        <v>0</v>
      </c>
      <c r="F3017" s="8"/>
    </row>
    <row r="3018" spans="2:6" ht="12.75">
      <c r="B3018" t="s">
        <v>12</v>
      </c>
      <c r="E3018">
        <v>0</v>
      </c>
      <c r="F3018" s="8"/>
    </row>
    <row r="3019" spans="2:6" ht="12.75">
      <c r="B3019" t="s">
        <v>13</v>
      </c>
      <c r="E3019">
        <v>0</v>
      </c>
      <c r="F3019" s="8"/>
    </row>
    <row r="3020" ht="12.75">
      <c r="F3020" s="8"/>
    </row>
    <row r="3021" ht="12.75">
      <c r="F3021" s="8"/>
    </row>
    <row r="3022" spans="2:6" ht="12.75">
      <c r="B3022" s="3" t="s">
        <v>2</v>
      </c>
      <c r="C3022" s="3"/>
      <c r="D3022" s="3"/>
      <c r="E3022" s="4">
        <f>SUM(E3023:E3025)</f>
        <v>6922.325</v>
      </c>
      <c r="F3022" s="8" t="s">
        <v>139</v>
      </c>
    </row>
    <row r="3023" spans="2:12" ht="12.75">
      <c r="B3023" t="s">
        <v>3</v>
      </c>
      <c r="E3023">
        <v>6770</v>
      </c>
      <c r="F3023" s="8"/>
      <c r="L3023">
        <v>6450</v>
      </c>
    </row>
    <row r="3024" spans="2:6" ht="12.75">
      <c r="B3024" t="s">
        <v>384</v>
      </c>
      <c r="C3024" s="2">
        <v>0.0225</v>
      </c>
      <c r="E3024" s="1">
        <f>E3023*C3024</f>
        <v>152.325</v>
      </c>
      <c r="F3024" s="8"/>
    </row>
    <row r="3026" spans="2:7" ht="12.75">
      <c r="B3026" s="3" t="s">
        <v>6</v>
      </c>
      <c r="E3026" s="4">
        <f>E3016+E3022</f>
        <v>6922.325</v>
      </c>
      <c r="F3026" s="8" t="s">
        <v>139</v>
      </c>
      <c r="G3026" s="3"/>
    </row>
    <row r="3028" spans="2:5" ht="12.75">
      <c r="B3028" s="90" t="s">
        <v>310</v>
      </c>
      <c r="C3028" s="6">
        <v>0.1</v>
      </c>
      <c r="E3028" s="1">
        <f>E3026*C3028</f>
        <v>692.2325000000001</v>
      </c>
    </row>
    <row r="3029" spans="3:5" ht="12.75">
      <c r="C3029" s="6"/>
      <c r="E3029" s="1"/>
    </row>
    <row r="3031" spans="2:6" ht="12.75">
      <c r="B3031" s="3" t="s">
        <v>9</v>
      </c>
      <c r="E3031" s="4">
        <f>SUM(E3028:E3030)</f>
        <v>692.2325000000001</v>
      </c>
      <c r="F3031" s="8" t="s">
        <v>139</v>
      </c>
    </row>
    <row r="3032" spans="2:6" ht="12.75">
      <c r="B3032" s="3"/>
      <c r="E3032" s="4"/>
      <c r="F3032" s="8"/>
    </row>
    <row r="3033" spans="2:6" ht="12.75">
      <c r="B3033" s="3" t="s">
        <v>14</v>
      </c>
      <c r="E3033" s="4">
        <f>E3026+E3031</f>
        <v>7614.5575</v>
      </c>
      <c r="F3033" s="8" t="s">
        <v>139</v>
      </c>
    </row>
    <row r="3034" ht="12.75">
      <c r="F3034" s="8"/>
    </row>
    <row r="3035" spans="2:6" ht="12.75">
      <c r="B3035" s="3" t="s">
        <v>16</v>
      </c>
      <c r="C3035" s="6">
        <v>0.05</v>
      </c>
      <c r="E3035" s="4">
        <f>E3033*C3035</f>
        <v>380.72787500000004</v>
      </c>
      <c r="F3035" s="8" t="s">
        <v>139</v>
      </c>
    </row>
    <row r="3036" ht="12.75">
      <c r="F3036" s="8"/>
    </row>
    <row r="3037" spans="2:6" ht="12.75">
      <c r="B3037" s="3" t="s">
        <v>38</v>
      </c>
      <c r="E3037" s="4">
        <f>E3033+E3035</f>
        <v>7995.2853749999995</v>
      </c>
      <c r="F3037" s="8" t="s">
        <v>139</v>
      </c>
    </row>
    <row r="3040" spans="2:12" ht="12.75">
      <c r="B3040" s="3" t="s">
        <v>22</v>
      </c>
      <c r="C3040" s="3" t="s">
        <v>497</v>
      </c>
      <c r="D3040" s="3"/>
      <c r="E3040" s="3"/>
      <c r="F3040" s="4">
        <f>E3037/167.33/1</f>
        <v>47.781541713978356</v>
      </c>
      <c r="G3040" s="8" t="s">
        <v>23</v>
      </c>
      <c r="L3040">
        <v>45.52</v>
      </c>
    </row>
    <row r="3042" ht="12.75">
      <c r="B3042" s="3" t="s">
        <v>20</v>
      </c>
    </row>
    <row r="3045" ht="12.75">
      <c r="B3045" s="3"/>
    </row>
    <row r="3048" spans="2:9" ht="12.75">
      <c r="B3048" s="9" t="s">
        <v>445</v>
      </c>
      <c r="C3048" s="9"/>
      <c r="D3048" s="9"/>
      <c r="E3048" s="9"/>
      <c r="F3048" s="9"/>
      <c r="G3048" s="9"/>
      <c r="H3048" s="9"/>
      <c r="I3048" s="9"/>
    </row>
    <row r="3049" spans="2:9" ht="12.75">
      <c r="B3049" s="9" t="s">
        <v>261</v>
      </c>
      <c r="C3049" s="9"/>
      <c r="D3049" s="9"/>
      <c r="E3049" s="9"/>
      <c r="F3049" s="9"/>
      <c r="G3049" s="9"/>
      <c r="H3049" s="9"/>
      <c r="I3049" s="9"/>
    </row>
    <row r="3050" spans="2:9" ht="12.75">
      <c r="B3050" s="9"/>
      <c r="C3050" s="9"/>
      <c r="D3050" s="9"/>
      <c r="E3050" s="9"/>
      <c r="F3050" s="9"/>
      <c r="G3050" s="9"/>
      <c r="H3050" s="9"/>
      <c r="I3050" s="9"/>
    </row>
    <row r="3051" spans="2:9" ht="12.75">
      <c r="B3051" s="9"/>
      <c r="C3051" s="9"/>
      <c r="D3051" s="9"/>
      <c r="E3051" s="9"/>
      <c r="F3051" s="9"/>
      <c r="G3051" s="9"/>
      <c r="H3051" s="9"/>
      <c r="I3051" s="9"/>
    </row>
    <row r="3052" spans="2:9" ht="12.75">
      <c r="B3052" s="9"/>
      <c r="C3052" s="9"/>
      <c r="D3052" s="9"/>
      <c r="E3052" s="9"/>
      <c r="F3052" s="9"/>
      <c r="G3052" s="9"/>
      <c r="H3052" s="9"/>
      <c r="I3052" s="9"/>
    </row>
    <row r="3053" spans="2:9" ht="12.75">
      <c r="B3053" s="9"/>
      <c r="C3053" s="9"/>
      <c r="D3053" s="9"/>
      <c r="E3053" s="9"/>
      <c r="F3053" s="9"/>
      <c r="G3053" s="9"/>
      <c r="H3053" s="9"/>
      <c r="I3053" s="9"/>
    </row>
    <row r="3054" spans="2:9" ht="12.75">
      <c r="B3054" s="9"/>
      <c r="C3054" s="9"/>
      <c r="D3054" s="9"/>
      <c r="E3054" s="9"/>
      <c r="F3054" s="9"/>
      <c r="G3054" s="9"/>
      <c r="H3054" s="9"/>
      <c r="I3054" s="9"/>
    </row>
    <row r="3055" spans="2:9" ht="12.75">
      <c r="B3055" s="9"/>
      <c r="C3055" s="9"/>
      <c r="D3055" s="9"/>
      <c r="E3055" s="9"/>
      <c r="F3055" s="9"/>
      <c r="G3055" s="9"/>
      <c r="H3055" s="9"/>
      <c r="I3055" s="9"/>
    </row>
    <row r="3056" spans="2:9" ht="12.75">
      <c r="B3056" s="9"/>
      <c r="C3056" s="9"/>
      <c r="D3056" s="9"/>
      <c r="E3056" s="9"/>
      <c r="F3056" s="9"/>
      <c r="G3056" s="9"/>
      <c r="H3056" s="9"/>
      <c r="I3056" s="9"/>
    </row>
    <row r="3057" spans="2:9" ht="12.75">
      <c r="B3057" s="9"/>
      <c r="C3057" s="9"/>
      <c r="D3057" s="9"/>
      <c r="E3057" s="9"/>
      <c r="F3057" s="9"/>
      <c r="G3057" s="9"/>
      <c r="H3057" s="9"/>
      <c r="I3057" s="9"/>
    </row>
    <row r="3069" spans="2:8" ht="12.75">
      <c r="B3069" s="3" t="s">
        <v>134</v>
      </c>
      <c r="H3069" s="3" t="s">
        <v>178</v>
      </c>
    </row>
    <row r="3070" spans="7:9" ht="12.75">
      <c r="G3070" s="10"/>
      <c r="H3070" s="10" t="s">
        <v>237</v>
      </c>
      <c r="I3070" s="80"/>
    </row>
    <row r="3071" spans="2:9" ht="12.75">
      <c r="B3071" s="3" t="s">
        <v>0</v>
      </c>
      <c r="G3071" s="10"/>
      <c r="H3071" s="10"/>
      <c r="I3071" s="80"/>
    </row>
    <row r="3072" spans="2:9" ht="12.75">
      <c r="B3072" s="3" t="s">
        <v>173</v>
      </c>
      <c r="H3072" s="10"/>
      <c r="I3072" s="3"/>
    </row>
    <row r="3073" spans="2:9" ht="12.75">
      <c r="B3073" s="3"/>
      <c r="G3073" s="10"/>
      <c r="H3073" s="10"/>
      <c r="I3073" s="10"/>
    </row>
    <row r="3074" spans="7:9" ht="12.75">
      <c r="G3074" s="80"/>
      <c r="H3074" s="10"/>
      <c r="I3074" s="10"/>
    </row>
    <row r="3075" spans="2:6" ht="12.75">
      <c r="B3075" s="3" t="s">
        <v>1</v>
      </c>
      <c r="E3075" s="3">
        <f>SUM(E3076:E3078)</f>
        <v>0</v>
      </c>
      <c r="F3075" s="8" t="s">
        <v>139</v>
      </c>
    </row>
    <row r="3076" spans="2:6" ht="12.75">
      <c r="B3076" t="s">
        <v>11</v>
      </c>
      <c r="E3076">
        <v>0</v>
      </c>
      <c r="F3076" s="8"/>
    </row>
    <row r="3077" spans="2:6" ht="12.75">
      <c r="B3077" t="s">
        <v>12</v>
      </c>
      <c r="E3077">
        <v>0</v>
      </c>
      <c r="F3077" s="8"/>
    </row>
    <row r="3078" spans="2:6" ht="12.75">
      <c r="B3078" t="s">
        <v>13</v>
      </c>
      <c r="E3078">
        <v>0</v>
      </c>
      <c r="F3078" s="8"/>
    </row>
    <row r="3079" ht="12.75">
      <c r="F3079" s="8"/>
    </row>
    <row r="3080" ht="12.75">
      <c r="F3080" s="8"/>
    </row>
    <row r="3081" spans="2:6" ht="12.75">
      <c r="B3081" s="3" t="s">
        <v>2</v>
      </c>
      <c r="C3081" s="3"/>
      <c r="D3081" s="3"/>
      <c r="E3081" s="4">
        <f>SUM(E3082:E3084)</f>
        <v>6313.9375</v>
      </c>
      <c r="F3081" s="8" t="s">
        <v>139</v>
      </c>
    </row>
    <row r="3082" spans="2:12" ht="12.75">
      <c r="B3082" t="s">
        <v>3</v>
      </c>
      <c r="E3082">
        <v>6175</v>
      </c>
      <c r="F3082" s="8"/>
      <c r="L3082">
        <v>5880</v>
      </c>
    </row>
    <row r="3083" spans="2:6" ht="12.75">
      <c r="B3083" t="s">
        <v>384</v>
      </c>
      <c r="C3083" s="2">
        <v>0.0225</v>
      </c>
      <c r="E3083" s="1">
        <f>E3082*C3083</f>
        <v>138.9375</v>
      </c>
      <c r="F3083" s="8"/>
    </row>
    <row r="3085" spans="2:7" ht="12.75">
      <c r="B3085" s="3" t="s">
        <v>6</v>
      </c>
      <c r="E3085" s="4">
        <f>E3075+E3081</f>
        <v>6313.9375</v>
      </c>
      <c r="F3085" s="8" t="s">
        <v>139</v>
      </c>
      <c r="G3085" s="3"/>
    </row>
    <row r="3087" spans="2:5" ht="12.75">
      <c r="B3087" s="90" t="s">
        <v>311</v>
      </c>
      <c r="C3087" s="6">
        <v>0.1</v>
      </c>
      <c r="E3087" s="1">
        <f>E3085*C3087</f>
        <v>631.3937500000001</v>
      </c>
    </row>
    <row r="3088" spans="3:5" ht="12.75">
      <c r="C3088" s="6"/>
      <c r="E3088" s="1"/>
    </row>
    <row r="3090" spans="2:6" ht="12.75">
      <c r="B3090" s="3" t="s">
        <v>9</v>
      </c>
      <c r="E3090" s="4">
        <f>SUM(E3087:E3089)</f>
        <v>631.3937500000001</v>
      </c>
      <c r="F3090" s="8" t="s">
        <v>139</v>
      </c>
    </row>
    <row r="3091" spans="2:6" ht="12.75">
      <c r="B3091" s="3"/>
      <c r="E3091" s="4"/>
      <c r="F3091" s="8"/>
    </row>
    <row r="3092" spans="2:6" ht="12.75">
      <c r="B3092" s="3" t="s">
        <v>14</v>
      </c>
      <c r="E3092" s="4">
        <f>E3085+E3090</f>
        <v>6945.33125</v>
      </c>
      <c r="F3092" s="8" t="s">
        <v>139</v>
      </c>
    </row>
    <row r="3093" ht="12.75">
      <c r="F3093" s="8"/>
    </row>
    <row r="3094" spans="2:6" ht="12.75">
      <c r="B3094" s="3" t="s">
        <v>16</v>
      </c>
      <c r="C3094" s="6">
        <v>0.05</v>
      </c>
      <c r="E3094" s="4">
        <f>E3092*C3094</f>
        <v>347.2665625</v>
      </c>
      <c r="F3094" s="8" t="s">
        <v>139</v>
      </c>
    </row>
    <row r="3095" ht="12.75">
      <c r="F3095" s="8"/>
    </row>
    <row r="3096" spans="2:6" ht="12.75">
      <c r="B3096" s="3" t="s">
        <v>38</v>
      </c>
      <c r="E3096" s="4">
        <f>E3092+E3094</f>
        <v>7292.5978125</v>
      </c>
      <c r="F3096" s="8" t="s">
        <v>139</v>
      </c>
    </row>
    <row r="3099" spans="2:12" ht="12.75">
      <c r="B3099" s="3" t="s">
        <v>22</v>
      </c>
      <c r="C3099" s="3" t="s">
        <v>498</v>
      </c>
      <c r="D3099" s="3"/>
      <c r="E3099" s="3"/>
      <c r="F3099" s="4">
        <f>E3096/167.33/1</f>
        <v>43.58212999760951</v>
      </c>
      <c r="G3099" s="8" t="s">
        <v>23</v>
      </c>
      <c r="L3099">
        <v>41.5</v>
      </c>
    </row>
    <row r="3101" ht="12.75">
      <c r="B3101" s="3" t="s">
        <v>20</v>
      </c>
    </row>
    <row r="3104" ht="12.75">
      <c r="B3104" s="3"/>
    </row>
    <row r="3107" spans="2:9" ht="12.75">
      <c r="B3107" s="9" t="s">
        <v>445</v>
      </c>
      <c r="C3107" s="9"/>
      <c r="D3107" s="9"/>
      <c r="E3107" s="9"/>
      <c r="F3107" s="9"/>
      <c r="G3107" s="9"/>
      <c r="H3107" s="9"/>
      <c r="I3107" s="9"/>
    </row>
    <row r="3108" spans="2:9" ht="12.75">
      <c r="B3108" s="9" t="s">
        <v>261</v>
      </c>
      <c r="C3108" s="9"/>
      <c r="D3108" s="9"/>
      <c r="E3108" s="9"/>
      <c r="F3108" s="9"/>
      <c r="G3108" s="9"/>
      <c r="H3108" s="9"/>
      <c r="I3108" s="9"/>
    </row>
    <row r="3109" spans="2:9" ht="12.75">
      <c r="B3109" s="9"/>
      <c r="C3109" s="9"/>
      <c r="D3109" s="9"/>
      <c r="E3109" s="9"/>
      <c r="F3109" s="9"/>
      <c r="G3109" s="9"/>
      <c r="H3109" s="9"/>
      <c r="I3109" s="9"/>
    </row>
    <row r="3110" spans="2:9" ht="12.75">
      <c r="B3110" s="9"/>
      <c r="C3110" s="9"/>
      <c r="D3110" s="9"/>
      <c r="E3110" s="9"/>
      <c r="F3110" s="9"/>
      <c r="G3110" s="9"/>
      <c r="H3110" s="9"/>
      <c r="I3110" s="9"/>
    </row>
    <row r="3111" spans="2:9" ht="12.75">
      <c r="B3111" s="9"/>
      <c r="C3111" s="9"/>
      <c r="D3111" s="9"/>
      <c r="E3111" s="9"/>
      <c r="F3111" s="9"/>
      <c r="G3111" s="9"/>
      <c r="H3111" s="9"/>
      <c r="I3111" s="9"/>
    </row>
    <row r="3112" spans="2:9" ht="12.75">
      <c r="B3112" s="9"/>
      <c r="C3112" s="9"/>
      <c r="D3112" s="9"/>
      <c r="E3112" s="9"/>
      <c r="F3112" s="9"/>
      <c r="G3112" s="9"/>
      <c r="H3112" s="9"/>
      <c r="I3112" s="9"/>
    </row>
    <row r="3113" spans="2:9" ht="12.75">
      <c r="B3113" s="9"/>
      <c r="C3113" s="9"/>
      <c r="D3113" s="9"/>
      <c r="E3113" s="9"/>
      <c r="F3113" s="9"/>
      <c r="G3113" s="9"/>
      <c r="H3113" s="9"/>
      <c r="I3113" s="9"/>
    </row>
    <row r="3114" spans="2:9" ht="12.75">
      <c r="B3114" s="9"/>
      <c r="C3114" s="9"/>
      <c r="D3114" s="9"/>
      <c r="E3114" s="9"/>
      <c r="F3114" s="9"/>
      <c r="G3114" s="9"/>
      <c r="H3114" s="9"/>
      <c r="I3114" s="9"/>
    </row>
    <row r="3115" spans="2:9" ht="12.75">
      <c r="B3115" s="9"/>
      <c r="C3115" s="9"/>
      <c r="D3115" s="9"/>
      <c r="E3115" s="9"/>
      <c r="F3115" s="9"/>
      <c r="G3115" s="9"/>
      <c r="H3115" s="9"/>
      <c r="I3115" s="9"/>
    </row>
    <row r="3116" spans="2:9" ht="12.75">
      <c r="B3116" s="9"/>
      <c r="C3116" s="9"/>
      <c r="D3116" s="9"/>
      <c r="E3116" s="9"/>
      <c r="F3116" s="9"/>
      <c r="G3116" s="9"/>
      <c r="H3116" s="9"/>
      <c r="I3116" s="9"/>
    </row>
    <row r="3128" spans="2:8" ht="12.75">
      <c r="B3128" s="3" t="s">
        <v>134</v>
      </c>
      <c r="H3128" s="3" t="s">
        <v>178</v>
      </c>
    </row>
    <row r="3129" spans="7:9" ht="12.75">
      <c r="G3129" s="10"/>
      <c r="H3129" s="10" t="s">
        <v>238</v>
      </c>
      <c r="I3129" s="80"/>
    </row>
    <row r="3130" spans="2:9" ht="12.75">
      <c r="B3130" s="3" t="s">
        <v>0</v>
      </c>
      <c r="G3130" s="10"/>
      <c r="H3130" s="10"/>
      <c r="I3130" s="80"/>
    </row>
    <row r="3131" spans="2:9" ht="12.75">
      <c r="B3131" s="3" t="s">
        <v>271</v>
      </c>
      <c r="H3131" s="10"/>
      <c r="I3131" s="3"/>
    </row>
    <row r="3132" spans="2:9" ht="12.75">
      <c r="B3132" s="3"/>
      <c r="G3132" s="10"/>
      <c r="H3132" s="10"/>
      <c r="I3132" s="10"/>
    </row>
    <row r="3133" spans="7:9" ht="12.75">
      <c r="G3133" s="80"/>
      <c r="H3133" s="10"/>
      <c r="I3133" s="10"/>
    </row>
    <row r="3134" spans="2:6" ht="12.75">
      <c r="B3134" s="3" t="s">
        <v>1</v>
      </c>
      <c r="E3134" s="3">
        <f>SUM(E3135:E3137)</f>
        <v>235</v>
      </c>
      <c r="F3134" s="8" t="s">
        <v>139</v>
      </c>
    </row>
    <row r="3135" spans="2:6" ht="12.75">
      <c r="B3135" t="s">
        <v>11</v>
      </c>
      <c r="E3135">
        <v>150</v>
      </c>
      <c r="F3135" s="8"/>
    </row>
    <row r="3136" spans="2:6" ht="12.75">
      <c r="B3136" t="s">
        <v>12</v>
      </c>
      <c r="E3136">
        <v>85</v>
      </c>
      <c r="F3136" s="8"/>
    </row>
    <row r="3137" spans="2:6" ht="12.75">
      <c r="B3137" t="s">
        <v>13</v>
      </c>
      <c r="E3137">
        <v>0</v>
      </c>
      <c r="F3137" s="8"/>
    </row>
    <row r="3138" ht="12.75">
      <c r="F3138" s="8"/>
    </row>
    <row r="3139" ht="12.75">
      <c r="F3139" s="8"/>
    </row>
    <row r="3140" spans="2:6" ht="12.75">
      <c r="B3140" s="3" t="s">
        <v>2</v>
      </c>
      <c r="C3140" s="3"/>
      <c r="D3140" s="3"/>
      <c r="E3140" s="4">
        <f>SUM(E3141:E3143)</f>
        <v>4815.975</v>
      </c>
      <c r="F3140" s="8" t="s">
        <v>139</v>
      </c>
    </row>
    <row r="3141" spans="2:12" ht="12.75">
      <c r="B3141" t="s">
        <v>3</v>
      </c>
      <c r="E3141">
        <v>4710</v>
      </c>
      <c r="F3141" s="8"/>
      <c r="L3141">
        <v>4485</v>
      </c>
    </row>
    <row r="3142" spans="2:6" ht="12.75">
      <c r="B3142" t="s">
        <v>384</v>
      </c>
      <c r="C3142" s="2">
        <v>0.0225</v>
      </c>
      <c r="E3142" s="1">
        <f>E3141*C3142</f>
        <v>105.975</v>
      </c>
      <c r="F3142" s="8"/>
    </row>
    <row r="3144" spans="2:7" ht="12.75">
      <c r="B3144" s="3" t="s">
        <v>6</v>
      </c>
      <c r="E3144" s="4">
        <f>E3134+E3140</f>
        <v>5050.975</v>
      </c>
      <c r="F3144" s="8" t="s">
        <v>139</v>
      </c>
      <c r="G3144" s="3"/>
    </row>
    <row r="3146" spans="2:5" ht="12.75">
      <c r="B3146" s="90" t="s">
        <v>310</v>
      </c>
      <c r="C3146" s="6">
        <v>0.1</v>
      </c>
      <c r="E3146" s="1">
        <f>E3144*C3146</f>
        <v>505.0975000000001</v>
      </c>
    </row>
    <row r="3147" spans="3:5" ht="12.75">
      <c r="C3147" s="6"/>
      <c r="E3147" s="1"/>
    </row>
    <row r="3149" spans="2:6" ht="12.75">
      <c r="B3149" s="3" t="s">
        <v>9</v>
      </c>
      <c r="E3149" s="4">
        <f>SUM(E3146:E3148)</f>
        <v>505.0975000000001</v>
      </c>
      <c r="F3149" s="8" t="s">
        <v>139</v>
      </c>
    </row>
    <row r="3150" spans="2:6" ht="12.75">
      <c r="B3150" s="3"/>
      <c r="E3150" s="4"/>
      <c r="F3150" s="8"/>
    </row>
    <row r="3151" spans="2:6" ht="12.75">
      <c r="B3151" s="3" t="s">
        <v>14</v>
      </c>
      <c r="E3151" s="4">
        <f>E3144+E3149</f>
        <v>5556.0725</v>
      </c>
      <c r="F3151" s="8" t="s">
        <v>139</v>
      </c>
    </row>
    <row r="3152" ht="12.75">
      <c r="F3152" s="8"/>
    </row>
    <row r="3153" spans="2:6" ht="12.75">
      <c r="B3153" s="3" t="s">
        <v>16</v>
      </c>
      <c r="C3153" s="6">
        <v>0.05</v>
      </c>
      <c r="E3153" s="4">
        <f>E3151*C3153</f>
        <v>277.803625</v>
      </c>
      <c r="F3153" s="8" t="s">
        <v>139</v>
      </c>
    </row>
    <row r="3154" ht="12.75">
      <c r="F3154" s="8"/>
    </row>
    <row r="3155" spans="2:6" ht="12.75">
      <c r="B3155" s="3" t="s">
        <v>38</v>
      </c>
      <c r="E3155" s="4">
        <f>E3151+E3153</f>
        <v>5833.876125000001</v>
      </c>
      <c r="F3155" s="8" t="s">
        <v>139</v>
      </c>
    </row>
    <row r="3158" spans="2:12" ht="12.75">
      <c r="B3158" s="3" t="s">
        <v>22</v>
      </c>
      <c r="C3158" s="3" t="s">
        <v>499</v>
      </c>
      <c r="D3158" s="3"/>
      <c r="E3158" s="3"/>
      <c r="F3158" s="4">
        <f>E3155/167.33/1</f>
        <v>34.864496055698325</v>
      </c>
      <c r="G3158" s="8" t="s">
        <v>23</v>
      </c>
      <c r="L3158">
        <v>33.28</v>
      </c>
    </row>
    <row r="3160" ht="12.75">
      <c r="B3160" s="3" t="s">
        <v>20</v>
      </c>
    </row>
    <row r="3163" ht="12.75">
      <c r="B3163" s="3"/>
    </row>
    <row r="3166" spans="2:9" ht="12.75">
      <c r="B3166" s="9" t="s">
        <v>445</v>
      </c>
      <c r="C3166" s="9"/>
      <c r="D3166" s="9"/>
      <c r="E3166" s="9"/>
      <c r="F3166" s="9"/>
      <c r="G3166" s="9"/>
      <c r="H3166" s="9"/>
      <c r="I3166" s="9"/>
    </row>
    <row r="3167" spans="2:9" ht="12.75">
      <c r="B3167" s="9" t="s">
        <v>262</v>
      </c>
      <c r="C3167" s="9"/>
      <c r="D3167" s="9"/>
      <c r="E3167" s="9"/>
      <c r="F3167" s="9"/>
      <c r="G3167" s="9"/>
      <c r="H3167" s="9"/>
      <c r="I3167" s="9"/>
    </row>
    <row r="3168" spans="2:9" ht="12.75">
      <c r="B3168" s="9"/>
      <c r="C3168" s="9"/>
      <c r="D3168" s="9"/>
      <c r="E3168" s="9"/>
      <c r="F3168" s="9"/>
      <c r="G3168" s="9"/>
      <c r="H3168" s="9"/>
      <c r="I3168" s="9"/>
    </row>
    <row r="3169" spans="2:9" ht="12.75">
      <c r="B3169" s="9"/>
      <c r="C3169" s="9"/>
      <c r="D3169" s="9"/>
      <c r="E3169" s="9"/>
      <c r="F3169" s="9"/>
      <c r="G3169" s="9"/>
      <c r="H3169" s="9"/>
      <c r="I3169" s="9"/>
    </row>
    <row r="3170" spans="2:9" ht="12.75">
      <c r="B3170" s="9"/>
      <c r="C3170" s="9"/>
      <c r="D3170" s="9"/>
      <c r="E3170" s="9"/>
      <c r="F3170" s="9"/>
      <c r="G3170" s="9"/>
      <c r="H3170" s="9"/>
      <c r="I3170" s="9"/>
    </row>
    <row r="3171" spans="2:9" ht="12.75">
      <c r="B3171" s="9"/>
      <c r="C3171" s="9"/>
      <c r="D3171" s="9"/>
      <c r="E3171" s="9"/>
      <c r="F3171" s="9"/>
      <c r="G3171" s="9"/>
      <c r="H3171" s="9"/>
      <c r="I3171" s="9"/>
    </row>
    <row r="3172" spans="2:9" ht="12.75">
      <c r="B3172" s="9"/>
      <c r="C3172" s="9"/>
      <c r="D3172" s="9"/>
      <c r="E3172" s="9"/>
      <c r="F3172" s="9"/>
      <c r="G3172" s="9"/>
      <c r="H3172" s="9"/>
      <c r="I3172" s="9"/>
    </row>
    <row r="3173" spans="2:9" ht="12.75">
      <c r="B3173" s="9"/>
      <c r="C3173" s="9"/>
      <c r="D3173" s="9"/>
      <c r="E3173" s="9"/>
      <c r="F3173" s="9"/>
      <c r="G3173" s="9"/>
      <c r="H3173" s="9"/>
      <c r="I3173" s="9"/>
    </row>
    <row r="3174" spans="2:9" ht="12.75">
      <c r="B3174" s="9"/>
      <c r="C3174" s="9"/>
      <c r="D3174" s="9"/>
      <c r="E3174" s="9"/>
      <c r="F3174" s="9"/>
      <c r="G3174" s="9"/>
      <c r="H3174" s="9"/>
      <c r="I3174" s="9"/>
    </row>
    <row r="3175" spans="2:9" ht="12.75">
      <c r="B3175" s="9"/>
      <c r="C3175" s="9"/>
      <c r="D3175" s="9"/>
      <c r="E3175" s="9"/>
      <c r="F3175" s="9"/>
      <c r="G3175" s="9"/>
      <c r="H3175" s="9"/>
      <c r="I3175" s="9"/>
    </row>
    <row r="3187" spans="2:8" ht="12.75">
      <c r="B3187" s="3" t="s">
        <v>134</v>
      </c>
      <c r="H3187" s="3" t="s">
        <v>230</v>
      </c>
    </row>
    <row r="3188" spans="7:9" ht="12.75">
      <c r="G3188" s="10"/>
      <c r="H3188" s="10" t="s">
        <v>239</v>
      </c>
      <c r="I3188" s="80"/>
    </row>
    <row r="3189" spans="2:9" ht="12.75">
      <c r="B3189" s="3" t="s">
        <v>0</v>
      </c>
      <c r="G3189" s="10"/>
      <c r="H3189" s="10"/>
      <c r="I3189" s="80"/>
    </row>
    <row r="3190" spans="2:9" ht="12.75">
      <c r="B3190" s="3" t="s">
        <v>174</v>
      </c>
      <c r="H3190" s="10"/>
      <c r="I3190" s="3"/>
    </row>
    <row r="3191" spans="2:9" ht="12.75">
      <c r="B3191" s="3"/>
      <c r="G3191" s="10"/>
      <c r="H3191" s="10"/>
      <c r="I3191" s="10"/>
    </row>
    <row r="3192" spans="7:9" ht="12.75">
      <c r="G3192" s="80"/>
      <c r="H3192" s="10"/>
      <c r="I3192" s="10"/>
    </row>
    <row r="3193" spans="2:6" ht="12.75">
      <c r="B3193" s="3" t="s">
        <v>1</v>
      </c>
      <c r="E3193" s="3">
        <f>SUM(E3194:E3196)</f>
        <v>0</v>
      </c>
      <c r="F3193" s="8" t="s">
        <v>139</v>
      </c>
    </row>
    <row r="3194" spans="2:6" ht="12.75">
      <c r="B3194" t="s">
        <v>11</v>
      </c>
      <c r="E3194">
        <v>0</v>
      </c>
      <c r="F3194" s="8"/>
    </row>
    <row r="3195" spans="2:6" ht="12.75">
      <c r="B3195" t="s">
        <v>12</v>
      </c>
      <c r="E3195">
        <v>0</v>
      </c>
      <c r="F3195" s="8"/>
    </row>
    <row r="3196" spans="2:6" ht="12.75">
      <c r="B3196" t="s">
        <v>13</v>
      </c>
      <c r="E3196">
        <v>0</v>
      </c>
      <c r="F3196" s="8"/>
    </row>
    <row r="3197" ht="12.75">
      <c r="F3197" s="8"/>
    </row>
    <row r="3198" ht="12.75">
      <c r="F3198" s="8"/>
    </row>
    <row r="3199" spans="2:6" ht="12.75">
      <c r="B3199" s="3" t="s">
        <v>2</v>
      </c>
      <c r="C3199" s="3"/>
      <c r="D3199" s="3"/>
      <c r="E3199" s="4">
        <f>SUM(E3200:E3202)</f>
        <v>5046.0375</v>
      </c>
      <c r="F3199" s="8" t="s">
        <v>139</v>
      </c>
    </row>
    <row r="3200" spans="2:12" ht="12.75">
      <c r="B3200" t="s">
        <v>3</v>
      </c>
      <c r="E3200">
        <v>4935</v>
      </c>
      <c r="F3200" s="8"/>
      <c r="L3200">
        <v>4700</v>
      </c>
    </row>
    <row r="3201" spans="2:6" ht="12.75">
      <c r="B3201" t="s">
        <v>384</v>
      </c>
      <c r="C3201" s="2">
        <v>0.0225</v>
      </c>
      <c r="E3201" s="1">
        <f>E3200*C3201</f>
        <v>111.0375</v>
      </c>
      <c r="F3201" s="8"/>
    </row>
    <row r="3203" spans="2:7" ht="12.75">
      <c r="B3203" s="3" t="s">
        <v>6</v>
      </c>
      <c r="E3203" s="4">
        <f>E3193+E3199</f>
        <v>5046.0375</v>
      </c>
      <c r="F3203" s="8" t="s">
        <v>139</v>
      </c>
      <c r="G3203" s="3"/>
    </row>
    <row r="3205" spans="2:5" ht="12.75">
      <c r="B3205" s="90" t="s">
        <v>310</v>
      </c>
      <c r="C3205" s="6">
        <v>0.1</v>
      </c>
      <c r="E3205" s="1">
        <f>E3203*C3205</f>
        <v>504.60375000000005</v>
      </c>
    </row>
    <row r="3206" spans="3:5" ht="12.75">
      <c r="C3206" s="6"/>
      <c r="E3206" s="1"/>
    </row>
    <row r="3208" spans="2:6" ht="12.75">
      <c r="B3208" s="3" t="s">
        <v>9</v>
      </c>
      <c r="E3208" s="4">
        <f>SUM(E3205:E3207)</f>
        <v>504.60375000000005</v>
      </c>
      <c r="F3208" s="8" t="s">
        <v>139</v>
      </c>
    </row>
    <row r="3209" spans="2:6" ht="12.75">
      <c r="B3209" s="3"/>
      <c r="E3209" s="4"/>
      <c r="F3209" s="8"/>
    </row>
    <row r="3210" spans="2:6" ht="12.75">
      <c r="B3210" s="3" t="s">
        <v>14</v>
      </c>
      <c r="E3210" s="4">
        <f>E3203+E3208</f>
        <v>5550.641250000001</v>
      </c>
      <c r="F3210" s="8" t="s">
        <v>139</v>
      </c>
    </row>
    <row r="3211" ht="12.75">
      <c r="F3211" s="8"/>
    </row>
    <row r="3212" spans="2:6" ht="12.75">
      <c r="B3212" s="3" t="s">
        <v>16</v>
      </c>
      <c r="C3212" s="6">
        <v>0.05</v>
      </c>
      <c r="E3212" s="4">
        <f>E3210*C3212</f>
        <v>277.53206250000005</v>
      </c>
      <c r="F3212" s="8" t="s">
        <v>139</v>
      </c>
    </row>
    <row r="3213" ht="12.75">
      <c r="F3213" s="8"/>
    </row>
    <row r="3214" spans="2:6" ht="12.75">
      <c r="B3214" s="3" t="s">
        <v>38</v>
      </c>
      <c r="E3214" s="4">
        <f>E3210+E3212</f>
        <v>5828.173312500001</v>
      </c>
      <c r="F3214" s="8" t="s">
        <v>139</v>
      </c>
    </row>
    <row r="3217" spans="2:12" ht="12.75">
      <c r="B3217" s="3" t="s">
        <v>22</v>
      </c>
      <c r="C3217" s="3" t="s">
        <v>500</v>
      </c>
      <c r="D3217" s="3"/>
      <c r="E3217" s="3"/>
      <c r="F3217" s="4">
        <f>E3214/167.33/1</f>
        <v>34.83041482400048</v>
      </c>
      <c r="G3217" s="8" t="s">
        <v>23</v>
      </c>
      <c r="L3217">
        <v>33.17</v>
      </c>
    </row>
    <row r="3219" ht="12.75">
      <c r="B3219" s="3" t="s">
        <v>20</v>
      </c>
    </row>
    <row r="3222" ht="12.75">
      <c r="B3222" s="3"/>
    </row>
    <row r="3225" spans="2:9" ht="12.75">
      <c r="B3225" s="9" t="s">
        <v>447</v>
      </c>
      <c r="C3225" s="9"/>
      <c r="D3225" s="9"/>
      <c r="E3225" s="9"/>
      <c r="F3225" s="9"/>
      <c r="G3225" s="9"/>
      <c r="H3225" s="9"/>
      <c r="I3225" s="9"/>
    </row>
    <row r="3226" spans="2:9" ht="12.75">
      <c r="B3226" s="9" t="s">
        <v>262</v>
      </c>
      <c r="C3226" s="9"/>
      <c r="D3226" s="9"/>
      <c r="E3226" s="9"/>
      <c r="F3226" s="9"/>
      <c r="G3226" s="9"/>
      <c r="H3226" s="9"/>
      <c r="I3226" s="9"/>
    </row>
    <row r="3227" spans="2:9" ht="12.75">
      <c r="B3227" s="9"/>
      <c r="C3227" s="9"/>
      <c r="D3227" s="9"/>
      <c r="E3227" s="9"/>
      <c r="F3227" s="9"/>
      <c r="G3227" s="9"/>
      <c r="H3227" s="9"/>
      <c r="I3227" s="9"/>
    </row>
    <row r="3228" spans="2:9" ht="12.75">
      <c r="B3228" s="9"/>
      <c r="C3228" s="9"/>
      <c r="D3228" s="9"/>
      <c r="E3228" s="9"/>
      <c r="F3228" s="9"/>
      <c r="G3228" s="9"/>
      <c r="H3228" s="9"/>
      <c r="I3228" s="9"/>
    </row>
    <row r="3229" spans="2:9" ht="12.75">
      <c r="B3229" s="9"/>
      <c r="C3229" s="9"/>
      <c r="D3229" s="9"/>
      <c r="E3229" s="9"/>
      <c r="F3229" s="9"/>
      <c r="G3229" s="9"/>
      <c r="H3229" s="9"/>
      <c r="I3229" s="9"/>
    </row>
    <row r="3230" spans="2:9" ht="12.75">
      <c r="B3230" s="9"/>
      <c r="C3230" s="9"/>
      <c r="D3230" s="9"/>
      <c r="E3230" s="9"/>
      <c r="F3230" s="9"/>
      <c r="G3230" s="9"/>
      <c r="H3230" s="9"/>
      <c r="I3230" s="9"/>
    </row>
    <row r="3231" spans="2:9" ht="12.75">
      <c r="B3231" s="9"/>
      <c r="C3231" s="9"/>
      <c r="D3231" s="9"/>
      <c r="E3231" s="9"/>
      <c r="F3231" s="9"/>
      <c r="G3231" s="9"/>
      <c r="H3231" s="9"/>
      <c r="I3231" s="9"/>
    </row>
    <row r="3232" spans="2:9" ht="12.75">
      <c r="B3232" s="9"/>
      <c r="C3232" s="9"/>
      <c r="D3232" s="9"/>
      <c r="E3232" s="9"/>
      <c r="F3232" s="9"/>
      <c r="G3232" s="9"/>
      <c r="H3232" s="9"/>
      <c r="I3232" s="9"/>
    </row>
    <row r="3233" spans="2:9" ht="12.75">
      <c r="B3233" s="9"/>
      <c r="C3233" s="9"/>
      <c r="D3233" s="9"/>
      <c r="E3233" s="9"/>
      <c r="F3233" s="9"/>
      <c r="G3233" s="9"/>
      <c r="H3233" s="9"/>
      <c r="I3233" s="9"/>
    </row>
    <row r="3234" spans="2:9" ht="12.75">
      <c r="B3234" s="9"/>
      <c r="C3234" s="9"/>
      <c r="D3234" s="9"/>
      <c r="E3234" s="9"/>
      <c r="F3234" s="9"/>
      <c r="G3234" s="9"/>
      <c r="H3234" s="9"/>
      <c r="I3234" s="9"/>
    </row>
    <row r="3246" spans="2:8" ht="12.75">
      <c r="B3246" s="3" t="s">
        <v>134</v>
      </c>
      <c r="H3246" s="3" t="s">
        <v>178</v>
      </c>
    </row>
    <row r="3247" spans="7:9" ht="12.75">
      <c r="G3247" s="10"/>
      <c r="H3247" s="10" t="s">
        <v>263</v>
      </c>
      <c r="I3247" s="80"/>
    </row>
    <row r="3248" spans="2:9" ht="12.75">
      <c r="B3248" s="3" t="s">
        <v>0</v>
      </c>
      <c r="G3248" s="10"/>
      <c r="H3248" s="10"/>
      <c r="I3248" s="80"/>
    </row>
    <row r="3249" spans="2:9" ht="12.75">
      <c r="B3249" s="3" t="s">
        <v>152</v>
      </c>
      <c r="H3249" s="10"/>
      <c r="I3249" s="3"/>
    </row>
    <row r="3250" spans="7:9" ht="12.75">
      <c r="G3250" s="10"/>
      <c r="H3250" s="10"/>
      <c r="I3250" s="10"/>
    </row>
    <row r="3251" spans="7:9" ht="12.75">
      <c r="G3251" s="80"/>
      <c r="H3251" s="10"/>
      <c r="I3251" s="10"/>
    </row>
    <row r="3252" spans="1:6" ht="12.75">
      <c r="A3252" s="3">
        <v>1</v>
      </c>
      <c r="B3252" s="3" t="s">
        <v>135</v>
      </c>
      <c r="E3252" s="3">
        <f>SUM(E3253:E3255)</f>
        <v>35</v>
      </c>
      <c r="F3252" s="8" t="s">
        <v>139</v>
      </c>
    </row>
    <row r="3253" spans="1:6" ht="12.75">
      <c r="A3253" s="3"/>
      <c r="B3253" t="s">
        <v>11</v>
      </c>
      <c r="E3253">
        <v>0</v>
      </c>
      <c r="F3253" s="8"/>
    </row>
    <row r="3254" spans="1:6" ht="12.75">
      <c r="A3254" s="3"/>
      <c r="B3254" t="s">
        <v>12</v>
      </c>
      <c r="E3254">
        <v>35</v>
      </c>
      <c r="F3254" s="8"/>
    </row>
    <row r="3255" spans="1:6" ht="12.75">
      <c r="A3255" s="3"/>
      <c r="B3255" t="s">
        <v>13</v>
      </c>
      <c r="E3255">
        <v>0</v>
      </c>
      <c r="F3255" s="8"/>
    </row>
    <row r="3256" spans="1:6" ht="12.75">
      <c r="A3256" s="3"/>
      <c r="F3256" s="8"/>
    </row>
    <row r="3257" spans="1:6" ht="12.75">
      <c r="A3257" s="3"/>
      <c r="F3257" s="8"/>
    </row>
    <row r="3258" spans="1:6" ht="12.75">
      <c r="A3258" s="3">
        <v>2</v>
      </c>
      <c r="B3258" s="3" t="s">
        <v>136</v>
      </c>
      <c r="C3258" s="3"/>
      <c r="D3258" s="3"/>
      <c r="E3258" s="4">
        <f>SUM(E3259:E3260)</f>
        <v>3650</v>
      </c>
      <c r="F3258" s="8" t="s">
        <v>139</v>
      </c>
    </row>
    <row r="3259" spans="1:12" ht="12.75">
      <c r="A3259" s="3"/>
      <c r="B3259" t="s">
        <v>3</v>
      </c>
      <c r="E3259">
        <v>3650</v>
      </c>
      <c r="F3259" s="8"/>
      <c r="L3259">
        <v>3460</v>
      </c>
    </row>
    <row r="3260" ht="12.75">
      <c r="A3260" s="3"/>
    </row>
    <row r="3261" spans="1:8" ht="12.75">
      <c r="A3261" s="5" t="s">
        <v>7</v>
      </c>
      <c r="B3261" s="3" t="s">
        <v>6</v>
      </c>
      <c r="E3261" s="4">
        <f>E3252+E3258</f>
        <v>3685</v>
      </c>
      <c r="F3261" s="8" t="s">
        <v>139</v>
      </c>
      <c r="G3261" s="3"/>
      <c r="H3261" s="3"/>
    </row>
    <row r="3262" ht="12.75">
      <c r="A3262" s="3"/>
    </row>
    <row r="3263" spans="1:5" ht="12.75">
      <c r="A3263" s="3"/>
      <c r="B3263" s="90" t="s">
        <v>310</v>
      </c>
      <c r="C3263" s="6">
        <v>0</v>
      </c>
      <c r="E3263" s="1">
        <f>E3261*C3263</f>
        <v>0</v>
      </c>
    </row>
    <row r="3264" spans="1:5" ht="12.75">
      <c r="A3264" s="3"/>
      <c r="C3264" s="6"/>
      <c r="E3264" s="1"/>
    </row>
    <row r="3265" ht="12.75">
      <c r="A3265" s="3"/>
    </row>
    <row r="3266" spans="1:6" ht="12.75">
      <c r="A3266" s="5" t="s">
        <v>8</v>
      </c>
      <c r="B3266" s="3" t="s">
        <v>9</v>
      </c>
      <c r="E3266" s="4">
        <f>SUM(E3263:E3265)</f>
        <v>0</v>
      </c>
      <c r="F3266" s="8" t="s">
        <v>139</v>
      </c>
    </row>
    <row r="3267" spans="1:6" ht="12.75">
      <c r="A3267" s="5"/>
      <c r="B3267" s="3"/>
      <c r="E3267" s="4"/>
      <c r="F3267" s="8"/>
    </row>
    <row r="3268" spans="1:6" ht="12.75">
      <c r="A3268" s="5" t="s">
        <v>10</v>
      </c>
      <c r="B3268" s="3" t="s">
        <v>14</v>
      </c>
      <c r="E3268" s="4">
        <f>E3261+E3266</f>
        <v>3685</v>
      </c>
      <c r="F3268" s="8" t="s">
        <v>139</v>
      </c>
    </row>
    <row r="3269" spans="1:6" ht="12.75">
      <c r="A3269" s="3"/>
      <c r="F3269" s="8"/>
    </row>
    <row r="3270" spans="1:6" ht="12.75">
      <c r="A3270" s="5" t="s">
        <v>15</v>
      </c>
      <c r="B3270" s="3" t="s">
        <v>16</v>
      </c>
      <c r="C3270" s="6">
        <v>0</v>
      </c>
      <c r="E3270" s="4">
        <f>E3268*C3270</f>
        <v>0</v>
      </c>
      <c r="F3270" s="8" t="s">
        <v>139</v>
      </c>
    </row>
    <row r="3271" spans="1:6" ht="12.75">
      <c r="A3271" s="3"/>
      <c r="F3271" s="8"/>
    </row>
    <row r="3272" spans="1:6" ht="12.75">
      <c r="A3272" s="5" t="s">
        <v>17</v>
      </c>
      <c r="B3272" s="3" t="s">
        <v>38</v>
      </c>
      <c r="E3272" s="4">
        <f>E3268+E3270</f>
        <v>3685</v>
      </c>
      <c r="F3272" s="8" t="s">
        <v>139</v>
      </c>
    </row>
    <row r="3273" ht="12.75">
      <c r="A3273" s="3"/>
    </row>
    <row r="3274" ht="12.75">
      <c r="A3274" s="3"/>
    </row>
    <row r="3275" spans="2:12" ht="12.75">
      <c r="B3275" s="3" t="s">
        <v>18</v>
      </c>
      <c r="C3275" s="3" t="s">
        <v>501</v>
      </c>
      <c r="D3275" s="3"/>
      <c r="E3275" s="3"/>
      <c r="F3275" s="4">
        <f>E3272/250/20.917</f>
        <v>0.7046899651001577</v>
      </c>
      <c r="G3275" s="8" t="s">
        <v>19</v>
      </c>
      <c r="L3275">
        <v>0.67</v>
      </c>
    </row>
    <row r="3277" ht="12.75">
      <c r="B3277" s="3" t="s">
        <v>20</v>
      </c>
    </row>
    <row r="3279" spans="2:9" ht="12.75">
      <c r="B3279" s="9" t="s">
        <v>445</v>
      </c>
      <c r="C3279" s="9"/>
      <c r="D3279" s="9"/>
      <c r="E3279" s="9"/>
      <c r="F3279" s="9"/>
      <c r="G3279" s="9"/>
      <c r="H3279" s="9"/>
      <c r="I3279" s="9"/>
    </row>
    <row r="3280" spans="2:9" ht="12.75">
      <c r="B3280" s="9" t="s">
        <v>262</v>
      </c>
      <c r="C3280" s="9"/>
      <c r="D3280" s="9"/>
      <c r="E3280" s="9"/>
      <c r="F3280" s="9"/>
      <c r="G3280" s="9"/>
      <c r="H3280" s="9"/>
      <c r="I3280" s="9"/>
    </row>
    <row r="3281" spans="2:9" ht="12.75">
      <c r="B3281" s="9"/>
      <c r="C3281" s="9"/>
      <c r="D3281" s="9"/>
      <c r="E3281" s="9"/>
      <c r="F3281" s="9"/>
      <c r="G3281" s="9"/>
      <c r="H3281" s="9"/>
      <c r="I3281" s="9"/>
    </row>
    <row r="3282" spans="2:9" ht="12.75">
      <c r="B3282" s="9"/>
      <c r="C3282" s="9"/>
      <c r="D3282" s="9"/>
      <c r="E3282" s="9"/>
      <c r="F3282" s="9"/>
      <c r="G3282" s="9"/>
      <c r="H3282" s="9"/>
      <c r="I3282" s="9"/>
    </row>
    <row r="3283" spans="2:9" ht="12.75">
      <c r="B3283" s="9"/>
      <c r="C3283" s="9"/>
      <c r="D3283" s="9"/>
      <c r="E3283" s="9"/>
      <c r="F3283" s="9"/>
      <c r="G3283" s="9"/>
      <c r="H3283" s="9"/>
      <c r="I3283" s="9"/>
    </row>
    <row r="3284" spans="2:9" ht="12.75">
      <c r="B3284" s="9"/>
      <c r="C3284" s="9"/>
      <c r="D3284" s="9"/>
      <c r="E3284" s="9"/>
      <c r="F3284" s="9"/>
      <c r="G3284" s="9"/>
      <c r="H3284" s="9"/>
      <c r="I3284" s="9"/>
    </row>
    <row r="3285" spans="2:9" ht="12.75">
      <c r="B3285" s="9"/>
      <c r="C3285" s="9"/>
      <c r="D3285" s="9"/>
      <c r="E3285" s="9"/>
      <c r="F3285" s="9"/>
      <c r="G3285" s="9"/>
      <c r="H3285" s="9"/>
      <c r="I3285" s="9"/>
    </row>
    <row r="3286" spans="2:9" ht="12.75">
      <c r="B3286" s="9"/>
      <c r="C3286" s="9"/>
      <c r="D3286" s="9"/>
      <c r="E3286" s="9"/>
      <c r="F3286" s="9"/>
      <c r="G3286" s="9"/>
      <c r="H3286" s="9"/>
      <c r="I3286" s="9"/>
    </row>
    <row r="3287" spans="2:9" ht="12.75">
      <c r="B3287" s="9"/>
      <c r="C3287" s="9"/>
      <c r="D3287" s="9"/>
      <c r="E3287" s="9"/>
      <c r="F3287" s="9"/>
      <c r="G3287" s="9"/>
      <c r="H3287" s="9"/>
      <c r="I3287" s="9"/>
    </row>
    <row r="3288" spans="2:9" ht="12.75">
      <c r="B3288" s="9"/>
      <c r="C3288" s="9"/>
      <c r="D3288" s="9"/>
      <c r="E3288" s="9"/>
      <c r="F3288" s="9"/>
      <c r="G3288" s="9"/>
      <c r="H3288" s="9"/>
      <c r="I3288" s="9"/>
    </row>
    <row r="3289" spans="2:9" ht="12.75">
      <c r="B3289" s="9"/>
      <c r="C3289" s="9"/>
      <c r="D3289" s="9"/>
      <c r="E3289" s="9"/>
      <c r="F3289" s="9"/>
      <c r="G3289" s="9"/>
      <c r="H3289" s="9"/>
      <c r="I3289" s="9"/>
    </row>
    <row r="3290" spans="2:9" ht="12.75">
      <c r="B3290" s="9"/>
      <c r="C3290" s="9"/>
      <c r="D3290" s="9"/>
      <c r="E3290" s="9"/>
      <c r="F3290" s="9"/>
      <c r="G3290" s="9"/>
      <c r="H3290" s="9"/>
      <c r="I3290" s="9"/>
    </row>
    <row r="3291" spans="2:9" ht="12.75">
      <c r="B3291" s="9"/>
      <c r="C3291" s="9"/>
      <c r="D3291" s="9"/>
      <c r="E3291" s="9"/>
      <c r="F3291" s="9"/>
      <c r="G3291" s="9"/>
      <c r="H3291" s="9"/>
      <c r="I3291" s="9"/>
    </row>
    <row r="3305" spans="2:8" ht="12.75">
      <c r="B3305" s="3" t="s">
        <v>134</v>
      </c>
      <c r="H3305" s="3" t="s">
        <v>178</v>
      </c>
    </row>
    <row r="3306" spans="7:9" ht="12.75">
      <c r="G3306" s="10"/>
      <c r="H3306" s="10" t="s">
        <v>240</v>
      </c>
      <c r="I3306" s="80"/>
    </row>
    <row r="3307" spans="2:11" ht="12.75">
      <c r="B3307" s="3" t="s">
        <v>0</v>
      </c>
      <c r="G3307" s="10"/>
      <c r="H3307" s="10"/>
      <c r="I3307" s="80"/>
      <c r="K3307" s="3"/>
    </row>
    <row r="3308" spans="2:11" ht="12.75">
      <c r="B3308" s="3" t="s">
        <v>24</v>
      </c>
      <c r="H3308" s="10"/>
      <c r="I3308" s="3"/>
      <c r="K3308" s="3"/>
    </row>
    <row r="3309" spans="7:9" ht="12.75">
      <c r="G3309" s="10"/>
      <c r="H3309" s="10"/>
      <c r="I3309" s="10"/>
    </row>
    <row r="3310" spans="7:9" ht="12.75">
      <c r="G3310" s="80"/>
      <c r="H3310" s="10"/>
      <c r="I3310" s="10"/>
    </row>
    <row r="3311" spans="1:11" ht="12.75">
      <c r="A3311" s="3">
        <v>1</v>
      </c>
      <c r="B3311" s="3" t="s">
        <v>1</v>
      </c>
      <c r="E3311" s="3">
        <f>SUM(E3312:E3314)</f>
        <v>0</v>
      </c>
      <c r="F3311" s="8" t="s">
        <v>139</v>
      </c>
      <c r="J3311" s="3"/>
      <c r="K3311" s="3"/>
    </row>
    <row r="3312" spans="1:10" ht="12.75">
      <c r="A3312" s="3"/>
      <c r="B3312" t="s">
        <v>11</v>
      </c>
      <c r="E3312">
        <v>0</v>
      </c>
      <c r="F3312" s="8"/>
      <c r="J3312" s="3"/>
    </row>
    <row r="3313" spans="1:10" ht="12.75">
      <c r="A3313" s="3"/>
      <c r="B3313" t="s">
        <v>12</v>
      </c>
      <c r="E3313">
        <v>0</v>
      </c>
      <c r="F3313" s="8"/>
      <c r="J3313" s="3"/>
    </row>
    <row r="3314" spans="1:10" ht="12.75">
      <c r="A3314" s="3"/>
      <c r="B3314" t="s">
        <v>13</v>
      </c>
      <c r="E3314">
        <v>0</v>
      </c>
      <c r="F3314" s="8"/>
      <c r="J3314" s="3"/>
    </row>
    <row r="3315" spans="1:10" ht="12.75">
      <c r="A3315" s="3"/>
      <c r="F3315" s="8"/>
      <c r="J3315" s="3"/>
    </row>
    <row r="3316" spans="1:10" ht="12.75">
      <c r="A3316" s="3"/>
      <c r="F3316" s="8"/>
      <c r="J3316" s="3"/>
    </row>
    <row r="3317" spans="1:11" ht="12.75">
      <c r="A3317" s="3">
        <v>2</v>
      </c>
      <c r="B3317" s="3" t="s">
        <v>2</v>
      </c>
      <c r="C3317" s="3"/>
      <c r="D3317" s="3"/>
      <c r="E3317" s="4">
        <f>SUM(E3318:E3319)</f>
        <v>3910</v>
      </c>
      <c r="F3317" s="8" t="s">
        <v>139</v>
      </c>
      <c r="J3317" s="3"/>
      <c r="K3317" s="3"/>
    </row>
    <row r="3318" spans="1:12" ht="12.75">
      <c r="A3318" s="3"/>
      <c r="B3318" t="s">
        <v>3</v>
      </c>
      <c r="E3318">
        <v>3910</v>
      </c>
      <c r="F3318" s="8"/>
      <c r="J3318" s="3"/>
      <c r="L3318">
        <v>3725</v>
      </c>
    </row>
    <row r="3319" spans="1:10" ht="12.75">
      <c r="A3319" s="3"/>
      <c r="J3319" s="3"/>
    </row>
    <row r="3320" spans="1:11" ht="12.75">
      <c r="A3320" s="5" t="s">
        <v>7</v>
      </c>
      <c r="B3320" s="3" t="s">
        <v>6</v>
      </c>
      <c r="E3320" s="4">
        <f>E3311+E3317</f>
        <v>3910</v>
      </c>
      <c r="F3320" s="8" t="s">
        <v>139</v>
      </c>
      <c r="G3320" s="3"/>
      <c r="J3320" s="5"/>
      <c r="K3320" s="3"/>
    </row>
    <row r="3321" spans="1:10" ht="12.75">
      <c r="A3321" s="3"/>
      <c r="J3321" s="3"/>
    </row>
    <row r="3322" spans="1:10" ht="12.75">
      <c r="A3322" s="3"/>
      <c r="B3322" s="90" t="s">
        <v>310</v>
      </c>
      <c r="C3322" s="6">
        <v>0</v>
      </c>
      <c r="E3322" s="1">
        <f>E3320*C3322</f>
        <v>0</v>
      </c>
      <c r="J3322" s="3"/>
    </row>
    <row r="3323" spans="1:10" ht="12.75">
      <c r="A3323" s="3"/>
      <c r="C3323" s="6"/>
      <c r="E3323" s="1"/>
      <c r="J3323" s="3"/>
    </row>
    <row r="3324" spans="1:10" ht="12.75">
      <c r="A3324" s="3"/>
      <c r="J3324" s="3"/>
    </row>
    <row r="3325" spans="1:11" ht="12.75">
      <c r="A3325" s="5" t="s">
        <v>8</v>
      </c>
      <c r="B3325" s="3" t="s">
        <v>9</v>
      </c>
      <c r="E3325" s="4">
        <f>SUM(E3322:E3324)</f>
        <v>0</v>
      </c>
      <c r="F3325" s="8" t="s">
        <v>139</v>
      </c>
      <c r="J3325" s="5"/>
      <c r="K3325" s="3"/>
    </row>
    <row r="3326" spans="1:11" ht="12.75">
      <c r="A3326" s="5"/>
      <c r="B3326" s="3"/>
      <c r="E3326" s="4"/>
      <c r="F3326" s="8"/>
      <c r="J3326" s="5"/>
      <c r="K3326" s="3"/>
    </row>
    <row r="3327" spans="1:11" ht="12.75">
      <c r="A3327" s="5" t="s">
        <v>10</v>
      </c>
      <c r="B3327" s="3" t="s">
        <v>14</v>
      </c>
      <c r="E3327" s="4">
        <f>E3320+E3325</f>
        <v>3910</v>
      </c>
      <c r="F3327" s="8" t="s">
        <v>139</v>
      </c>
      <c r="J3327" s="5"/>
      <c r="K3327" s="3"/>
    </row>
    <row r="3328" spans="1:10" ht="12.75">
      <c r="A3328" s="3"/>
      <c r="F3328" s="8"/>
      <c r="J3328" s="3"/>
    </row>
    <row r="3329" spans="1:11" ht="12.75">
      <c r="A3329" s="5" t="s">
        <v>15</v>
      </c>
      <c r="B3329" s="3" t="s">
        <v>16</v>
      </c>
      <c r="C3329" s="6">
        <v>0</v>
      </c>
      <c r="E3329" s="4">
        <f>E3327*C3329</f>
        <v>0</v>
      </c>
      <c r="F3329" s="8" t="s">
        <v>139</v>
      </c>
      <c r="J3329" s="5"/>
      <c r="K3329" s="3"/>
    </row>
    <row r="3330" spans="1:10" ht="12.75">
      <c r="A3330" s="3"/>
      <c r="F3330" s="8"/>
      <c r="J3330" s="3"/>
    </row>
    <row r="3331" spans="1:11" ht="12.75">
      <c r="A3331" s="5" t="s">
        <v>17</v>
      </c>
      <c r="B3331" s="3" t="s">
        <v>38</v>
      </c>
      <c r="E3331" s="4">
        <f>E3327+E3329</f>
        <v>3910</v>
      </c>
      <c r="F3331" s="8" t="s">
        <v>139</v>
      </c>
      <c r="J3331" s="5"/>
      <c r="K3331" s="3"/>
    </row>
    <row r="3332" spans="1:10" ht="12.75">
      <c r="A3332" s="3"/>
      <c r="J3332" s="3"/>
    </row>
    <row r="3333" spans="1:10" ht="12.75">
      <c r="A3333" s="3"/>
      <c r="J3333" s="3"/>
    </row>
    <row r="3334" spans="2:12" ht="12.75">
      <c r="B3334" s="3" t="s">
        <v>22</v>
      </c>
      <c r="C3334" s="3" t="s">
        <v>502</v>
      </c>
      <c r="D3334" s="3"/>
      <c r="E3334" s="3"/>
      <c r="F3334" s="4">
        <f>E3331/167.33/1</f>
        <v>23.366999342616385</v>
      </c>
      <c r="G3334" s="8" t="s">
        <v>23</v>
      </c>
      <c r="K3334" s="3"/>
      <c r="L3334">
        <v>22.26</v>
      </c>
    </row>
    <row r="3336" spans="2:11" ht="12.75">
      <c r="B3336" s="3" t="s">
        <v>20</v>
      </c>
      <c r="K3336" s="3"/>
    </row>
    <row r="3339" spans="2:9" ht="12.75">
      <c r="B3339" s="9" t="s">
        <v>445</v>
      </c>
      <c r="C3339" s="9"/>
      <c r="D3339" s="9"/>
      <c r="E3339" s="9"/>
      <c r="F3339" s="9"/>
      <c r="G3339" s="9"/>
      <c r="H3339" s="9"/>
      <c r="I3339" s="9"/>
    </row>
    <row r="3340" spans="2:9" ht="12.75">
      <c r="B3340" s="9" t="s">
        <v>262</v>
      </c>
      <c r="C3340" s="9"/>
      <c r="D3340" s="9"/>
      <c r="E3340" s="9"/>
      <c r="F3340" s="9"/>
      <c r="G3340" s="9"/>
      <c r="H3340" s="9"/>
      <c r="I3340" s="9"/>
    </row>
    <row r="3341" spans="2:9" ht="12.75">
      <c r="B3341" s="9"/>
      <c r="C3341" s="9"/>
      <c r="D3341" s="9"/>
      <c r="E3341" s="9"/>
      <c r="F3341" s="9"/>
      <c r="G3341" s="9"/>
      <c r="H3341" s="9"/>
      <c r="I3341" s="9"/>
    </row>
    <row r="3342" spans="2:9" ht="12.75">
      <c r="B3342" s="9"/>
      <c r="C3342" s="9"/>
      <c r="D3342" s="9"/>
      <c r="E3342" s="9"/>
      <c r="F3342" s="9"/>
      <c r="G3342" s="9"/>
      <c r="H3342" s="9"/>
      <c r="I3342" s="9"/>
    </row>
    <row r="3343" spans="2:9" ht="12.75">
      <c r="B3343" s="9"/>
      <c r="C3343" s="9"/>
      <c r="D3343" s="9"/>
      <c r="E3343" s="9"/>
      <c r="F3343" s="9"/>
      <c r="G3343" s="9"/>
      <c r="H3343" s="9"/>
      <c r="I3343" s="9"/>
    </row>
    <row r="3344" spans="2:9" ht="12.75">
      <c r="B3344" s="9"/>
      <c r="C3344" s="9"/>
      <c r="D3344" s="9"/>
      <c r="E3344" s="9"/>
      <c r="F3344" s="9"/>
      <c r="G3344" s="9"/>
      <c r="H3344" s="9"/>
      <c r="I3344" s="9"/>
    </row>
    <row r="3345" spans="2:9" ht="12.75">
      <c r="B3345" s="9"/>
      <c r="C3345" s="9"/>
      <c r="D3345" s="9"/>
      <c r="E3345" s="9"/>
      <c r="F3345" s="9"/>
      <c r="G3345" s="9"/>
      <c r="H3345" s="9"/>
      <c r="I3345" s="9"/>
    </row>
    <row r="3346" spans="2:9" ht="12.75">
      <c r="B3346" s="9"/>
      <c r="C3346" s="9"/>
      <c r="D3346" s="9"/>
      <c r="E3346" s="9"/>
      <c r="F3346" s="9"/>
      <c r="G3346" s="9"/>
      <c r="H3346" s="9"/>
      <c r="I3346" s="9"/>
    </row>
    <row r="3347" spans="2:9" ht="12.75">
      <c r="B3347" s="9"/>
      <c r="C3347" s="9"/>
      <c r="D3347" s="9"/>
      <c r="E3347" s="9"/>
      <c r="F3347" s="9"/>
      <c r="G3347" s="9"/>
      <c r="H3347" s="9"/>
      <c r="I3347" s="9"/>
    </row>
    <row r="3348" spans="2:9" ht="12.75">
      <c r="B3348" s="9"/>
      <c r="C3348" s="9"/>
      <c r="D3348" s="9"/>
      <c r="E3348" s="9"/>
      <c r="F3348" s="9"/>
      <c r="G3348" s="9"/>
      <c r="H3348" s="9"/>
      <c r="I3348" s="9"/>
    </row>
    <row r="3349" spans="2:9" ht="12.75">
      <c r="B3349" s="9"/>
      <c r="C3349" s="9"/>
      <c r="D3349" s="9"/>
      <c r="E3349" s="9"/>
      <c r="F3349" s="9"/>
      <c r="G3349" s="9"/>
      <c r="H3349" s="9"/>
      <c r="I3349" s="9"/>
    </row>
    <row r="3350" spans="2:9" ht="12.75">
      <c r="B3350" s="9"/>
      <c r="C3350" s="9"/>
      <c r="D3350" s="9"/>
      <c r="E3350" s="9"/>
      <c r="F3350" s="9"/>
      <c r="G3350" s="9"/>
      <c r="H3350" s="9"/>
      <c r="I3350" s="9"/>
    </row>
    <row r="3351" spans="2:9" ht="12.75">
      <c r="B3351" s="9"/>
      <c r="C3351" s="9"/>
      <c r="D3351" s="9"/>
      <c r="E3351" s="9"/>
      <c r="F3351" s="9"/>
      <c r="G3351" s="9"/>
      <c r="H3351" s="9"/>
      <c r="I3351" s="9"/>
    </row>
    <row r="3352" spans="2:9" ht="12.75">
      <c r="B3352" s="9"/>
      <c r="C3352" s="9"/>
      <c r="D3352" s="9"/>
      <c r="E3352" s="9"/>
      <c r="F3352" s="9"/>
      <c r="G3352" s="9"/>
      <c r="H3352" s="9"/>
      <c r="I3352" s="9"/>
    </row>
    <row r="3364" spans="2:8" ht="12.75">
      <c r="B3364" s="3" t="s">
        <v>134</v>
      </c>
      <c r="H3364" s="3" t="s">
        <v>230</v>
      </c>
    </row>
    <row r="3365" spans="7:9" ht="12.75">
      <c r="G3365" s="10"/>
      <c r="H3365" s="10" t="s">
        <v>241</v>
      </c>
      <c r="I3365" s="80"/>
    </row>
    <row r="3366" spans="2:11" ht="12.75">
      <c r="B3366" s="3" t="s">
        <v>0</v>
      </c>
      <c r="G3366" s="10"/>
      <c r="H3366" s="10"/>
      <c r="I3366" s="80"/>
      <c r="K3366" s="3"/>
    </row>
    <row r="3367" spans="2:11" ht="12.75">
      <c r="B3367" s="3" t="s">
        <v>25</v>
      </c>
      <c r="H3367" s="10"/>
      <c r="I3367" s="3"/>
      <c r="K3367" s="3"/>
    </row>
    <row r="3368" spans="7:9" ht="12.75">
      <c r="G3368" s="10"/>
      <c r="H3368" s="10"/>
      <c r="I3368" s="10"/>
    </row>
    <row r="3369" spans="7:9" ht="12.75">
      <c r="G3369" s="80"/>
      <c r="H3369" s="10"/>
      <c r="I3369" s="10"/>
    </row>
    <row r="3370" spans="1:11" ht="12.75">
      <c r="A3370" s="3">
        <v>1</v>
      </c>
      <c r="B3370" s="3" t="s">
        <v>1</v>
      </c>
      <c r="E3370" s="3">
        <f>SUM(E3371:E3373)</f>
        <v>0</v>
      </c>
      <c r="F3370" s="8" t="s">
        <v>139</v>
      </c>
      <c r="J3370" s="3"/>
      <c r="K3370" s="3"/>
    </row>
    <row r="3371" spans="1:10" ht="12.75">
      <c r="A3371" s="3"/>
      <c r="B3371" t="s">
        <v>11</v>
      </c>
      <c r="E3371">
        <v>0</v>
      </c>
      <c r="F3371" s="8"/>
      <c r="J3371" s="3"/>
    </row>
    <row r="3372" spans="1:10" ht="12.75">
      <c r="A3372" s="3"/>
      <c r="B3372" t="s">
        <v>12</v>
      </c>
      <c r="E3372">
        <v>0</v>
      </c>
      <c r="F3372" s="8"/>
      <c r="J3372" s="3"/>
    </row>
    <row r="3373" spans="1:10" ht="12.75">
      <c r="A3373" s="3"/>
      <c r="B3373" t="s">
        <v>13</v>
      </c>
      <c r="E3373">
        <v>0</v>
      </c>
      <c r="F3373" s="8"/>
      <c r="J3373" s="3"/>
    </row>
    <row r="3374" spans="1:10" ht="12.75">
      <c r="A3374" s="3"/>
      <c r="F3374" s="8"/>
      <c r="J3374" s="3"/>
    </row>
    <row r="3375" spans="1:10" ht="12.75">
      <c r="A3375" s="3"/>
      <c r="F3375" s="8"/>
      <c r="J3375" s="3"/>
    </row>
    <row r="3376" spans="1:11" ht="12.75">
      <c r="A3376" s="3">
        <v>2</v>
      </c>
      <c r="B3376" s="3" t="s">
        <v>2</v>
      </c>
      <c r="C3376" s="3"/>
      <c r="D3376" s="3"/>
      <c r="E3376" s="4">
        <f>SUM(E3377:E3378)</f>
        <v>4085</v>
      </c>
      <c r="F3376" s="8" t="s">
        <v>139</v>
      </c>
      <c r="J3376" s="3"/>
      <c r="K3376" s="3"/>
    </row>
    <row r="3377" spans="1:12" ht="12.75">
      <c r="A3377" s="3"/>
      <c r="B3377" t="s">
        <v>3</v>
      </c>
      <c r="E3377">
        <v>4085</v>
      </c>
      <c r="F3377" s="8"/>
      <c r="J3377" s="3"/>
      <c r="L3377">
        <v>3890</v>
      </c>
    </row>
    <row r="3378" spans="1:10" ht="12.75">
      <c r="A3378" s="3"/>
      <c r="J3378" s="3"/>
    </row>
    <row r="3379" spans="1:11" ht="12.75">
      <c r="A3379" s="5" t="s">
        <v>7</v>
      </c>
      <c r="B3379" s="3" t="s">
        <v>6</v>
      </c>
      <c r="E3379" s="4">
        <f>E3370+E3376</f>
        <v>4085</v>
      </c>
      <c r="F3379" s="8" t="s">
        <v>139</v>
      </c>
      <c r="G3379" s="3"/>
      <c r="J3379" s="5"/>
      <c r="K3379" s="3"/>
    </row>
    <row r="3380" spans="1:10" ht="12.75">
      <c r="A3380" s="3"/>
      <c r="J3380" s="3"/>
    </row>
    <row r="3381" spans="1:10" ht="12.75">
      <c r="A3381" s="3"/>
      <c r="B3381" s="90" t="s">
        <v>310</v>
      </c>
      <c r="C3381" s="6">
        <v>0</v>
      </c>
      <c r="E3381" s="1">
        <f>E3379*C3381</f>
        <v>0</v>
      </c>
      <c r="J3381" s="3"/>
    </row>
    <row r="3382" spans="1:10" ht="12.75">
      <c r="A3382" s="3"/>
      <c r="C3382" s="6"/>
      <c r="E3382" s="1"/>
      <c r="J3382" s="3"/>
    </row>
    <row r="3383" spans="1:10" ht="12.75">
      <c r="A3383" s="3"/>
      <c r="J3383" s="3"/>
    </row>
    <row r="3384" spans="1:11" ht="12.75">
      <c r="A3384" s="5" t="s">
        <v>8</v>
      </c>
      <c r="B3384" s="3" t="s">
        <v>9</v>
      </c>
      <c r="E3384" s="4">
        <f>SUM(E3381:E3383)</f>
        <v>0</v>
      </c>
      <c r="F3384" s="8" t="s">
        <v>139</v>
      </c>
      <c r="J3384" s="5"/>
      <c r="K3384" s="3"/>
    </row>
    <row r="3385" spans="1:11" ht="12.75">
      <c r="A3385" s="5"/>
      <c r="B3385" s="3"/>
      <c r="E3385" s="4"/>
      <c r="F3385" s="8"/>
      <c r="J3385" s="5"/>
      <c r="K3385" s="3"/>
    </row>
    <row r="3386" spans="1:11" ht="12.75">
      <c r="A3386" s="5" t="s">
        <v>10</v>
      </c>
      <c r="B3386" s="3" t="s">
        <v>14</v>
      </c>
      <c r="E3386" s="4">
        <f>E3379+E3384</f>
        <v>4085</v>
      </c>
      <c r="F3386" s="8" t="s">
        <v>139</v>
      </c>
      <c r="J3386" s="5"/>
      <c r="K3386" s="3"/>
    </row>
    <row r="3387" spans="1:10" ht="12.75">
      <c r="A3387" s="3"/>
      <c r="F3387" s="8"/>
      <c r="J3387" s="3"/>
    </row>
    <row r="3388" spans="1:11" ht="12.75">
      <c r="A3388" s="5" t="s">
        <v>15</v>
      </c>
      <c r="B3388" s="3" t="s">
        <v>16</v>
      </c>
      <c r="C3388" s="6">
        <v>0</v>
      </c>
      <c r="E3388" s="4">
        <f>E3386*C3388</f>
        <v>0</v>
      </c>
      <c r="F3388" s="8" t="s">
        <v>139</v>
      </c>
      <c r="J3388" s="5"/>
      <c r="K3388" s="3"/>
    </row>
    <row r="3389" spans="1:10" ht="12.75">
      <c r="A3389" s="3"/>
      <c r="F3389" s="8"/>
      <c r="J3389" s="3"/>
    </row>
    <row r="3390" spans="1:11" ht="12.75">
      <c r="A3390" s="5" t="s">
        <v>17</v>
      </c>
      <c r="B3390" s="3" t="s">
        <v>44</v>
      </c>
      <c r="E3390" s="4">
        <f>E3386+E3388</f>
        <v>4085</v>
      </c>
      <c r="F3390" s="8" t="s">
        <v>139</v>
      </c>
      <c r="J3390" s="5"/>
      <c r="K3390" s="3"/>
    </row>
    <row r="3391" spans="1:10" ht="12.75">
      <c r="A3391" s="3"/>
      <c r="J3391" s="3"/>
    </row>
    <row r="3392" spans="1:10" ht="12.75">
      <c r="A3392" s="3"/>
      <c r="J3392" s="3"/>
    </row>
    <row r="3393" spans="2:12" ht="12.75">
      <c r="B3393" s="3" t="s">
        <v>22</v>
      </c>
      <c r="C3393" s="3" t="s">
        <v>503</v>
      </c>
      <c r="D3393" s="3"/>
      <c r="E3393" s="3"/>
      <c r="F3393" s="4">
        <f>E3390/167.33/1</f>
        <v>24.412836909101774</v>
      </c>
      <c r="G3393" s="8" t="s">
        <v>23</v>
      </c>
      <c r="K3393" s="3"/>
      <c r="L3393">
        <v>23.25</v>
      </c>
    </row>
    <row r="3395" spans="2:11" ht="12.75">
      <c r="B3395" s="3" t="s">
        <v>20</v>
      </c>
      <c r="K3395" s="3"/>
    </row>
    <row r="3398" spans="2:9" ht="12.75">
      <c r="B3398" s="9" t="s">
        <v>445</v>
      </c>
      <c r="C3398" s="9"/>
      <c r="D3398" s="9"/>
      <c r="E3398" s="9"/>
      <c r="F3398" s="9"/>
      <c r="G3398" s="9"/>
      <c r="H3398" s="9"/>
      <c r="I3398" s="9"/>
    </row>
    <row r="3399" spans="2:9" ht="12.75">
      <c r="B3399" s="9" t="s">
        <v>262</v>
      </c>
      <c r="C3399" s="9"/>
      <c r="D3399" s="9"/>
      <c r="E3399" s="9"/>
      <c r="F3399" s="9"/>
      <c r="G3399" s="9"/>
      <c r="H3399" s="9"/>
      <c r="I3399" s="9"/>
    </row>
    <row r="3400" spans="2:9" ht="12.75">
      <c r="B3400" s="9"/>
      <c r="C3400" s="9"/>
      <c r="D3400" s="9"/>
      <c r="E3400" s="9"/>
      <c r="F3400" s="9"/>
      <c r="G3400" s="9"/>
      <c r="H3400" s="9"/>
      <c r="I3400" s="9"/>
    </row>
    <row r="3401" spans="2:9" ht="12.75">
      <c r="B3401" s="9"/>
      <c r="C3401" s="9"/>
      <c r="D3401" s="9"/>
      <c r="E3401" s="9"/>
      <c r="F3401" s="9"/>
      <c r="G3401" s="9"/>
      <c r="H3401" s="9"/>
      <c r="I3401" s="9"/>
    </row>
    <row r="3402" spans="2:9" ht="12.75">
      <c r="B3402" s="9"/>
      <c r="C3402" s="9"/>
      <c r="D3402" s="9"/>
      <c r="E3402" s="9"/>
      <c r="F3402" s="9"/>
      <c r="G3402" s="9"/>
      <c r="H3402" s="9"/>
      <c r="I3402" s="9"/>
    </row>
    <row r="3403" spans="2:9" ht="12.75">
      <c r="B3403" s="9"/>
      <c r="C3403" s="9"/>
      <c r="D3403" s="9"/>
      <c r="E3403" s="9"/>
      <c r="F3403" s="9"/>
      <c r="G3403" s="9"/>
      <c r="H3403" s="9"/>
      <c r="I3403" s="9"/>
    </row>
    <row r="3404" spans="2:9" ht="12.75">
      <c r="B3404" s="9"/>
      <c r="C3404" s="9"/>
      <c r="D3404" s="9"/>
      <c r="E3404" s="9"/>
      <c r="F3404" s="9"/>
      <c r="G3404" s="9"/>
      <c r="H3404" s="9"/>
      <c r="I3404" s="9"/>
    </row>
    <row r="3405" spans="2:9" ht="12.75">
      <c r="B3405" s="9"/>
      <c r="C3405" s="9"/>
      <c r="D3405" s="9"/>
      <c r="E3405" s="9"/>
      <c r="F3405" s="9"/>
      <c r="G3405" s="9"/>
      <c r="H3405" s="9"/>
      <c r="I3405" s="9"/>
    </row>
    <row r="3406" spans="2:9" ht="12.75">
      <c r="B3406" s="9"/>
      <c r="C3406" s="9"/>
      <c r="D3406" s="9"/>
      <c r="E3406" s="9"/>
      <c r="F3406" s="9"/>
      <c r="G3406" s="9"/>
      <c r="H3406" s="9"/>
      <c r="I3406" s="9"/>
    </row>
    <row r="3407" spans="2:9" ht="12.75">
      <c r="B3407" s="9"/>
      <c r="C3407" s="9"/>
      <c r="D3407" s="9"/>
      <c r="E3407" s="9"/>
      <c r="F3407" s="9"/>
      <c r="G3407" s="9"/>
      <c r="H3407" s="9"/>
      <c r="I3407" s="9"/>
    </row>
    <row r="3408" spans="2:9" ht="12.75">
      <c r="B3408" s="9"/>
      <c r="C3408" s="9"/>
      <c r="D3408" s="9"/>
      <c r="E3408" s="9"/>
      <c r="F3408" s="9"/>
      <c r="G3408" s="9"/>
      <c r="H3408" s="9"/>
      <c r="I3408" s="9"/>
    </row>
    <row r="3409" spans="2:9" ht="12.75">
      <c r="B3409" s="9"/>
      <c r="C3409" s="9"/>
      <c r="D3409" s="9"/>
      <c r="E3409" s="9"/>
      <c r="F3409" s="9"/>
      <c r="G3409" s="9"/>
      <c r="H3409" s="9"/>
      <c r="I3409" s="9"/>
    </row>
    <row r="3410" spans="2:9" ht="12.75">
      <c r="B3410" s="9"/>
      <c r="C3410" s="9"/>
      <c r="D3410" s="9"/>
      <c r="E3410" s="9"/>
      <c r="F3410" s="9"/>
      <c r="G3410" s="9"/>
      <c r="H3410" s="9"/>
      <c r="I3410" s="9"/>
    </row>
    <row r="3423" spans="2:8" ht="12.75">
      <c r="B3423" s="3" t="s">
        <v>134</v>
      </c>
      <c r="H3423" s="3" t="s">
        <v>178</v>
      </c>
    </row>
    <row r="3424" spans="7:9" ht="12.75">
      <c r="G3424" s="10"/>
      <c r="H3424" s="10" t="s">
        <v>242</v>
      </c>
      <c r="I3424" s="80"/>
    </row>
    <row r="3425" spans="2:9" ht="12.75">
      <c r="B3425" s="3" t="s">
        <v>0</v>
      </c>
      <c r="G3425" s="10"/>
      <c r="H3425" s="10"/>
      <c r="I3425" s="80"/>
    </row>
    <row r="3426" spans="2:9" ht="12.75">
      <c r="B3426" s="3" t="s">
        <v>27</v>
      </c>
      <c r="H3426" s="10"/>
      <c r="I3426" s="3"/>
    </row>
    <row r="3427" spans="7:9" ht="12.75">
      <c r="G3427" s="10"/>
      <c r="H3427" s="10"/>
      <c r="I3427" s="10"/>
    </row>
    <row r="3428" spans="7:9" ht="12.75">
      <c r="G3428" s="80"/>
      <c r="H3428" s="10"/>
      <c r="I3428" s="10"/>
    </row>
    <row r="3429" spans="1:6" ht="12.75">
      <c r="A3429" s="3">
        <v>1</v>
      </c>
      <c r="B3429" s="3" t="s">
        <v>1</v>
      </c>
      <c r="E3429" s="3">
        <f>SUM(E3430:E3432)</f>
        <v>0</v>
      </c>
      <c r="F3429" s="8" t="s">
        <v>139</v>
      </c>
    </row>
    <row r="3430" spans="1:6" ht="12.75">
      <c r="A3430" s="3"/>
      <c r="B3430" t="s">
        <v>11</v>
      </c>
      <c r="E3430">
        <v>0</v>
      </c>
      <c r="F3430" s="8"/>
    </row>
    <row r="3431" spans="1:6" ht="12.75">
      <c r="A3431" s="3"/>
      <c r="B3431" t="s">
        <v>12</v>
      </c>
      <c r="E3431">
        <v>0</v>
      </c>
      <c r="F3431" s="8"/>
    </row>
    <row r="3432" spans="1:6" ht="12.75">
      <c r="A3432" s="3"/>
      <c r="B3432" t="s">
        <v>13</v>
      </c>
      <c r="E3432">
        <v>0</v>
      </c>
      <c r="F3432" s="8"/>
    </row>
    <row r="3433" spans="1:6" ht="12.75">
      <c r="A3433" s="3"/>
      <c r="F3433" s="8"/>
    </row>
    <row r="3434" spans="1:6" ht="12.75">
      <c r="A3434" s="3"/>
      <c r="F3434" s="8"/>
    </row>
    <row r="3435" spans="1:6" ht="12.75">
      <c r="A3435" s="3">
        <v>2</v>
      </c>
      <c r="B3435" s="3" t="s">
        <v>2</v>
      </c>
      <c r="C3435" s="3"/>
      <c r="D3435" s="3"/>
      <c r="E3435" s="4">
        <f>SUM(E3436:E3437)</f>
        <v>4300</v>
      </c>
      <c r="F3435" s="8" t="s">
        <v>139</v>
      </c>
    </row>
    <row r="3436" spans="1:12" ht="12.75">
      <c r="A3436" s="3"/>
      <c r="B3436" t="s">
        <v>3</v>
      </c>
      <c r="E3436">
        <v>4300</v>
      </c>
      <c r="F3436" s="8"/>
      <c r="L3436">
        <v>4100</v>
      </c>
    </row>
    <row r="3437" ht="12.75">
      <c r="A3437" s="3"/>
    </row>
    <row r="3438" spans="1:7" ht="12.75">
      <c r="A3438" s="5" t="s">
        <v>7</v>
      </c>
      <c r="B3438" s="3" t="s">
        <v>6</v>
      </c>
      <c r="E3438" s="4">
        <f>E3429+E3435</f>
        <v>4300</v>
      </c>
      <c r="F3438" s="8" t="s">
        <v>139</v>
      </c>
      <c r="G3438" s="3"/>
    </row>
    <row r="3439" ht="12.75">
      <c r="A3439" s="3"/>
    </row>
    <row r="3440" spans="1:5" ht="12.75">
      <c r="A3440" s="3"/>
      <c r="B3440" s="90" t="s">
        <v>310</v>
      </c>
      <c r="C3440" s="6">
        <v>0</v>
      </c>
      <c r="E3440" s="1">
        <f>E3438*C3440</f>
        <v>0</v>
      </c>
    </row>
    <row r="3441" spans="1:5" ht="12.75">
      <c r="A3441" s="3"/>
      <c r="C3441" s="6"/>
      <c r="E3441" s="1"/>
    </row>
    <row r="3442" ht="12.75">
      <c r="A3442" s="3"/>
    </row>
    <row r="3443" spans="1:6" ht="12.75">
      <c r="A3443" s="5" t="s">
        <v>8</v>
      </c>
      <c r="B3443" s="3" t="s">
        <v>9</v>
      </c>
      <c r="E3443" s="4">
        <f>SUM(E3440:E3442)</f>
        <v>0</v>
      </c>
      <c r="F3443" s="8" t="s">
        <v>139</v>
      </c>
    </row>
    <row r="3444" spans="1:6" ht="12.75">
      <c r="A3444" s="5"/>
      <c r="B3444" s="3"/>
      <c r="E3444" s="4"/>
      <c r="F3444" s="8"/>
    </row>
    <row r="3445" spans="1:6" ht="12.75">
      <c r="A3445" s="5" t="s">
        <v>10</v>
      </c>
      <c r="B3445" s="3" t="s">
        <v>14</v>
      </c>
      <c r="E3445" s="4">
        <f>E3438+E3443</f>
        <v>4300</v>
      </c>
      <c r="F3445" s="8" t="s">
        <v>139</v>
      </c>
    </row>
    <row r="3446" spans="1:6" ht="12.75">
      <c r="A3446" s="3"/>
      <c r="F3446" s="8"/>
    </row>
    <row r="3447" spans="1:6" ht="12.75">
      <c r="A3447" s="5" t="s">
        <v>15</v>
      </c>
      <c r="B3447" s="3" t="s">
        <v>16</v>
      </c>
      <c r="C3447" s="6">
        <v>0</v>
      </c>
      <c r="E3447" s="4">
        <f>E3445*C3447</f>
        <v>0</v>
      </c>
      <c r="F3447" s="8" t="s">
        <v>139</v>
      </c>
    </row>
    <row r="3448" spans="1:6" ht="12.75">
      <c r="A3448" s="3"/>
      <c r="F3448" s="8"/>
    </row>
    <row r="3449" spans="1:6" ht="12.75">
      <c r="A3449" s="5" t="s">
        <v>17</v>
      </c>
      <c r="B3449" s="3" t="s">
        <v>38</v>
      </c>
      <c r="E3449" s="4">
        <f>E3445+E3447</f>
        <v>4300</v>
      </c>
      <c r="F3449" s="8" t="s">
        <v>139</v>
      </c>
    </row>
    <row r="3450" ht="12.75">
      <c r="A3450" s="3"/>
    </row>
    <row r="3451" ht="12.75">
      <c r="A3451" s="3"/>
    </row>
    <row r="3452" spans="2:12" ht="12.75">
      <c r="B3452" s="3" t="s">
        <v>22</v>
      </c>
      <c r="C3452" s="3" t="s">
        <v>504</v>
      </c>
      <c r="D3452" s="3"/>
      <c r="E3452" s="3"/>
      <c r="F3452" s="4">
        <f>E3449/167.33/1</f>
        <v>25.697723062212393</v>
      </c>
      <c r="G3452" s="8" t="s">
        <v>23</v>
      </c>
      <c r="L3452">
        <v>24.5</v>
      </c>
    </row>
    <row r="3454" ht="12.75">
      <c r="B3454" s="3" t="s">
        <v>20</v>
      </c>
    </row>
    <row r="3457" spans="2:9" ht="12.75">
      <c r="B3457" s="9" t="s">
        <v>445</v>
      </c>
      <c r="C3457" s="9"/>
      <c r="D3457" s="9"/>
      <c r="E3457" s="9"/>
      <c r="F3457" s="9"/>
      <c r="G3457" s="9"/>
      <c r="H3457" s="9"/>
      <c r="I3457" s="9"/>
    </row>
    <row r="3458" spans="2:9" ht="12.75">
      <c r="B3458" s="9" t="s">
        <v>261</v>
      </c>
      <c r="C3458" s="9"/>
      <c r="D3458" s="9"/>
      <c r="E3458" s="9"/>
      <c r="F3458" s="9"/>
      <c r="G3458" s="9"/>
      <c r="H3458" s="9"/>
      <c r="I3458" s="9"/>
    </row>
    <row r="3459" spans="2:9" ht="12.75">
      <c r="B3459" s="9"/>
      <c r="C3459" s="9"/>
      <c r="D3459" s="9"/>
      <c r="E3459" s="9"/>
      <c r="F3459" s="9"/>
      <c r="G3459" s="9"/>
      <c r="H3459" s="9"/>
      <c r="I3459" s="9"/>
    </row>
    <row r="3460" spans="2:9" ht="12.75">
      <c r="B3460" s="9"/>
      <c r="C3460" s="9"/>
      <c r="D3460" s="9"/>
      <c r="E3460" s="9"/>
      <c r="F3460" s="9"/>
      <c r="G3460" s="9"/>
      <c r="H3460" s="9"/>
      <c r="I3460" s="9"/>
    </row>
    <row r="3461" spans="2:9" ht="12.75">
      <c r="B3461" s="9"/>
      <c r="C3461" s="9"/>
      <c r="D3461" s="9"/>
      <c r="E3461" s="9"/>
      <c r="F3461" s="9"/>
      <c r="G3461" s="9"/>
      <c r="H3461" s="9"/>
      <c r="I3461" s="9"/>
    </row>
    <row r="3462" spans="2:9" ht="12.75">
      <c r="B3462" s="9"/>
      <c r="C3462" s="9"/>
      <c r="D3462" s="9"/>
      <c r="E3462" s="9"/>
      <c r="F3462" s="9"/>
      <c r="G3462" s="9"/>
      <c r="H3462" s="9"/>
      <c r="I3462" s="9"/>
    </row>
    <row r="3463" spans="2:9" ht="12.75">
      <c r="B3463" s="9"/>
      <c r="C3463" s="9"/>
      <c r="D3463" s="9"/>
      <c r="E3463" s="9"/>
      <c r="F3463" s="9"/>
      <c r="G3463" s="9"/>
      <c r="H3463" s="9"/>
      <c r="I3463" s="9"/>
    </row>
    <row r="3464" spans="2:9" ht="12.75">
      <c r="B3464" s="9"/>
      <c r="C3464" s="9"/>
      <c r="D3464" s="9"/>
      <c r="E3464" s="9"/>
      <c r="F3464" s="9"/>
      <c r="G3464" s="9"/>
      <c r="H3464" s="9"/>
      <c r="I3464" s="9"/>
    </row>
    <row r="3465" spans="2:9" ht="12.75">
      <c r="B3465" s="9"/>
      <c r="C3465" s="9"/>
      <c r="D3465" s="9"/>
      <c r="E3465" s="9"/>
      <c r="F3465" s="9"/>
      <c r="G3465" s="9"/>
      <c r="H3465" s="9"/>
      <c r="I3465" s="9"/>
    </row>
    <row r="3466" spans="2:9" ht="12.75">
      <c r="B3466" s="9"/>
      <c r="C3466" s="9"/>
      <c r="D3466" s="9"/>
      <c r="E3466" s="9"/>
      <c r="F3466" s="9"/>
      <c r="G3466" s="9"/>
      <c r="H3466" s="9"/>
      <c r="I3466" s="9"/>
    </row>
    <row r="3467" spans="2:9" ht="12.75">
      <c r="B3467" s="9"/>
      <c r="C3467" s="9"/>
      <c r="D3467" s="9"/>
      <c r="E3467" s="9"/>
      <c r="F3467" s="9"/>
      <c r="G3467" s="9"/>
      <c r="H3467" s="9"/>
      <c r="I3467" s="9"/>
    </row>
    <row r="3468" spans="2:9" ht="12.75">
      <c r="B3468" s="9"/>
      <c r="C3468" s="9"/>
      <c r="D3468" s="9"/>
      <c r="E3468" s="9"/>
      <c r="F3468" s="9"/>
      <c r="G3468" s="9"/>
      <c r="H3468" s="9"/>
      <c r="I3468" s="9"/>
    </row>
    <row r="3469" spans="2:9" ht="12.75">
      <c r="B3469" s="9"/>
      <c r="C3469" s="9"/>
      <c r="D3469" s="9"/>
      <c r="E3469" s="9"/>
      <c r="F3469" s="9"/>
      <c r="G3469" s="9"/>
      <c r="H3469" s="9"/>
      <c r="I3469" s="9"/>
    </row>
    <row r="3470" spans="2:9" ht="12.75">
      <c r="B3470" s="9"/>
      <c r="C3470" s="9"/>
      <c r="D3470" s="9"/>
      <c r="E3470" s="9"/>
      <c r="F3470" s="9"/>
      <c r="G3470" s="9"/>
      <c r="H3470" s="9"/>
      <c r="I3470" s="9"/>
    </row>
    <row r="3482" spans="2:8" ht="12.75">
      <c r="B3482" s="3" t="s">
        <v>134</v>
      </c>
      <c r="H3482" s="3" t="s">
        <v>178</v>
      </c>
    </row>
    <row r="3483" spans="7:9" ht="12.75">
      <c r="G3483" s="10"/>
      <c r="H3483" s="10" t="s">
        <v>243</v>
      </c>
      <c r="I3483" s="80"/>
    </row>
    <row r="3484" spans="2:9" ht="12.75">
      <c r="B3484" s="3" t="s">
        <v>0</v>
      </c>
      <c r="G3484" s="10"/>
      <c r="H3484" s="10"/>
      <c r="I3484" s="80"/>
    </row>
    <row r="3485" spans="2:9" ht="12.75">
      <c r="B3485" s="10" t="s">
        <v>45</v>
      </c>
      <c r="H3485" s="10"/>
      <c r="I3485" s="3"/>
    </row>
    <row r="3486" spans="7:9" ht="12.75">
      <c r="G3486" s="10"/>
      <c r="H3486" s="10"/>
      <c r="I3486" s="10"/>
    </row>
    <row r="3487" spans="7:9" ht="12.75">
      <c r="G3487" s="80"/>
      <c r="H3487" s="10"/>
      <c r="I3487" s="10"/>
    </row>
    <row r="3488" spans="1:10" ht="12.75">
      <c r="A3488" s="3">
        <v>1</v>
      </c>
      <c r="B3488" s="3" t="s">
        <v>1</v>
      </c>
      <c r="E3488" s="3">
        <f>SUM(E3489:E3491)</f>
        <v>0</v>
      </c>
      <c r="F3488" s="8" t="s">
        <v>139</v>
      </c>
      <c r="J3488" s="3"/>
    </row>
    <row r="3489" spans="1:10" ht="12.75">
      <c r="A3489" s="3"/>
      <c r="B3489" t="s">
        <v>11</v>
      </c>
      <c r="E3489">
        <v>0</v>
      </c>
      <c r="F3489" s="8"/>
      <c r="J3489" s="3"/>
    </row>
    <row r="3490" spans="1:10" ht="12.75">
      <c r="A3490" s="3"/>
      <c r="B3490" t="s">
        <v>12</v>
      </c>
      <c r="E3490">
        <v>0</v>
      </c>
      <c r="F3490" s="8"/>
      <c r="J3490" s="3"/>
    </row>
    <row r="3491" spans="1:10" ht="12.75">
      <c r="A3491" s="3"/>
      <c r="B3491" t="s">
        <v>13</v>
      </c>
      <c r="E3491">
        <v>0</v>
      </c>
      <c r="F3491" s="8"/>
      <c r="J3491" s="3"/>
    </row>
    <row r="3492" spans="1:10" ht="12.75">
      <c r="A3492" s="3"/>
      <c r="F3492" s="8"/>
      <c r="J3492" s="3"/>
    </row>
    <row r="3493" spans="1:10" ht="12.75">
      <c r="A3493" s="3"/>
      <c r="F3493" s="8"/>
      <c r="J3493" s="3"/>
    </row>
    <row r="3494" spans="1:10" ht="12.75">
      <c r="A3494" s="3">
        <v>2</v>
      </c>
      <c r="B3494" s="3" t="s">
        <v>2</v>
      </c>
      <c r="C3494" s="3"/>
      <c r="D3494" s="3"/>
      <c r="E3494" s="4">
        <f>SUM(E3495:E3496)</f>
        <v>4140</v>
      </c>
      <c r="F3494" s="8" t="s">
        <v>139</v>
      </c>
      <c r="J3494" s="3"/>
    </row>
    <row r="3495" spans="1:12" ht="12.75">
      <c r="A3495" s="3"/>
      <c r="B3495" t="s">
        <v>3</v>
      </c>
      <c r="E3495">
        <v>4140</v>
      </c>
      <c r="F3495" s="8"/>
      <c r="J3495" s="3"/>
      <c r="L3495">
        <v>3945</v>
      </c>
    </row>
    <row r="3496" spans="1:10" ht="12.75">
      <c r="A3496" s="3"/>
      <c r="J3496" s="3"/>
    </row>
    <row r="3497" spans="1:10" ht="12.75">
      <c r="A3497" s="5" t="s">
        <v>7</v>
      </c>
      <c r="B3497" s="3" t="s">
        <v>6</v>
      </c>
      <c r="E3497" s="4">
        <f>E3488+E3494</f>
        <v>4140</v>
      </c>
      <c r="F3497" s="8" t="s">
        <v>139</v>
      </c>
      <c r="G3497" s="3"/>
      <c r="J3497" s="5"/>
    </row>
    <row r="3498" spans="1:10" ht="12.75">
      <c r="A3498" s="3"/>
      <c r="J3498" s="3"/>
    </row>
    <row r="3499" spans="1:10" ht="12.75">
      <c r="A3499" s="3"/>
      <c r="B3499" s="90" t="s">
        <v>310</v>
      </c>
      <c r="C3499" s="6">
        <v>0</v>
      </c>
      <c r="E3499" s="1">
        <f>E3497*C3499</f>
        <v>0</v>
      </c>
      <c r="J3499" s="3"/>
    </row>
    <row r="3500" spans="1:10" ht="12.75">
      <c r="A3500" s="3"/>
      <c r="C3500" s="6"/>
      <c r="E3500" s="1"/>
      <c r="J3500" s="3"/>
    </row>
    <row r="3501" spans="1:10" ht="12.75">
      <c r="A3501" s="3"/>
      <c r="J3501" s="3"/>
    </row>
    <row r="3502" spans="1:10" ht="12.75">
      <c r="A3502" s="5" t="s">
        <v>8</v>
      </c>
      <c r="B3502" s="3" t="s">
        <v>9</v>
      </c>
      <c r="E3502" s="4">
        <f>SUM(E3499:E3501)</f>
        <v>0</v>
      </c>
      <c r="F3502" s="8" t="s">
        <v>139</v>
      </c>
      <c r="J3502" s="5"/>
    </row>
    <row r="3503" spans="1:10" ht="12.75">
      <c r="A3503" s="5"/>
      <c r="B3503" s="3"/>
      <c r="E3503" s="4"/>
      <c r="F3503" s="8"/>
      <c r="J3503" s="5"/>
    </row>
    <row r="3504" spans="1:10" ht="12.75">
      <c r="A3504" s="5" t="s">
        <v>10</v>
      </c>
      <c r="B3504" s="3" t="s">
        <v>14</v>
      </c>
      <c r="E3504" s="4">
        <f>E3497+E3502</f>
        <v>4140</v>
      </c>
      <c r="F3504" s="8" t="s">
        <v>139</v>
      </c>
      <c r="J3504" s="5"/>
    </row>
    <row r="3505" spans="1:10" ht="12.75">
      <c r="A3505" s="3"/>
      <c r="F3505" s="8"/>
      <c r="J3505" s="3"/>
    </row>
    <row r="3506" spans="1:10" ht="12.75">
      <c r="A3506" s="5" t="s">
        <v>15</v>
      </c>
      <c r="B3506" s="3" t="s">
        <v>16</v>
      </c>
      <c r="C3506" s="6">
        <v>0</v>
      </c>
      <c r="E3506" s="4">
        <f>E3504*C3506</f>
        <v>0</v>
      </c>
      <c r="F3506" s="8" t="s">
        <v>139</v>
      </c>
      <c r="J3506" s="5"/>
    </row>
    <row r="3507" spans="1:10" ht="12.75">
      <c r="A3507" s="3"/>
      <c r="F3507" s="8"/>
      <c r="J3507" s="3"/>
    </row>
    <row r="3508" spans="1:10" ht="12.75">
      <c r="A3508" s="5" t="s">
        <v>17</v>
      </c>
      <c r="B3508" s="3" t="s">
        <v>38</v>
      </c>
      <c r="E3508" s="4">
        <f>E3504+E3506</f>
        <v>4140</v>
      </c>
      <c r="F3508" s="8" t="s">
        <v>139</v>
      </c>
      <c r="J3508" s="5"/>
    </row>
    <row r="3509" spans="1:10" ht="12.75">
      <c r="A3509" s="3"/>
      <c r="J3509" s="3"/>
    </row>
    <row r="3510" spans="1:10" ht="12.75">
      <c r="A3510" s="3"/>
      <c r="J3510" s="3"/>
    </row>
    <row r="3511" spans="2:12" ht="12.75">
      <c r="B3511" s="3" t="s">
        <v>22</v>
      </c>
      <c r="C3511" s="3" t="s">
        <v>505</v>
      </c>
      <c r="D3511" s="3"/>
      <c r="E3511" s="3"/>
      <c r="F3511" s="4">
        <f>E3508/167.33/1</f>
        <v>24.741528715711468</v>
      </c>
      <c r="G3511" s="8" t="s">
        <v>23</v>
      </c>
      <c r="L3511">
        <v>23.58</v>
      </c>
    </row>
    <row r="3513" ht="12.75">
      <c r="B3513" s="3" t="s">
        <v>20</v>
      </c>
    </row>
    <row r="3516" spans="2:9" ht="12.75">
      <c r="B3516" s="9" t="s">
        <v>445</v>
      </c>
      <c r="C3516" s="9"/>
      <c r="D3516" s="9"/>
      <c r="E3516" s="9"/>
      <c r="F3516" s="9"/>
      <c r="G3516" s="9"/>
      <c r="H3516" s="9"/>
      <c r="I3516" s="9"/>
    </row>
    <row r="3517" spans="2:9" ht="12.75">
      <c r="B3517" s="9" t="s">
        <v>262</v>
      </c>
      <c r="C3517" s="9"/>
      <c r="D3517" s="9"/>
      <c r="E3517" s="9"/>
      <c r="F3517" s="9"/>
      <c r="G3517" s="9"/>
      <c r="H3517" s="9"/>
      <c r="I3517" s="9"/>
    </row>
    <row r="3518" spans="2:9" ht="12.75">
      <c r="B3518" s="9"/>
      <c r="C3518" s="9"/>
      <c r="D3518" s="9"/>
      <c r="E3518" s="9"/>
      <c r="F3518" s="9"/>
      <c r="G3518" s="9"/>
      <c r="H3518" s="9"/>
      <c r="I3518" s="9"/>
    </row>
    <row r="3519" spans="2:9" ht="12.75">
      <c r="B3519" s="9"/>
      <c r="C3519" s="9"/>
      <c r="D3519" s="9"/>
      <c r="E3519" s="9"/>
      <c r="F3519" s="9"/>
      <c r="G3519" s="9"/>
      <c r="H3519" s="9"/>
      <c r="I3519" s="9"/>
    </row>
    <row r="3520" spans="2:9" ht="12.75">
      <c r="B3520" s="9"/>
      <c r="C3520" s="9"/>
      <c r="D3520" s="9"/>
      <c r="E3520" s="9"/>
      <c r="F3520" s="9"/>
      <c r="G3520" s="9"/>
      <c r="H3520" s="9"/>
      <c r="I3520" s="9"/>
    </row>
    <row r="3521" spans="2:9" ht="12.75">
      <c r="B3521" s="9"/>
      <c r="C3521" s="9"/>
      <c r="D3521" s="9"/>
      <c r="E3521" s="9"/>
      <c r="F3521" s="9"/>
      <c r="G3521" s="9"/>
      <c r="H3521" s="9"/>
      <c r="I3521" s="9"/>
    </row>
    <row r="3522" spans="2:9" ht="12.75">
      <c r="B3522" s="9"/>
      <c r="C3522" s="9"/>
      <c r="D3522" s="9"/>
      <c r="E3522" s="9"/>
      <c r="F3522" s="9"/>
      <c r="G3522" s="9"/>
      <c r="H3522" s="9"/>
      <c r="I3522" s="9"/>
    </row>
    <row r="3523" spans="2:9" ht="12.75">
      <c r="B3523" s="9"/>
      <c r="C3523" s="9"/>
      <c r="D3523" s="9"/>
      <c r="E3523" s="9"/>
      <c r="F3523" s="9"/>
      <c r="G3523" s="9"/>
      <c r="H3523" s="9"/>
      <c r="I3523" s="9"/>
    </row>
    <row r="3524" spans="2:9" ht="12.75">
      <c r="B3524" s="9"/>
      <c r="C3524" s="9"/>
      <c r="D3524" s="9"/>
      <c r="E3524" s="9"/>
      <c r="F3524" s="9"/>
      <c r="G3524" s="9"/>
      <c r="H3524" s="9"/>
      <c r="I3524" s="9"/>
    </row>
    <row r="3525" spans="2:9" ht="12.75">
      <c r="B3525" s="9"/>
      <c r="C3525" s="9"/>
      <c r="D3525" s="9"/>
      <c r="E3525" s="9"/>
      <c r="F3525" s="9"/>
      <c r="G3525" s="9"/>
      <c r="H3525" s="9"/>
      <c r="I3525" s="9"/>
    </row>
    <row r="3526" spans="2:9" ht="12.75">
      <c r="B3526" s="9"/>
      <c r="C3526" s="9"/>
      <c r="D3526" s="9"/>
      <c r="E3526" s="9"/>
      <c r="F3526" s="9"/>
      <c r="G3526" s="9"/>
      <c r="H3526" s="9"/>
      <c r="I3526" s="9"/>
    </row>
    <row r="3527" spans="2:9" ht="12.75">
      <c r="B3527" s="9"/>
      <c r="C3527" s="9"/>
      <c r="D3527" s="9"/>
      <c r="E3527" s="9"/>
      <c r="F3527" s="9"/>
      <c r="G3527" s="9"/>
      <c r="H3527" s="9"/>
      <c r="I3527" s="9"/>
    </row>
    <row r="3528" spans="2:9" ht="12.75">
      <c r="B3528" s="9"/>
      <c r="C3528" s="9"/>
      <c r="D3528" s="9"/>
      <c r="E3528" s="9"/>
      <c r="F3528" s="9"/>
      <c r="G3528" s="9"/>
      <c r="H3528" s="9"/>
      <c r="I3528" s="9"/>
    </row>
    <row r="3529" spans="2:9" ht="12.75">
      <c r="B3529" s="9"/>
      <c r="C3529" s="9"/>
      <c r="D3529" s="9"/>
      <c r="E3529" s="9"/>
      <c r="F3529" s="9"/>
      <c r="G3529" s="9"/>
      <c r="H3529" s="9"/>
      <c r="I3529" s="9"/>
    </row>
    <row r="3541" spans="2:8" ht="12.75">
      <c r="B3541" s="3" t="s">
        <v>134</v>
      </c>
      <c r="H3541" s="3" t="s">
        <v>178</v>
      </c>
    </row>
    <row r="3542" spans="7:9" ht="12.75">
      <c r="G3542" s="10"/>
      <c r="H3542" s="10" t="s">
        <v>244</v>
      </c>
      <c r="I3542" s="80"/>
    </row>
    <row r="3543" spans="2:9" ht="12.75">
      <c r="B3543" s="3" t="s">
        <v>0</v>
      </c>
      <c r="G3543" s="10"/>
      <c r="H3543" s="10"/>
      <c r="I3543" s="80"/>
    </row>
    <row r="3544" spans="2:9" ht="12.75">
      <c r="B3544" s="3" t="s">
        <v>335</v>
      </c>
      <c r="H3544" s="10"/>
      <c r="I3544" s="3"/>
    </row>
    <row r="3545" spans="7:9" ht="12.75">
      <c r="G3545" s="10"/>
      <c r="H3545" s="10"/>
      <c r="I3545" s="10"/>
    </row>
    <row r="3546" spans="7:9" ht="12.75">
      <c r="G3546" s="80"/>
      <c r="H3546" s="10"/>
      <c r="I3546" s="10"/>
    </row>
    <row r="3547" spans="1:10" ht="12.75">
      <c r="A3547" s="3">
        <v>1</v>
      </c>
      <c r="B3547" s="3" t="s">
        <v>1</v>
      </c>
      <c r="E3547" s="3">
        <f>SUM(E3548:E3550)</f>
        <v>0</v>
      </c>
      <c r="F3547" s="8" t="s">
        <v>139</v>
      </c>
      <c r="J3547" s="3"/>
    </row>
    <row r="3548" spans="1:10" ht="12.75">
      <c r="A3548" s="3"/>
      <c r="B3548" t="s">
        <v>11</v>
      </c>
      <c r="E3548">
        <v>0</v>
      </c>
      <c r="F3548" s="8"/>
      <c r="J3548" s="3"/>
    </row>
    <row r="3549" spans="1:10" ht="12.75">
      <c r="A3549" s="3"/>
      <c r="B3549" t="s">
        <v>12</v>
      </c>
      <c r="E3549">
        <v>0</v>
      </c>
      <c r="F3549" s="8"/>
      <c r="J3549" s="3"/>
    </row>
    <row r="3550" spans="1:10" ht="12.75">
      <c r="A3550" s="3"/>
      <c r="B3550" t="s">
        <v>13</v>
      </c>
      <c r="E3550">
        <v>0</v>
      </c>
      <c r="F3550" s="8"/>
      <c r="J3550" s="3"/>
    </row>
    <row r="3551" spans="1:10" ht="12.75">
      <c r="A3551" s="3"/>
      <c r="F3551" s="8"/>
      <c r="J3551" s="3"/>
    </row>
    <row r="3552" spans="1:10" ht="12.75">
      <c r="A3552" s="3"/>
      <c r="F3552" s="8"/>
      <c r="J3552" s="3"/>
    </row>
    <row r="3553" spans="1:10" ht="12.75">
      <c r="A3553" s="3">
        <v>2</v>
      </c>
      <c r="B3553" s="3" t="s">
        <v>2</v>
      </c>
      <c r="C3553" s="3"/>
      <c r="D3553" s="3"/>
      <c r="E3553" s="4">
        <f>SUM(E3554:E3555)</f>
        <v>3830</v>
      </c>
      <c r="F3553" s="8" t="s">
        <v>139</v>
      </c>
      <c r="J3553" s="3"/>
    </row>
    <row r="3554" spans="1:12" ht="12.75">
      <c r="A3554" s="3"/>
      <c r="B3554" t="s">
        <v>3</v>
      </c>
      <c r="E3554">
        <v>3830</v>
      </c>
      <c r="F3554" s="8"/>
      <c r="J3554" s="3"/>
      <c r="L3554">
        <v>3650</v>
      </c>
    </row>
    <row r="3555" spans="1:10" ht="12.75">
      <c r="A3555" s="3"/>
      <c r="J3555" s="3"/>
    </row>
    <row r="3556" spans="1:10" ht="12.75">
      <c r="A3556" s="5" t="s">
        <v>7</v>
      </c>
      <c r="B3556" s="3" t="s">
        <v>6</v>
      </c>
      <c r="E3556" s="4">
        <f>E3547+E3553</f>
        <v>3830</v>
      </c>
      <c r="F3556" s="8" t="s">
        <v>139</v>
      </c>
      <c r="G3556" s="3"/>
      <c r="J3556" s="5"/>
    </row>
    <row r="3557" spans="1:10" ht="12.75">
      <c r="A3557" s="3"/>
      <c r="J3557" s="3"/>
    </row>
    <row r="3558" spans="1:10" ht="12.75">
      <c r="A3558" s="3"/>
      <c r="B3558" s="90" t="s">
        <v>310</v>
      </c>
      <c r="C3558" s="6">
        <v>0</v>
      </c>
      <c r="E3558" s="1">
        <f>E3556*C3558</f>
        <v>0</v>
      </c>
      <c r="J3558" s="3"/>
    </row>
    <row r="3559" spans="1:10" ht="12.75">
      <c r="A3559" s="3"/>
      <c r="C3559" s="6"/>
      <c r="E3559" s="1"/>
      <c r="J3559" s="3"/>
    </row>
    <row r="3560" spans="1:10" ht="12.75">
      <c r="A3560" s="3"/>
      <c r="J3560" s="3"/>
    </row>
    <row r="3561" spans="1:10" ht="12.75">
      <c r="A3561" s="5" t="s">
        <v>8</v>
      </c>
      <c r="B3561" s="3" t="s">
        <v>9</v>
      </c>
      <c r="E3561" s="4">
        <f>SUM(E3558:E3560)</f>
        <v>0</v>
      </c>
      <c r="F3561" s="8" t="s">
        <v>139</v>
      </c>
      <c r="J3561" s="5"/>
    </row>
    <row r="3562" spans="1:10" ht="12.75">
      <c r="A3562" s="5"/>
      <c r="B3562" s="3"/>
      <c r="E3562" s="4"/>
      <c r="F3562" s="8"/>
      <c r="J3562" s="5"/>
    </row>
    <row r="3563" spans="1:10" ht="12.75">
      <c r="A3563" s="5" t="s">
        <v>10</v>
      </c>
      <c r="B3563" s="3" t="s">
        <v>14</v>
      </c>
      <c r="E3563" s="4">
        <f>E3556+E3561</f>
        <v>3830</v>
      </c>
      <c r="F3563" s="8" t="s">
        <v>139</v>
      </c>
      <c r="J3563" s="5"/>
    </row>
    <row r="3564" spans="1:10" ht="12.75">
      <c r="A3564" s="3"/>
      <c r="F3564" s="8"/>
      <c r="J3564" s="3"/>
    </row>
    <row r="3565" spans="1:10" ht="12.75">
      <c r="A3565" s="5" t="s">
        <v>15</v>
      </c>
      <c r="B3565" s="3" t="s">
        <v>16</v>
      </c>
      <c r="C3565" s="6">
        <v>0</v>
      </c>
      <c r="E3565" s="4">
        <f>E3563*C3565</f>
        <v>0</v>
      </c>
      <c r="F3565" s="8" t="s">
        <v>139</v>
      </c>
      <c r="J3565" s="5"/>
    </row>
    <row r="3566" spans="1:10" ht="12.75">
      <c r="A3566" s="3"/>
      <c r="F3566" s="8"/>
      <c r="J3566" s="3"/>
    </row>
    <row r="3567" spans="1:10" ht="12.75">
      <c r="A3567" s="5" t="s">
        <v>17</v>
      </c>
      <c r="B3567" s="3" t="s">
        <v>38</v>
      </c>
      <c r="E3567" s="4">
        <f>E3563+E3565</f>
        <v>3830</v>
      </c>
      <c r="F3567" s="8" t="s">
        <v>139</v>
      </c>
      <c r="J3567" s="5"/>
    </row>
    <row r="3568" spans="1:10" ht="12.75">
      <c r="A3568" s="3"/>
      <c r="J3568" s="3"/>
    </row>
    <row r="3569" spans="1:10" ht="12.75">
      <c r="A3569" s="3"/>
      <c r="J3569" s="3"/>
    </row>
    <row r="3570" spans="2:12" ht="12.75">
      <c r="B3570" s="3" t="s">
        <v>22</v>
      </c>
      <c r="C3570" s="3" t="s">
        <v>506</v>
      </c>
      <c r="D3570" s="3"/>
      <c r="E3570" s="3"/>
      <c r="F3570" s="4">
        <f>E3567/167.33/1</f>
        <v>22.88890216936592</v>
      </c>
      <c r="G3570" s="8" t="s">
        <v>23</v>
      </c>
      <c r="L3570">
        <v>21.81</v>
      </c>
    </row>
    <row r="3572" ht="12.75">
      <c r="B3572" s="3" t="s">
        <v>20</v>
      </c>
    </row>
    <row r="3575" spans="2:9" ht="12.75">
      <c r="B3575" s="9" t="s">
        <v>445</v>
      </c>
      <c r="C3575" s="9"/>
      <c r="D3575" s="9"/>
      <c r="E3575" s="9"/>
      <c r="F3575" s="9"/>
      <c r="G3575" s="9"/>
      <c r="H3575" s="9"/>
      <c r="I3575" s="9"/>
    </row>
    <row r="3576" spans="2:9" ht="12.75">
      <c r="B3576" s="9" t="s">
        <v>262</v>
      </c>
      <c r="C3576" s="9"/>
      <c r="D3576" s="9"/>
      <c r="E3576" s="9"/>
      <c r="F3576" s="9"/>
      <c r="G3576" s="9"/>
      <c r="H3576" s="9"/>
      <c r="I3576" s="9"/>
    </row>
    <row r="3577" spans="2:9" ht="12.75">
      <c r="B3577" s="9"/>
      <c r="C3577" s="9"/>
      <c r="D3577" s="9"/>
      <c r="E3577" s="9"/>
      <c r="F3577" s="9"/>
      <c r="G3577" s="9"/>
      <c r="H3577" s="9"/>
      <c r="I3577" s="9"/>
    </row>
    <row r="3578" spans="2:9" ht="12.75">
      <c r="B3578" s="9"/>
      <c r="C3578" s="9"/>
      <c r="D3578" s="9"/>
      <c r="E3578" s="9"/>
      <c r="F3578" s="9"/>
      <c r="G3578" s="9"/>
      <c r="H3578" s="9"/>
      <c r="I3578" s="9"/>
    </row>
    <row r="3579" spans="2:9" ht="12.75">
      <c r="B3579" s="9"/>
      <c r="C3579" s="9"/>
      <c r="D3579" s="9"/>
      <c r="E3579" s="9"/>
      <c r="F3579" s="9"/>
      <c r="G3579" s="9"/>
      <c r="H3579" s="9"/>
      <c r="I3579" s="9"/>
    </row>
    <row r="3580" spans="2:9" ht="12.75">
      <c r="B3580" s="9"/>
      <c r="C3580" s="9"/>
      <c r="D3580" s="9"/>
      <c r="E3580" s="9"/>
      <c r="F3580" s="9"/>
      <c r="G3580" s="9"/>
      <c r="H3580" s="9"/>
      <c r="I3580" s="9"/>
    </row>
    <row r="3581" spans="2:9" ht="12.75">
      <c r="B3581" s="9"/>
      <c r="C3581" s="9"/>
      <c r="D3581" s="9"/>
      <c r="E3581" s="9"/>
      <c r="F3581" s="9"/>
      <c r="G3581" s="9"/>
      <c r="H3581" s="9"/>
      <c r="I3581" s="9"/>
    </row>
    <row r="3582" spans="2:9" ht="12.75">
      <c r="B3582" s="9"/>
      <c r="C3582" s="9"/>
      <c r="D3582" s="9"/>
      <c r="E3582" s="9"/>
      <c r="F3582" s="9"/>
      <c r="G3582" s="9"/>
      <c r="H3582" s="9"/>
      <c r="I3582" s="9"/>
    </row>
    <row r="3583" spans="2:9" ht="12.75">
      <c r="B3583" s="9"/>
      <c r="C3583" s="9"/>
      <c r="D3583" s="9"/>
      <c r="E3583" s="9"/>
      <c r="F3583" s="9"/>
      <c r="G3583" s="9"/>
      <c r="H3583" s="9"/>
      <c r="I3583" s="9"/>
    </row>
    <row r="3584" spans="2:9" ht="12.75">
      <c r="B3584" s="9"/>
      <c r="C3584" s="9"/>
      <c r="D3584" s="9"/>
      <c r="E3584" s="9"/>
      <c r="F3584" s="9"/>
      <c r="G3584" s="9"/>
      <c r="H3584" s="9"/>
      <c r="I3584" s="9"/>
    </row>
    <row r="3585" spans="2:9" ht="12.75">
      <c r="B3585" s="9"/>
      <c r="C3585" s="9"/>
      <c r="D3585" s="9"/>
      <c r="E3585" s="9"/>
      <c r="F3585" s="9"/>
      <c r="G3585" s="9"/>
      <c r="H3585" s="9"/>
      <c r="I3585" s="9"/>
    </row>
    <row r="3586" spans="2:9" ht="12.75">
      <c r="B3586" s="9"/>
      <c r="C3586" s="9"/>
      <c r="D3586" s="9"/>
      <c r="E3586" s="9"/>
      <c r="F3586" s="9"/>
      <c r="G3586" s="9"/>
      <c r="H3586" s="9"/>
      <c r="I3586" s="9"/>
    </row>
    <row r="3587" spans="2:9" ht="12.75">
      <c r="B3587" s="9"/>
      <c r="C3587" s="9"/>
      <c r="D3587" s="9"/>
      <c r="E3587" s="9"/>
      <c r="F3587" s="9"/>
      <c r="G3587" s="9"/>
      <c r="H3587" s="9"/>
      <c r="I3587" s="9"/>
    </row>
    <row r="3588" spans="2:9" ht="12.75">
      <c r="B3588" s="9"/>
      <c r="C3588" s="9"/>
      <c r="D3588" s="9"/>
      <c r="E3588" s="9"/>
      <c r="F3588" s="9"/>
      <c r="G3588" s="9"/>
      <c r="H3588" s="9"/>
      <c r="I3588" s="9"/>
    </row>
    <row r="3600" spans="2:8" ht="12.75">
      <c r="B3600" s="3" t="s">
        <v>134</v>
      </c>
      <c r="H3600" s="3" t="s">
        <v>178</v>
      </c>
    </row>
    <row r="3601" spans="7:9" ht="12.75">
      <c r="G3601" s="10"/>
      <c r="H3601" s="10" t="s">
        <v>245</v>
      </c>
      <c r="I3601" s="80"/>
    </row>
    <row r="3602" spans="2:9" ht="12.75">
      <c r="B3602" s="3" t="s">
        <v>0</v>
      </c>
      <c r="G3602" s="10"/>
      <c r="H3602" s="10"/>
      <c r="I3602" s="80"/>
    </row>
    <row r="3603" spans="2:9" ht="12.75">
      <c r="B3603" s="3" t="s">
        <v>389</v>
      </c>
      <c r="H3603" s="10"/>
      <c r="I3603" s="3"/>
    </row>
    <row r="3604" spans="7:9" ht="12.75">
      <c r="G3604" s="10"/>
      <c r="H3604" s="10"/>
      <c r="I3604" s="10"/>
    </row>
    <row r="3605" spans="7:9" ht="12.75">
      <c r="G3605" s="80"/>
      <c r="H3605" s="10"/>
      <c r="I3605" s="10"/>
    </row>
    <row r="3606" spans="1:6" ht="12.75">
      <c r="A3606" s="3">
        <v>1</v>
      </c>
      <c r="B3606" s="3" t="s">
        <v>1</v>
      </c>
      <c r="E3606" s="3">
        <f>SUM(E3607:E3609)</f>
        <v>0</v>
      </c>
      <c r="F3606" s="8" t="s">
        <v>139</v>
      </c>
    </row>
    <row r="3607" spans="1:6" ht="12.75">
      <c r="A3607" s="3"/>
      <c r="B3607" t="s">
        <v>11</v>
      </c>
      <c r="E3607">
        <v>0</v>
      </c>
      <c r="F3607" s="8"/>
    </row>
    <row r="3608" spans="1:6" ht="12.75">
      <c r="A3608" s="3"/>
      <c r="B3608" t="s">
        <v>12</v>
      </c>
      <c r="E3608">
        <v>0</v>
      </c>
      <c r="F3608" s="8"/>
    </row>
    <row r="3609" spans="1:6" ht="12.75">
      <c r="A3609" s="3"/>
      <c r="B3609" t="s">
        <v>13</v>
      </c>
      <c r="E3609">
        <v>0</v>
      </c>
      <c r="F3609" s="8"/>
    </row>
    <row r="3610" spans="1:6" ht="12.75">
      <c r="A3610" s="3"/>
      <c r="F3610" s="8"/>
    </row>
    <row r="3611" spans="1:6" ht="12.75">
      <c r="A3611" s="3"/>
      <c r="F3611" s="8"/>
    </row>
    <row r="3612" spans="1:6" ht="12.75">
      <c r="A3612" s="3">
        <v>2</v>
      </c>
      <c r="B3612" s="3" t="s">
        <v>2</v>
      </c>
      <c r="C3612" s="3"/>
      <c r="D3612" s="3"/>
      <c r="E3612" s="4">
        <f>SUM(E3613:E3614)</f>
        <v>4475</v>
      </c>
      <c r="F3612" s="8" t="s">
        <v>139</v>
      </c>
    </row>
    <row r="3613" spans="1:12" ht="12.75">
      <c r="A3613" s="3"/>
      <c r="B3613" t="s">
        <v>3</v>
      </c>
      <c r="E3613">
        <v>4475</v>
      </c>
      <c r="F3613" s="8"/>
      <c r="L3613">
        <v>4260</v>
      </c>
    </row>
    <row r="3614" ht="12.75">
      <c r="A3614" s="3"/>
    </row>
    <row r="3615" spans="1:7" ht="12.75">
      <c r="A3615" s="5" t="s">
        <v>7</v>
      </c>
      <c r="B3615" s="3" t="s">
        <v>6</v>
      </c>
      <c r="E3615" s="4">
        <f>E3606+E3612</f>
        <v>4475</v>
      </c>
      <c r="F3615" s="8" t="s">
        <v>139</v>
      </c>
      <c r="G3615" s="3"/>
    </row>
    <row r="3616" ht="12.75">
      <c r="A3616" s="3"/>
    </row>
    <row r="3617" spans="1:5" ht="12.75">
      <c r="A3617" s="3"/>
      <c r="B3617" s="90" t="s">
        <v>310</v>
      </c>
      <c r="C3617" s="6">
        <v>0</v>
      </c>
      <c r="E3617" s="1">
        <f>E3615*C3617</f>
        <v>0</v>
      </c>
    </row>
    <row r="3618" spans="1:5" ht="12.75">
      <c r="A3618" s="3"/>
      <c r="C3618" s="6"/>
      <c r="E3618" s="1"/>
    </row>
    <row r="3619" ht="12.75">
      <c r="A3619" s="3"/>
    </row>
    <row r="3620" spans="1:6" ht="12.75">
      <c r="A3620" s="5" t="s">
        <v>8</v>
      </c>
      <c r="B3620" s="3" t="s">
        <v>9</v>
      </c>
      <c r="E3620" s="4">
        <f>SUM(E3617:E3619)</f>
        <v>0</v>
      </c>
      <c r="F3620" s="8" t="s">
        <v>139</v>
      </c>
    </row>
    <row r="3621" spans="1:6" ht="12.75">
      <c r="A3621" s="5"/>
      <c r="B3621" s="3"/>
      <c r="E3621" s="4"/>
      <c r="F3621" s="8"/>
    </row>
    <row r="3622" spans="1:6" ht="12.75">
      <c r="A3622" s="5" t="s">
        <v>10</v>
      </c>
      <c r="B3622" s="3" t="s">
        <v>14</v>
      </c>
      <c r="E3622" s="4">
        <f>E3615+E3620</f>
        <v>4475</v>
      </c>
      <c r="F3622" s="8" t="s">
        <v>139</v>
      </c>
    </row>
    <row r="3623" spans="1:6" ht="12.75">
      <c r="A3623" s="3"/>
      <c r="F3623" s="8"/>
    </row>
    <row r="3624" spans="1:6" ht="12.75">
      <c r="A3624" s="5" t="s">
        <v>15</v>
      </c>
      <c r="B3624" s="3" t="s">
        <v>16</v>
      </c>
      <c r="C3624" s="6">
        <v>0</v>
      </c>
      <c r="E3624" s="4">
        <f>E3622*C3624</f>
        <v>0</v>
      </c>
      <c r="F3624" s="8" t="s">
        <v>139</v>
      </c>
    </row>
    <row r="3625" spans="1:6" ht="12.75">
      <c r="A3625" s="3"/>
      <c r="F3625" s="8"/>
    </row>
    <row r="3626" spans="1:6" ht="12.75">
      <c r="A3626" s="5" t="s">
        <v>17</v>
      </c>
      <c r="B3626" s="3" t="s">
        <v>38</v>
      </c>
      <c r="E3626" s="4">
        <f>E3622+E3624</f>
        <v>4475</v>
      </c>
      <c r="F3626" s="8" t="s">
        <v>139</v>
      </c>
    </row>
    <row r="3627" ht="12.75">
      <c r="A3627" s="3"/>
    </row>
    <row r="3628" ht="12.75">
      <c r="A3628" s="3"/>
    </row>
    <row r="3629" spans="2:12" ht="12.75">
      <c r="B3629" s="3" t="s">
        <v>22</v>
      </c>
      <c r="C3629" s="3" t="s">
        <v>507</v>
      </c>
      <c r="D3629" s="3"/>
      <c r="E3629" s="3"/>
      <c r="F3629" s="4">
        <f>E3626/167.33/1</f>
        <v>26.743560628697782</v>
      </c>
      <c r="G3629" s="8" t="s">
        <v>23</v>
      </c>
      <c r="L3629">
        <v>25.46</v>
      </c>
    </row>
    <row r="3631" ht="12.75">
      <c r="B3631" s="3" t="s">
        <v>20</v>
      </c>
    </row>
    <row r="3634" spans="2:9" ht="12.75">
      <c r="B3634" s="9" t="s">
        <v>445</v>
      </c>
      <c r="C3634" s="9"/>
      <c r="D3634" s="9"/>
      <c r="E3634" s="9"/>
      <c r="F3634" s="9"/>
      <c r="G3634" s="9"/>
      <c r="H3634" s="9"/>
      <c r="I3634" s="9"/>
    </row>
    <row r="3635" spans="2:9" ht="12.75">
      <c r="B3635" s="9" t="s">
        <v>262</v>
      </c>
      <c r="C3635" s="9"/>
      <c r="D3635" s="9"/>
      <c r="E3635" s="9"/>
      <c r="F3635" s="9"/>
      <c r="G3635" s="9"/>
      <c r="H3635" s="9"/>
      <c r="I3635" s="9"/>
    </row>
    <row r="3636" spans="2:9" ht="12.75">
      <c r="B3636" s="9"/>
      <c r="C3636" s="9"/>
      <c r="D3636" s="9"/>
      <c r="E3636" s="9"/>
      <c r="F3636" s="9"/>
      <c r="G3636" s="9"/>
      <c r="H3636" s="9"/>
      <c r="I3636" s="9"/>
    </row>
    <row r="3637" spans="2:9" ht="12.75">
      <c r="B3637" s="9"/>
      <c r="C3637" s="9"/>
      <c r="D3637" s="9"/>
      <c r="E3637" s="9"/>
      <c r="F3637" s="9"/>
      <c r="G3637" s="9"/>
      <c r="H3637" s="9"/>
      <c r="I3637" s="9"/>
    </row>
    <row r="3638" spans="2:9" ht="12.75">
      <c r="B3638" s="9"/>
      <c r="C3638" s="9"/>
      <c r="D3638" s="9"/>
      <c r="E3638" s="9"/>
      <c r="F3638" s="9"/>
      <c r="G3638" s="9"/>
      <c r="H3638" s="9"/>
      <c r="I3638" s="9"/>
    </row>
    <row r="3639" spans="2:9" ht="12.75">
      <c r="B3639" s="9"/>
      <c r="C3639" s="9"/>
      <c r="D3639" s="9"/>
      <c r="E3639" s="9"/>
      <c r="F3639" s="9"/>
      <c r="G3639" s="9"/>
      <c r="H3639" s="9"/>
      <c r="I3639" s="9"/>
    </row>
    <row r="3640" spans="2:9" ht="12.75">
      <c r="B3640" s="9"/>
      <c r="C3640" s="9"/>
      <c r="D3640" s="9"/>
      <c r="E3640" s="9"/>
      <c r="F3640" s="9"/>
      <c r="G3640" s="9"/>
      <c r="H3640" s="9"/>
      <c r="I3640" s="9"/>
    </row>
    <row r="3641" spans="2:9" ht="12.75">
      <c r="B3641" s="9"/>
      <c r="C3641" s="9"/>
      <c r="D3641" s="9"/>
      <c r="E3641" s="9"/>
      <c r="F3641" s="9"/>
      <c r="G3641" s="9"/>
      <c r="H3641" s="9"/>
      <c r="I3641" s="9"/>
    </row>
    <row r="3642" spans="2:9" ht="12.75">
      <c r="B3642" s="9"/>
      <c r="C3642" s="9"/>
      <c r="D3642" s="9"/>
      <c r="E3642" s="9"/>
      <c r="F3642" s="9"/>
      <c r="G3642" s="9"/>
      <c r="H3642" s="9"/>
      <c r="I3642" s="9"/>
    </row>
    <row r="3643" spans="2:9" ht="12.75">
      <c r="B3643" s="9"/>
      <c r="C3643" s="9"/>
      <c r="D3643" s="9"/>
      <c r="E3643" s="9"/>
      <c r="F3643" s="9"/>
      <c r="G3643" s="9"/>
      <c r="H3643" s="9"/>
      <c r="I3643" s="9"/>
    </row>
    <row r="3644" spans="2:9" ht="12.75">
      <c r="B3644" s="9"/>
      <c r="C3644" s="9"/>
      <c r="D3644" s="9"/>
      <c r="E3644" s="9"/>
      <c r="F3644" s="9"/>
      <c r="G3644" s="9"/>
      <c r="H3644" s="9"/>
      <c r="I3644" s="9"/>
    </row>
    <row r="3645" spans="2:9" ht="12.75">
      <c r="B3645" s="9"/>
      <c r="C3645" s="9"/>
      <c r="D3645" s="9"/>
      <c r="E3645" s="9"/>
      <c r="F3645" s="9"/>
      <c r="G3645" s="9"/>
      <c r="H3645" s="9"/>
      <c r="I3645" s="9"/>
    </row>
    <row r="3646" spans="2:9" ht="12.75">
      <c r="B3646" s="9"/>
      <c r="C3646" s="9"/>
      <c r="D3646" s="9"/>
      <c r="E3646" s="9"/>
      <c r="F3646" s="9"/>
      <c r="G3646" s="9"/>
      <c r="H3646" s="9"/>
      <c r="I3646" s="9"/>
    </row>
    <row r="3659" spans="2:8" ht="12.75">
      <c r="B3659" s="3" t="s">
        <v>134</v>
      </c>
      <c r="H3659" s="3" t="s">
        <v>178</v>
      </c>
    </row>
    <row r="3660" spans="7:9" ht="12.75">
      <c r="G3660" s="10"/>
      <c r="H3660" s="10" t="s">
        <v>246</v>
      </c>
      <c r="I3660" s="80"/>
    </row>
    <row r="3661" spans="2:9" ht="12.75">
      <c r="B3661" s="3" t="s">
        <v>0</v>
      </c>
      <c r="G3661" s="10"/>
      <c r="H3661" s="10"/>
      <c r="I3661" s="80"/>
    </row>
    <row r="3662" spans="2:9" ht="12.75">
      <c r="B3662" s="10" t="s">
        <v>43</v>
      </c>
      <c r="H3662" s="10"/>
      <c r="I3662" s="3"/>
    </row>
    <row r="3663" spans="7:9" ht="12.75">
      <c r="G3663" s="10"/>
      <c r="H3663" s="10"/>
      <c r="I3663" s="10"/>
    </row>
    <row r="3664" spans="7:9" ht="12.75">
      <c r="G3664" s="80"/>
      <c r="H3664" s="10"/>
      <c r="I3664" s="10"/>
    </row>
    <row r="3665" spans="1:6" ht="12.75">
      <c r="A3665" s="3">
        <v>1</v>
      </c>
      <c r="B3665" s="3" t="s">
        <v>1</v>
      </c>
      <c r="E3665" s="3">
        <f>SUM(E3666:E3668)</f>
        <v>0</v>
      </c>
      <c r="F3665" s="8" t="s">
        <v>139</v>
      </c>
    </row>
    <row r="3666" spans="1:6" ht="12.75">
      <c r="A3666" s="3"/>
      <c r="B3666" t="s">
        <v>11</v>
      </c>
      <c r="E3666">
        <v>0</v>
      </c>
      <c r="F3666" s="8"/>
    </row>
    <row r="3667" spans="1:6" ht="12.75">
      <c r="A3667" s="3"/>
      <c r="B3667" t="s">
        <v>12</v>
      </c>
      <c r="E3667">
        <v>0</v>
      </c>
      <c r="F3667" s="8"/>
    </row>
    <row r="3668" spans="1:6" ht="12.75">
      <c r="A3668" s="3"/>
      <c r="B3668" t="s">
        <v>13</v>
      </c>
      <c r="E3668">
        <v>0</v>
      </c>
      <c r="F3668" s="8"/>
    </row>
    <row r="3669" spans="1:6" ht="12.75">
      <c r="A3669" s="3"/>
      <c r="F3669" s="8"/>
    </row>
    <row r="3670" spans="1:6" ht="12.75">
      <c r="A3670" s="3"/>
      <c r="F3670" s="8"/>
    </row>
    <row r="3671" spans="1:6" ht="12.75">
      <c r="A3671" s="3">
        <v>2</v>
      </c>
      <c r="B3671" s="3" t="s">
        <v>2</v>
      </c>
      <c r="C3671" s="3"/>
      <c r="D3671" s="3"/>
      <c r="E3671" s="4">
        <f>SUM(E3672:E3673)</f>
        <v>3990</v>
      </c>
      <c r="F3671" s="8" t="s">
        <v>139</v>
      </c>
    </row>
    <row r="3672" spans="1:12" ht="12.75">
      <c r="A3672" s="3"/>
      <c r="B3672" t="s">
        <v>3</v>
      </c>
      <c r="E3672">
        <v>3990</v>
      </c>
      <c r="F3672" s="8"/>
      <c r="L3672">
        <v>3800</v>
      </c>
    </row>
    <row r="3673" ht="12.75">
      <c r="A3673" s="3"/>
    </row>
    <row r="3674" spans="1:7" ht="12.75">
      <c r="A3674" s="5" t="s">
        <v>7</v>
      </c>
      <c r="B3674" s="3" t="s">
        <v>6</v>
      </c>
      <c r="E3674" s="4">
        <f>E3665+E3671</f>
        <v>3990</v>
      </c>
      <c r="F3674" s="8" t="s">
        <v>139</v>
      </c>
      <c r="G3674" s="3"/>
    </row>
    <row r="3675" ht="12.75">
      <c r="A3675" s="3"/>
    </row>
    <row r="3676" spans="1:5" ht="12.75">
      <c r="A3676" s="3"/>
      <c r="B3676" s="90" t="s">
        <v>310</v>
      </c>
      <c r="C3676" s="6">
        <v>0</v>
      </c>
      <c r="E3676" s="1">
        <f>E3674*C3676</f>
        <v>0</v>
      </c>
    </row>
    <row r="3677" spans="1:5" ht="12.75">
      <c r="A3677" s="3"/>
      <c r="C3677" s="6"/>
      <c r="E3677" s="1"/>
    </row>
    <row r="3678" ht="12.75">
      <c r="A3678" s="3"/>
    </row>
    <row r="3679" spans="1:6" ht="12.75">
      <c r="A3679" s="5" t="s">
        <v>8</v>
      </c>
      <c r="B3679" s="3" t="s">
        <v>9</v>
      </c>
      <c r="E3679" s="4">
        <f>SUM(E3676:E3678)</f>
        <v>0</v>
      </c>
      <c r="F3679" s="8" t="s">
        <v>139</v>
      </c>
    </row>
    <row r="3680" spans="1:6" ht="12.75">
      <c r="A3680" s="5"/>
      <c r="B3680" s="3"/>
      <c r="E3680" s="4"/>
      <c r="F3680" s="8"/>
    </row>
    <row r="3681" spans="1:6" ht="12.75">
      <c r="A3681" s="5" t="s">
        <v>10</v>
      </c>
      <c r="B3681" s="3" t="s">
        <v>14</v>
      </c>
      <c r="E3681" s="4">
        <f>E3674+E3679</f>
        <v>3990</v>
      </c>
      <c r="F3681" s="8" t="s">
        <v>139</v>
      </c>
    </row>
    <row r="3682" spans="1:6" ht="12.75">
      <c r="A3682" s="3"/>
      <c r="F3682" s="8"/>
    </row>
    <row r="3683" spans="1:6" ht="12.75">
      <c r="A3683" s="5" t="s">
        <v>15</v>
      </c>
      <c r="B3683" s="3" t="s">
        <v>16</v>
      </c>
      <c r="C3683" s="6">
        <v>0</v>
      </c>
      <c r="E3683" s="4">
        <f>E3681*C3683</f>
        <v>0</v>
      </c>
      <c r="F3683" s="8" t="s">
        <v>139</v>
      </c>
    </row>
    <row r="3684" spans="1:6" ht="12.75">
      <c r="A3684" s="3"/>
      <c r="F3684" s="8"/>
    </row>
    <row r="3685" spans="1:6" ht="12.75">
      <c r="A3685" s="5" t="s">
        <v>17</v>
      </c>
      <c r="B3685" s="3" t="s">
        <v>38</v>
      </c>
      <c r="E3685" s="4">
        <f>E3681+E3683</f>
        <v>3990</v>
      </c>
      <c r="F3685" s="8" t="s">
        <v>139</v>
      </c>
    </row>
    <row r="3686" ht="12.75">
      <c r="A3686" s="3"/>
    </row>
    <row r="3687" ht="12.75">
      <c r="A3687" s="3"/>
    </row>
    <row r="3688" spans="2:12" ht="12.75">
      <c r="B3688" s="3" t="s">
        <v>22</v>
      </c>
      <c r="C3688" s="3" t="s">
        <v>508</v>
      </c>
      <c r="D3688" s="3"/>
      <c r="E3688" s="3"/>
      <c r="F3688" s="4">
        <f>E3685/167.33/1</f>
        <v>23.84509651586685</v>
      </c>
      <c r="G3688" s="8" t="s">
        <v>23</v>
      </c>
      <c r="L3688">
        <v>22.71</v>
      </c>
    </row>
    <row r="3690" ht="12.75">
      <c r="B3690" s="3" t="s">
        <v>20</v>
      </c>
    </row>
    <row r="3693" spans="2:9" ht="12.75">
      <c r="B3693" s="9" t="s">
        <v>445</v>
      </c>
      <c r="C3693" s="9"/>
      <c r="D3693" s="9"/>
      <c r="E3693" s="9"/>
      <c r="F3693" s="9"/>
      <c r="G3693" s="9"/>
      <c r="H3693" s="9"/>
      <c r="I3693" s="9"/>
    </row>
    <row r="3694" spans="2:9" ht="12.75">
      <c r="B3694" s="9" t="s">
        <v>262</v>
      </c>
      <c r="C3694" s="9"/>
      <c r="D3694" s="9"/>
      <c r="E3694" s="9"/>
      <c r="F3694" s="9"/>
      <c r="G3694" s="9"/>
      <c r="H3694" s="9"/>
      <c r="I3694" s="9"/>
    </row>
    <row r="3695" spans="2:9" ht="12.75">
      <c r="B3695" s="9"/>
      <c r="C3695" s="9"/>
      <c r="D3695" s="9"/>
      <c r="E3695" s="9"/>
      <c r="F3695" s="9"/>
      <c r="G3695" s="9"/>
      <c r="H3695" s="9"/>
      <c r="I3695" s="9"/>
    </row>
    <row r="3696" spans="2:9" ht="12.75">
      <c r="B3696" s="9"/>
      <c r="C3696" s="9"/>
      <c r="D3696" s="9"/>
      <c r="E3696" s="9"/>
      <c r="F3696" s="9"/>
      <c r="G3696" s="9"/>
      <c r="H3696" s="9"/>
      <c r="I3696" s="9"/>
    </row>
    <row r="3697" spans="2:9" ht="12.75">
      <c r="B3697" s="9"/>
      <c r="C3697" s="9"/>
      <c r="D3697" s="9"/>
      <c r="E3697" s="9"/>
      <c r="F3697" s="9"/>
      <c r="G3697" s="9"/>
      <c r="H3697" s="9"/>
      <c r="I3697" s="9"/>
    </row>
    <row r="3698" spans="2:9" ht="12.75">
      <c r="B3698" s="9"/>
      <c r="C3698" s="9"/>
      <c r="D3698" s="9"/>
      <c r="E3698" s="9"/>
      <c r="F3698" s="9"/>
      <c r="G3698" s="9"/>
      <c r="H3698" s="9"/>
      <c r="I3698" s="9"/>
    </row>
    <row r="3699" spans="2:9" ht="12.75">
      <c r="B3699" s="9"/>
      <c r="C3699" s="9"/>
      <c r="D3699" s="9"/>
      <c r="E3699" s="9"/>
      <c r="F3699" s="9"/>
      <c r="G3699" s="9"/>
      <c r="H3699" s="9"/>
      <c r="I3699" s="9"/>
    </row>
    <row r="3700" spans="2:9" ht="12.75">
      <c r="B3700" s="9"/>
      <c r="C3700" s="9"/>
      <c r="D3700" s="9"/>
      <c r="E3700" s="9"/>
      <c r="F3700" s="9"/>
      <c r="G3700" s="9"/>
      <c r="H3700" s="9"/>
      <c r="I3700" s="9"/>
    </row>
    <row r="3701" spans="2:9" ht="12.75">
      <c r="B3701" s="9"/>
      <c r="C3701" s="9"/>
      <c r="D3701" s="9"/>
      <c r="E3701" s="9"/>
      <c r="F3701" s="9"/>
      <c r="G3701" s="9"/>
      <c r="H3701" s="9"/>
      <c r="I3701" s="9"/>
    </row>
    <row r="3702" spans="2:9" ht="12.75">
      <c r="B3702" s="9"/>
      <c r="C3702" s="9"/>
      <c r="D3702" s="9"/>
      <c r="E3702" s="9"/>
      <c r="F3702" s="9"/>
      <c r="G3702" s="9"/>
      <c r="H3702" s="9"/>
      <c r="I3702" s="9"/>
    </row>
    <row r="3703" spans="2:9" ht="12.75">
      <c r="B3703" s="9"/>
      <c r="C3703" s="9"/>
      <c r="D3703" s="9"/>
      <c r="E3703" s="9"/>
      <c r="F3703" s="9"/>
      <c r="G3703" s="9"/>
      <c r="H3703" s="9"/>
      <c r="I3703" s="9"/>
    </row>
    <row r="3704" spans="2:9" ht="12.75">
      <c r="B3704" s="9"/>
      <c r="C3704" s="9"/>
      <c r="D3704" s="9"/>
      <c r="E3704" s="9"/>
      <c r="F3704" s="9"/>
      <c r="G3704" s="9"/>
      <c r="H3704" s="9"/>
      <c r="I3704" s="9"/>
    </row>
    <row r="3705" spans="2:9" ht="12.75">
      <c r="B3705" s="9"/>
      <c r="C3705" s="9"/>
      <c r="D3705" s="9"/>
      <c r="E3705" s="9"/>
      <c r="F3705" s="9"/>
      <c r="G3705" s="9"/>
      <c r="H3705" s="9"/>
      <c r="I3705" s="9"/>
    </row>
    <row r="3718" spans="2:8" ht="12.75">
      <c r="B3718" s="3" t="s">
        <v>134</v>
      </c>
      <c r="H3718" s="3" t="s">
        <v>178</v>
      </c>
    </row>
    <row r="3719" spans="7:9" ht="12.75">
      <c r="G3719" s="10"/>
      <c r="H3719" s="10" t="s">
        <v>247</v>
      </c>
      <c r="I3719" s="80"/>
    </row>
    <row r="3720" spans="2:9" ht="12.75">
      <c r="B3720" s="3" t="s">
        <v>0</v>
      </c>
      <c r="G3720" s="10"/>
      <c r="H3720" s="10"/>
      <c r="I3720" s="80"/>
    </row>
    <row r="3721" spans="2:9" ht="12.75">
      <c r="B3721" s="10" t="s">
        <v>63</v>
      </c>
      <c r="H3721" s="10"/>
      <c r="I3721" s="3"/>
    </row>
    <row r="3722" spans="7:9" ht="12.75">
      <c r="G3722" s="10"/>
      <c r="H3722" s="10"/>
      <c r="I3722" s="10"/>
    </row>
    <row r="3723" spans="7:9" ht="12.75">
      <c r="G3723" s="80"/>
      <c r="H3723" s="10"/>
      <c r="I3723" s="10"/>
    </row>
    <row r="3724" spans="1:6" ht="12.75">
      <c r="A3724" s="3">
        <v>1</v>
      </c>
      <c r="B3724" s="3" t="s">
        <v>1</v>
      </c>
      <c r="E3724" s="3">
        <f>SUM(E3725:E3727)</f>
        <v>0</v>
      </c>
      <c r="F3724" s="8" t="s">
        <v>139</v>
      </c>
    </row>
    <row r="3725" spans="1:6" ht="12.75">
      <c r="A3725" s="3"/>
      <c r="B3725" t="s">
        <v>11</v>
      </c>
      <c r="E3725">
        <v>0</v>
      </c>
      <c r="F3725" s="8"/>
    </row>
    <row r="3726" spans="1:6" ht="12.75">
      <c r="A3726" s="3"/>
      <c r="B3726" t="s">
        <v>12</v>
      </c>
      <c r="E3726">
        <v>0</v>
      </c>
      <c r="F3726" s="8"/>
    </row>
    <row r="3727" spans="1:6" ht="12.75">
      <c r="A3727" s="3"/>
      <c r="B3727" t="s">
        <v>13</v>
      </c>
      <c r="E3727">
        <v>0</v>
      </c>
      <c r="F3727" s="8"/>
    </row>
    <row r="3728" spans="1:6" ht="12.75">
      <c r="A3728" s="3"/>
      <c r="F3728" s="8"/>
    </row>
    <row r="3729" spans="1:6" ht="12.75">
      <c r="A3729" s="3"/>
      <c r="F3729" s="8"/>
    </row>
    <row r="3730" spans="1:6" ht="12.75">
      <c r="A3730" s="3">
        <v>2</v>
      </c>
      <c r="B3730" s="3" t="s">
        <v>2</v>
      </c>
      <c r="C3730" s="3"/>
      <c r="D3730" s="3"/>
      <c r="E3730" s="4">
        <f>SUM(E3731:E3732)</f>
        <v>4035</v>
      </c>
      <c r="F3730" s="8" t="s">
        <v>139</v>
      </c>
    </row>
    <row r="3731" spans="1:12" ht="12.75">
      <c r="A3731" s="3"/>
      <c r="B3731" t="s">
        <v>3</v>
      </c>
      <c r="E3731">
        <v>4035</v>
      </c>
      <c r="F3731" s="8"/>
      <c r="L3731">
        <v>3840</v>
      </c>
    </row>
    <row r="3732" ht="12.75">
      <c r="A3732" s="3"/>
    </row>
    <row r="3733" spans="1:7" ht="12.75">
      <c r="A3733" s="5" t="s">
        <v>7</v>
      </c>
      <c r="B3733" s="3" t="s">
        <v>6</v>
      </c>
      <c r="E3733" s="4">
        <f>E3724+E3730</f>
        <v>4035</v>
      </c>
      <c r="F3733" s="8" t="s">
        <v>139</v>
      </c>
      <c r="G3733" s="3"/>
    </row>
    <row r="3734" ht="12.75">
      <c r="A3734" s="3"/>
    </row>
    <row r="3735" spans="1:5" ht="12.75">
      <c r="A3735" s="3"/>
      <c r="B3735" s="90" t="s">
        <v>310</v>
      </c>
      <c r="C3735" s="6">
        <v>0</v>
      </c>
      <c r="E3735" s="1">
        <f>E3733*C3735</f>
        <v>0</v>
      </c>
    </row>
    <row r="3736" spans="1:5" ht="12.75">
      <c r="A3736" s="3"/>
      <c r="C3736" s="6"/>
      <c r="E3736" s="1"/>
    </row>
    <row r="3737" ht="12.75">
      <c r="A3737" s="3"/>
    </row>
    <row r="3738" spans="1:6" ht="12.75">
      <c r="A3738" s="5" t="s">
        <v>8</v>
      </c>
      <c r="B3738" s="3" t="s">
        <v>9</v>
      </c>
      <c r="E3738" s="4">
        <f>SUM(E3735:E3737)</f>
        <v>0</v>
      </c>
      <c r="F3738" s="8" t="s">
        <v>139</v>
      </c>
    </row>
    <row r="3739" spans="1:6" ht="12.75">
      <c r="A3739" s="5"/>
      <c r="B3739" s="3"/>
      <c r="E3739" s="4"/>
      <c r="F3739" s="8"/>
    </row>
    <row r="3740" spans="1:6" ht="12.75">
      <c r="A3740" s="5" t="s">
        <v>10</v>
      </c>
      <c r="B3740" s="3" t="s">
        <v>14</v>
      </c>
      <c r="E3740" s="4">
        <f>E3733+E3738</f>
        <v>4035</v>
      </c>
      <c r="F3740" s="8" t="s">
        <v>139</v>
      </c>
    </row>
    <row r="3741" spans="1:6" ht="12.75">
      <c r="A3741" s="3"/>
      <c r="F3741" s="8"/>
    </row>
    <row r="3742" spans="1:6" ht="12.75">
      <c r="A3742" s="5" t="s">
        <v>15</v>
      </c>
      <c r="B3742" s="3" t="s">
        <v>16</v>
      </c>
      <c r="C3742" s="6">
        <v>0</v>
      </c>
      <c r="E3742" s="4">
        <f>E3740*C3742</f>
        <v>0</v>
      </c>
      <c r="F3742" s="8" t="s">
        <v>139</v>
      </c>
    </row>
    <row r="3743" spans="1:6" ht="12.75">
      <c r="A3743" s="3"/>
      <c r="F3743" s="8"/>
    </row>
    <row r="3744" spans="1:6" ht="12.75">
      <c r="A3744" s="5" t="s">
        <v>17</v>
      </c>
      <c r="B3744" s="3" t="s">
        <v>38</v>
      </c>
      <c r="E3744" s="4">
        <f>E3740+E3742</f>
        <v>4035</v>
      </c>
      <c r="F3744" s="8" t="s">
        <v>139</v>
      </c>
    </row>
    <row r="3745" ht="12.75">
      <c r="A3745" s="3"/>
    </row>
    <row r="3746" ht="12.75">
      <c r="A3746" s="3"/>
    </row>
    <row r="3747" spans="2:12" ht="12.75">
      <c r="B3747" s="3" t="s">
        <v>22</v>
      </c>
      <c r="C3747" s="3" t="s">
        <v>509</v>
      </c>
      <c r="D3747" s="3"/>
      <c r="E3747" s="3"/>
      <c r="F3747" s="4">
        <f>E3744/167.33/1</f>
        <v>24.114026175820232</v>
      </c>
      <c r="G3747" s="8" t="s">
        <v>23</v>
      </c>
      <c r="L3747">
        <v>22.95</v>
      </c>
    </row>
    <row r="3749" ht="12.75">
      <c r="B3749" s="3" t="s">
        <v>20</v>
      </c>
    </row>
    <row r="3752" spans="2:9" ht="12.75">
      <c r="B3752" s="9" t="s">
        <v>445</v>
      </c>
      <c r="C3752" s="9"/>
      <c r="D3752" s="9"/>
      <c r="E3752" s="9"/>
      <c r="F3752" s="9"/>
      <c r="G3752" s="9"/>
      <c r="H3752" s="9"/>
      <c r="I3752" s="9"/>
    </row>
    <row r="3753" spans="2:9" ht="12.75">
      <c r="B3753" s="9" t="s">
        <v>261</v>
      </c>
      <c r="C3753" s="9"/>
      <c r="D3753" s="9"/>
      <c r="E3753" s="9"/>
      <c r="F3753" s="9"/>
      <c r="G3753" s="9"/>
      <c r="H3753" s="9"/>
      <c r="I3753" s="9"/>
    </row>
    <row r="3754" spans="2:9" ht="12.75">
      <c r="B3754" s="9"/>
      <c r="C3754" s="9"/>
      <c r="D3754" s="9"/>
      <c r="E3754" s="9"/>
      <c r="F3754" s="9"/>
      <c r="G3754" s="9"/>
      <c r="H3754" s="9"/>
      <c r="I3754" s="9"/>
    </row>
    <row r="3755" spans="2:9" ht="12.75">
      <c r="B3755" s="9"/>
      <c r="C3755" s="9"/>
      <c r="D3755" s="9"/>
      <c r="E3755" s="9"/>
      <c r="F3755" s="9"/>
      <c r="G3755" s="9"/>
      <c r="H3755" s="9"/>
      <c r="I3755" s="9"/>
    </row>
    <row r="3756" spans="2:9" ht="12.75">
      <c r="B3756" s="9"/>
      <c r="C3756" s="9"/>
      <c r="D3756" s="9"/>
      <c r="E3756" s="9"/>
      <c r="F3756" s="9"/>
      <c r="G3756" s="9"/>
      <c r="H3756" s="9"/>
      <c r="I3756" s="9"/>
    </row>
    <row r="3757" spans="2:9" ht="12.75">
      <c r="B3757" s="9"/>
      <c r="C3757" s="9"/>
      <c r="D3757" s="9"/>
      <c r="E3757" s="9"/>
      <c r="F3757" s="9"/>
      <c r="G3757" s="9"/>
      <c r="H3757" s="9"/>
      <c r="I3757" s="9"/>
    </row>
    <row r="3758" spans="2:9" ht="12.75">
      <c r="B3758" s="9"/>
      <c r="C3758" s="9"/>
      <c r="D3758" s="9"/>
      <c r="E3758" s="9"/>
      <c r="F3758" s="9"/>
      <c r="G3758" s="9"/>
      <c r="H3758" s="9"/>
      <c r="I3758" s="9"/>
    </row>
    <row r="3759" spans="2:9" ht="12.75">
      <c r="B3759" s="9"/>
      <c r="C3759" s="9"/>
      <c r="D3759" s="9"/>
      <c r="E3759" s="9"/>
      <c r="F3759" s="9"/>
      <c r="G3759" s="9"/>
      <c r="H3759" s="9"/>
      <c r="I3759" s="9"/>
    </row>
    <row r="3760" spans="2:9" ht="12.75">
      <c r="B3760" s="9"/>
      <c r="C3760" s="9"/>
      <c r="D3760" s="9"/>
      <c r="E3760" s="9"/>
      <c r="F3760" s="9"/>
      <c r="G3760" s="9"/>
      <c r="H3760" s="9"/>
      <c r="I3760" s="9"/>
    </row>
    <row r="3761" spans="2:9" ht="12.75">
      <c r="B3761" s="9"/>
      <c r="C3761" s="9"/>
      <c r="D3761" s="9"/>
      <c r="E3761" s="9"/>
      <c r="F3761" s="9"/>
      <c r="G3761" s="9"/>
      <c r="H3761" s="9"/>
      <c r="I3761" s="9"/>
    </row>
    <row r="3762" spans="2:9" ht="12.75">
      <c r="B3762" s="9"/>
      <c r="C3762" s="9"/>
      <c r="D3762" s="9"/>
      <c r="E3762" s="9"/>
      <c r="F3762" s="9"/>
      <c r="G3762" s="9"/>
      <c r="H3762" s="9"/>
      <c r="I3762" s="9"/>
    </row>
    <row r="3763" spans="2:9" ht="12.75">
      <c r="B3763" s="9"/>
      <c r="C3763" s="9"/>
      <c r="D3763" s="9"/>
      <c r="E3763" s="9"/>
      <c r="F3763" s="9"/>
      <c r="G3763" s="9"/>
      <c r="H3763" s="9"/>
      <c r="I3763" s="9"/>
    </row>
    <row r="3764" spans="2:9" ht="12.75">
      <c r="B3764" s="9"/>
      <c r="C3764" s="9"/>
      <c r="D3764" s="9"/>
      <c r="E3764" s="9"/>
      <c r="F3764" s="9"/>
      <c r="G3764" s="9"/>
      <c r="H3764" s="9"/>
      <c r="I3764" s="9"/>
    </row>
    <row r="3777" spans="2:8" ht="12.75">
      <c r="B3777" s="3" t="s">
        <v>134</v>
      </c>
      <c r="H3777" s="3" t="s">
        <v>178</v>
      </c>
    </row>
    <row r="3778" spans="7:9" ht="12.75">
      <c r="G3778" s="10"/>
      <c r="H3778" s="10" t="s">
        <v>248</v>
      </c>
      <c r="I3778" s="80"/>
    </row>
    <row r="3779" spans="2:9" ht="12.75">
      <c r="B3779" s="3" t="s">
        <v>0</v>
      </c>
      <c r="G3779" s="10"/>
      <c r="H3779" s="10"/>
      <c r="I3779" s="80"/>
    </row>
    <row r="3780" spans="2:9" ht="12.75">
      <c r="B3780" s="3" t="s">
        <v>149</v>
      </c>
      <c r="H3780" s="10"/>
      <c r="I3780" s="3"/>
    </row>
    <row r="3781" spans="2:9" ht="12.75">
      <c r="B3781" s="3" t="s">
        <v>150</v>
      </c>
      <c r="G3781" s="10"/>
      <c r="H3781" s="10"/>
      <c r="I3781" s="10"/>
    </row>
    <row r="3782" spans="7:9" ht="12.75">
      <c r="G3782" s="80"/>
      <c r="H3782" s="10"/>
      <c r="I3782" s="10"/>
    </row>
    <row r="3783" spans="1:6" ht="12.75">
      <c r="A3783" s="3">
        <v>1</v>
      </c>
      <c r="B3783" s="3" t="s">
        <v>1</v>
      </c>
      <c r="E3783" s="3">
        <f>SUM(E3784:E3786)</f>
        <v>0</v>
      </c>
      <c r="F3783" s="8" t="s">
        <v>139</v>
      </c>
    </row>
    <row r="3784" spans="1:6" ht="12.75">
      <c r="A3784" s="3"/>
      <c r="B3784" t="s">
        <v>11</v>
      </c>
      <c r="E3784">
        <v>0</v>
      </c>
      <c r="F3784" s="8"/>
    </row>
    <row r="3785" spans="1:6" ht="12.75">
      <c r="A3785" s="3"/>
      <c r="B3785" t="s">
        <v>12</v>
      </c>
      <c r="E3785">
        <v>0</v>
      </c>
      <c r="F3785" s="8"/>
    </row>
    <row r="3786" spans="1:6" ht="12.75">
      <c r="A3786" s="3"/>
      <c r="B3786" t="s">
        <v>13</v>
      </c>
      <c r="E3786">
        <v>0</v>
      </c>
      <c r="F3786" s="8"/>
    </row>
    <row r="3787" spans="1:6" ht="12.75">
      <c r="A3787" s="3"/>
      <c r="F3787" s="8"/>
    </row>
    <row r="3788" spans="1:6" ht="12.75">
      <c r="A3788" s="3"/>
      <c r="F3788" s="8"/>
    </row>
    <row r="3789" spans="1:6" ht="12.75">
      <c r="A3789" s="3">
        <v>2</v>
      </c>
      <c r="B3789" s="3" t="s">
        <v>2</v>
      </c>
      <c r="C3789" s="3"/>
      <c r="D3789" s="3"/>
      <c r="E3789" s="4">
        <f>SUM(E3790:E3791)</f>
        <v>3800</v>
      </c>
      <c r="F3789" s="8" t="s">
        <v>139</v>
      </c>
    </row>
    <row r="3790" spans="1:12" ht="12.75">
      <c r="A3790" s="3"/>
      <c r="B3790" t="s">
        <v>3</v>
      </c>
      <c r="E3790">
        <v>3800</v>
      </c>
      <c r="F3790" s="8"/>
      <c r="L3790">
        <v>3620</v>
      </c>
    </row>
    <row r="3791" ht="12.75">
      <c r="A3791" s="3"/>
    </row>
    <row r="3792" spans="1:7" ht="12.75">
      <c r="A3792" s="5" t="s">
        <v>7</v>
      </c>
      <c r="B3792" s="3" t="s">
        <v>6</v>
      </c>
      <c r="E3792" s="4">
        <f>E3783+E3789</f>
        <v>3800</v>
      </c>
      <c r="F3792" s="8" t="s">
        <v>139</v>
      </c>
      <c r="G3792" s="3"/>
    </row>
    <row r="3793" ht="12.75">
      <c r="A3793" s="3"/>
    </row>
    <row r="3794" spans="1:5" ht="12.75">
      <c r="A3794" s="3"/>
      <c r="B3794" s="90" t="s">
        <v>310</v>
      </c>
      <c r="C3794" s="6">
        <v>0</v>
      </c>
      <c r="E3794" s="1">
        <f>E3792*C3794</f>
        <v>0</v>
      </c>
    </row>
    <row r="3795" spans="1:5" ht="12.75">
      <c r="A3795" s="3"/>
      <c r="C3795" s="6"/>
      <c r="E3795" s="1"/>
    </row>
    <row r="3796" ht="12.75">
      <c r="A3796" s="3"/>
    </row>
    <row r="3797" spans="1:6" ht="12.75">
      <c r="A3797" s="5" t="s">
        <v>8</v>
      </c>
      <c r="B3797" s="3" t="s">
        <v>9</v>
      </c>
      <c r="E3797" s="4">
        <f>SUM(E3794:E3796)</f>
        <v>0</v>
      </c>
      <c r="F3797" s="8" t="s">
        <v>139</v>
      </c>
    </row>
    <row r="3798" spans="1:6" ht="12.75">
      <c r="A3798" s="5"/>
      <c r="B3798" s="3"/>
      <c r="E3798" s="4"/>
      <c r="F3798" s="8"/>
    </row>
    <row r="3799" spans="1:6" ht="12.75">
      <c r="A3799" s="5" t="s">
        <v>10</v>
      </c>
      <c r="B3799" s="3" t="s">
        <v>14</v>
      </c>
      <c r="E3799" s="4">
        <f>E3792+E3797</f>
        <v>3800</v>
      </c>
      <c r="F3799" s="8" t="s">
        <v>139</v>
      </c>
    </row>
    <row r="3800" spans="1:6" ht="12.75">
      <c r="A3800" s="3"/>
      <c r="F3800" s="8"/>
    </row>
    <row r="3801" spans="1:6" ht="12.75">
      <c r="A3801" s="5" t="s">
        <v>15</v>
      </c>
      <c r="B3801" s="3" t="s">
        <v>16</v>
      </c>
      <c r="C3801" s="6">
        <v>0</v>
      </c>
      <c r="E3801" s="4">
        <f>E3799*C3801</f>
        <v>0</v>
      </c>
      <c r="F3801" s="8" t="s">
        <v>139</v>
      </c>
    </row>
    <row r="3802" spans="1:6" ht="12.75">
      <c r="A3802" s="3"/>
      <c r="F3802" s="8"/>
    </row>
    <row r="3803" spans="1:6" ht="12.75">
      <c r="A3803" s="5" t="s">
        <v>17</v>
      </c>
      <c r="B3803" s="3" t="s">
        <v>38</v>
      </c>
      <c r="E3803" s="4">
        <f>E3799+E3801</f>
        <v>3800</v>
      </c>
      <c r="F3803" s="8" t="s">
        <v>139</v>
      </c>
    </row>
    <row r="3804" ht="12.75">
      <c r="A3804" s="3"/>
    </row>
    <row r="3805" ht="12.75">
      <c r="A3805" s="3"/>
    </row>
    <row r="3806" spans="2:12" ht="12.75">
      <c r="B3806" s="3" t="s">
        <v>22</v>
      </c>
      <c r="C3806" s="3" t="s">
        <v>433</v>
      </c>
      <c r="D3806" s="3"/>
      <c r="E3806" s="3"/>
      <c r="F3806" s="4">
        <f>E3803/167.33/1</f>
        <v>22.709615729396997</v>
      </c>
      <c r="G3806" s="8" t="s">
        <v>23</v>
      </c>
      <c r="L3806">
        <v>21.63</v>
      </c>
    </row>
    <row r="3808" ht="12.75">
      <c r="B3808" s="3" t="s">
        <v>20</v>
      </c>
    </row>
    <row r="3811" ht="12.75">
      <c r="B3811" s="3"/>
    </row>
    <row r="3814" spans="2:9" ht="12.75">
      <c r="B3814" s="9" t="s">
        <v>445</v>
      </c>
      <c r="C3814" s="9"/>
      <c r="D3814" s="9"/>
      <c r="E3814" s="9"/>
      <c r="F3814" s="9"/>
      <c r="G3814" s="9"/>
      <c r="H3814" s="9"/>
      <c r="I3814" s="9"/>
    </row>
    <row r="3815" spans="2:9" ht="12.75">
      <c r="B3815" s="9" t="s">
        <v>262</v>
      </c>
      <c r="C3815" s="9"/>
      <c r="D3815" s="9"/>
      <c r="E3815" s="9"/>
      <c r="F3815" s="9"/>
      <c r="G3815" s="9"/>
      <c r="H3815" s="9"/>
      <c r="I3815" s="9"/>
    </row>
    <row r="3816" spans="2:9" ht="12.75">
      <c r="B3816" s="9"/>
      <c r="C3816" s="9"/>
      <c r="D3816" s="9"/>
      <c r="E3816" s="9"/>
      <c r="F3816" s="9"/>
      <c r="G3816" s="9"/>
      <c r="H3816" s="9"/>
      <c r="I3816" s="9"/>
    </row>
    <row r="3817" spans="2:9" ht="12.75">
      <c r="B3817" s="9"/>
      <c r="C3817" s="9"/>
      <c r="D3817" s="9"/>
      <c r="E3817" s="9"/>
      <c r="F3817" s="9"/>
      <c r="G3817" s="9"/>
      <c r="H3817" s="9"/>
      <c r="I3817" s="9"/>
    </row>
    <row r="3818" spans="2:9" ht="12.75">
      <c r="B3818" s="9"/>
      <c r="C3818" s="9"/>
      <c r="D3818" s="9"/>
      <c r="E3818" s="9"/>
      <c r="F3818" s="9"/>
      <c r="G3818" s="9"/>
      <c r="H3818" s="9"/>
      <c r="I3818" s="9"/>
    </row>
    <row r="3819" spans="2:9" ht="12.75">
      <c r="B3819" s="9"/>
      <c r="C3819" s="9"/>
      <c r="D3819" s="9"/>
      <c r="E3819" s="9"/>
      <c r="F3819" s="9"/>
      <c r="G3819" s="9"/>
      <c r="H3819" s="9"/>
      <c r="I3819" s="9"/>
    </row>
    <row r="3820" spans="2:9" ht="12.75">
      <c r="B3820" s="9"/>
      <c r="C3820" s="9"/>
      <c r="D3820" s="9"/>
      <c r="E3820" s="9"/>
      <c r="F3820" s="9"/>
      <c r="G3820" s="9"/>
      <c r="H3820" s="9"/>
      <c r="I3820" s="9"/>
    </row>
    <row r="3821" spans="2:9" ht="12.75">
      <c r="B3821" s="9"/>
      <c r="C3821" s="9"/>
      <c r="D3821" s="9"/>
      <c r="E3821" s="9"/>
      <c r="F3821" s="9"/>
      <c r="G3821" s="9"/>
      <c r="H3821" s="9"/>
      <c r="I3821" s="9"/>
    </row>
    <row r="3822" spans="2:9" ht="12.75">
      <c r="B3822" s="9"/>
      <c r="C3822" s="9"/>
      <c r="D3822" s="9"/>
      <c r="E3822" s="9"/>
      <c r="F3822" s="9"/>
      <c r="G3822" s="9"/>
      <c r="H3822" s="9"/>
      <c r="I3822" s="9"/>
    </row>
    <row r="3823" spans="2:9" ht="12.75">
      <c r="B3823" s="9"/>
      <c r="C3823" s="9"/>
      <c r="D3823" s="9"/>
      <c r="E3823" s="9"/>
      <c r="F3823" s="9"/>
      <c r="G3823" s="9"/>
      <c r="H3823" s="9"/>
      <c r="I3823" s="9"/>
    </row>
    <row r="3836" spans="2:8" ht="12.75">
      <c r="B3836" s="3" t="s">
        <v>134</v>
      </c>
      <c r="H3836" s="3" t="s">
        <v>178</v>
      </c>
    </row>
    <row r="3837" spans="7:9" ht="12.75">
      <c r="G3837" s="10"/>
      <c r="H3837" s="10" t="s">
        <v>249</v>
      </c>
      <c r="I3837" s="80"/>
    </row>
    <row r="3838" spans="2:9" ht="12.75">
      <c r="B3838" s="3" t="s">
        <v>0</v>
      </c>
      <c r="G3838" s="10"/>
      <c r="H3838" s="10"/>
      <c r="I3838" s="80"/>
    </row>
    <row r="3839" spans="2:9" ht="12.75">
      <c r="B3839" s="3" t="s">
        <v>151</v>
      </c>
      <c r="H3839" s="10"/>
      <c r="I3839" s="3"/>
    </row>
    <row r="3840" spans="7:9" ht="12.75">
      <c r="G3840" s="10"/>
      <c r="H3840" s="10"/>
      <c r="I3840" s="10"/>
    </row>
    <row r="3841" spans="7:9" ht="12.75">
      <c r="G3841" s="80"/>
      <c r="H3841" s="10"/>
      <c r="I3841" s="10"/>
    </row>
    <row r="3842" spans="1:6" ht="12.75">
      <c r="A3842" s="3">
        <v>1</v>
      </c>
      <c r="B3842" s="3" t="s">
        <v>1</v>
      </c>
      <c r="E3842" s="3">
        <f>SUM(E3843:E3845)</f>
        <v>0</v>
      </c>
      <c r="F3842" s="8" t="s">
        <v>139</v>
      </c>
    </row>
    <row r="3843" spans="1:6" ht="12.75">
      <c r="A3843" s="3"/>
      <c r="B3843" t="s">
        <v>11</v>
      </c>
      <c r="E3843">
        <v>0</v>
      </c>
      <c r="F3843" s="8"/>
    </row>
    <row r="3844" spans="1:6" ht="12.75">
      <c r="A3844" s="3"/>
      <c r="B3844" t="s">
        <v>12</v>
      </c>
      <c r="E3844">
        <v>0</v>
      </c>
      <c r="F3844" s="8"/>
    </row>
    <row r="3845" spans="1:6" ht="12.75">
      <c r="A3845" s="3"/>
      <c r="B3845" t="s">
        <v>13</v>
      </c>
      <c r="E3845">
        <v>0</v>
      </c>
      <c r="F3845" s="8"/>
    </row>
    <row r="3846" spans="1:6" ht="12.75">
      <c r="A3846" s="3"/>
      <c r="F3846" s="8"/>
    </row>
    <row r="3847" spans="1:6" ht="12.75">
      <c r="A3847" s="3"/>
      <c r="F3847" s="8"/>
    </row>
    <row r="3848" spans="1:6" ht="12.75">
      <c r="A3848" s="3">
        <v>2</v>
      </c>
      <c r="B3848" s="3" t="s">
        <v>2</v>
      </c>
      <c r="C3848" s="3"/>
      <c r="D3848" s="3"/>
      <c r="E3848" s="4">
        <f>SUM(E3849:E3850)</f>
        <v>3675</v>
      </c>
      <c r="F3848" s="8" t="s">
        <v>139</v>
      </c>
    </row>
    <row r="3849" spans="1:12" ht="12.75">
      <c r="A3849" s="3"/>
      <c r="B3849" t="s">
        <v>3</v>
      </c>
      <c r="E3849">
        <v>3675</v>
      </c>
      <c r="F3849" s="8"/>
      <c r="L3849">
        <v>3500</v>
      </c>
    </row>
    <row r="3850" ht="12.75">
      <c r="A3850" s="3"/>
    </row>
    <row r="3851" spans="1:7" ht="12.75">
      <c r="A3851" s="5" t="s">
        <v>7</v>
      </c>
      <c r="B3851" s="3" t="s">
        <v>6</v>
      </c>
      <c r="E3851" s="4">
        <f>E3842+E3848</f>
        <v>3675</v>
      </c>
      <c r="F3851" s="8" t="s">
        <v>139</v>
      </c>
      <c r="G3851" s="3"/>
    </row>
    <row r="3852" ht="12.75">
      <c r="A3852" s="3"/>
    </row>
    <row r="3853" spans="1:5" ht="12.75">
      <c r="A3853" s="3"/>
      <c r="B3853" s="90" t="s">
        <v>310</v>
      </c>
      <c r="C3853" s="6">
        <v>0</v>
      </c>
      <c r="E3853" s="1">
        <f>E3851*C3853</f>
        <v>0</v>
      </c>
    </row>
    <row r="3854" spans="1:5" ht="12.75">
      <c r="A3854" s="3"/>
      <c r="C3854" s="6"/>
      <c r="E3854" s="1"/>
    </row>
    <row r="3855" ht="12.75">
      <c r="A3855" s="3"/>
    </row>
    <row r="3856" spans="1:6" ht="12.75">
      <c r="A3856" s="5" t="s">
        <v>8</v>
      </c>
      <c r="B3856" s="3" t="s">
        <v>9</v>
      </c>
      <c r="E3856" s="4">
        <f>SUM(E3853:E3855)</f>
        <v>0</v>
      </c>
      <c r="F3856" s="8" t="s">
        <v>139</v>
      </c>
    </row>
    <row r="3857" spans="1:6" ht="12.75">
      <c r="A3857" s="5"/>
      <c r="B3857" s="3"/>
      <c r="E3857" s="4"/>
      <c r="F3857" s="8"/>
    </row>
    <row r="3858" spans="1:6" ht="12.75">
      <c r="A3858" s="5" t="s">
        <v>10</v>
      </c>
      <c r="B3858" s="3" t="s">
        <v>14</v>
      </c>
      <c r="E3858" s="4">
        <f>E3851+E3856</f>
        <v>3675</v>
      </c>
      <c r="F3858" s="8" t="s">
        <v>139</v>
      </c>
    </row>
    <row r="3859" spans="1:6" ht="12.75">
      <c r="A3859" s="3"/>
      <c r="F3859" s="8"/>
    </row>
    <row r="3860" spans="1:6" ht="12.75">
      <c r="A3860" s="5" t="s">
        <v>15</v>
      </c>
      <c r="B3860" s="3" t="s">
        <v>16</v>
      </c>
      <c r="C3860" s="6">
        <v>0</v>
      </c>
      <c r="E3860" s="4">
        <f>E3858*C3860</f>
        <v>0</v>
      </c>
      <c r="F3860" s="8" t="s">
        <v>139</v>
      </c>
    </row>
    <row r="3861" spans="1:6" ht="12.75">
      <c r="A3861" s="3"/>
      <c r="F3861" s="8"/>
    </row>
    <row r="3862" spans="1:6" ht="12.75">
      <c r="A3862" s="5" t="s">
        <v>17</v>
      </c>
      <c r="B3862" s="3" t="s">
        <v>38</v>
      </c>
      <c r="E3862" s="4">
        <f>E3858+E3860</f>
        <v>3675</v>
      </c>
      <c r="F3862" s="8" t="s">
        <v>139</v>
      </c>
    </row>
    <row r="3863" ht="12.75">
      <c r="A3863" s="3"/>
    </row>
    <row r="3864" ht="12.75">
      <c r="A3864" s="3"/>
    </row>
    <row r="3865" spans="2:12" ht="12.75">
      <c r="B3865" s="3" t="s">
        <v>22</v>
      </c>
      <c r="C3865" s="3" t="s">
        <v>510</v>
      </c>
      <c r="D3865" s="3"/>
      <c r="E3865" s="3"/>
      <c r="F3865" s="4">
        <f>E3862/167.33/1</f>
        <v>21.96258889619315</v>
      </c>
      <c r="G3865" s="8" t="s">
        <v>23</v>
      </c>
      <c r="L3865">
        <v>20.92</v>
      </c>
    </row>
    <row r="3867" ht="12.75">
      <c r="B3867" s="3" t="s">
        <v>20</v>
      </c>
    </row>
    <row r="3870" ht="12.75">
      <c r="B3870" s="3"/>
    </row>
    <row r="3873" spans="2:9" ht="12.75">
      <c r="B3873" s="9" t="s">
        <v>445</v>
      </c>
      <c r="C3873" s="9"/>
      <c r="D3873" s="9"/>
      <c r="E3873" s="9"/>
      <c r="F3873" s="9"/>
      <c r="G3873" s="9"/>
      <c r="H3873" s="9"/>
      <c r="I3873" s="9"/>
    </row>
    <row r="3874" spans="2:9" ht="12.75">
      <c r="B3874" s="9" t="s">
        <v>262</v>
      </c>
      <c r="C3874" s="9"/>
      <c r="D3874" s="9"/>
      <c r="E3874" s="9"/>
      <c r="F3874" s="9"/>
      <c r="G3874" s="9"/>
      <c r="H3874" s="9"/>
      <c r="I3874" s="9"/>
    </row>
    <row r="3875" spans="2:9" ht="12.75">
      <c r="B3875" s="9"/>
      <c r="C3875" s="9"/>
      <c r="D3875" s="9"/>
      <c r="E3875" s="9"/>
      <c r="F3875" s="9"/>
      <c r="G3875" s="9"/>
      <c r="H3875" s="9"/>
      <c r="I3875" s="9"/>
    </row>
    <row r="3876" spans="2:9" ht="12.75">
      <c r="B3876" s="9"/>
      <c r="C3876" s="9"/>
      <c r="D3876" s="9"/>
      <c r="E3876" s="9"/>
      <c r="F3876" s="9"/>
      <c r="G3876" s="9"/>
      <c r="H3876" s="9"/>
      <c r="I3876" s="9"/>
    </row>
    <row r="3877" spans="2:9" ht="12.75">
      <c r="B3877" s="9"/>
      <c r="C3877" s="9"/>
      <c r="D3877" s="9"/>
      <c r="E3877" s="9"/>
      <c r="F3877" s="9"/>
      <c r="G3877" s="9"/>
      <c r="H3877" s="9"/>
      <c r="I3877" s="9"/>
    </row>
    <row r="3878" spans="2:9" ht="12.75">
      <c r="B3878" s="9"/>
      <c r="C3878" s="9"/>
      <c r="D3878" s="9"/>
      <c r="E3878" s="9"/>
      <c r="F3878" s="9"/>
      <c r="G3878" s="9"/>
      <c r="H3878" s="9"/>
      <c r="I3878" s="9"/>
    </row>
    <row r="3879" spans="2:9" ht="12.75">
      <c r="B3879" s="9"/>
      <c r="C3879" s="9"/>
      <c r="D3879" s="9"/>
      <c r="E3879" s="9"/>
      <c r="F3879" s="9"/>
      <c r="G3879" s="9"/>
      <c r="H3879" s="9"/>
      <c r="I3879" s="9"/>
    </row>
    <row r="3880" spans="2:9" ht="12.75">
      <c r="B3880" s="9"/>
      <c r="C3880" s="9"/>
      <c r="D3880" s="9"/>
      <c r="E3880" s="9"/>
      <c r="F3880" s="9"/>
      <c r="G3880" s="9"/>
      <c r="H3880" s="9"/>
      <c r="I3880" s="9"/>
    </row>
    <row r="3881" spans="2:9" ht="12.75">
      <c r="B3881" s="9"/>
      <c r="C3881" s="9"/>
      <c r="D3881" s="9"/>
      <c r="E3881" s="9"/>
      <c r="F3881" s="9"/>
      <c r="G3881" s="9"/>
      <c r="H3881" s="9"/>
      <c r="I3881" s="9"/>
    </row>
    <row r="3882" spans="2:9" ht="12.75">
      <c r="B3882" s="9"/>
      <c r="C3882" s="9"/>
      <c r="D3882" s="9"/>
      <c r="E3882" s="9"/>
      <c r="F3882" s="9"/>
      <c r="G3882" s="9"/>
      <c r="H3882" s="9"/>
      <c r="I3882" s="9"/>
    </row>
    <row r="3896" spans="2:8" ht="12.75">
      <c r="B3896" s="3" t="s">
        <v>134</v>
      </c>
      <c r="H3896" s="3" t="s">
        <v>178</v>
      </c>
    </row>
    <row r="3897" spans="7:9" ht="12.75">
      <c r="G3897" s="10"/>
      <c r="H3897" s="10" t="s">
        <v>250</v>
      </c>
      <c r="I3897" s="80"/>
    </row>
    <row r="3898" spans="2:9" ht="12.75">
      <c r="B3898" s="3" t="s">
        <v>0</v>
      </c>
      <c r="G3898" s="10"/>
      <c r="H3898" s="10"/>
      <c r="I3898" s="80"/>
    </row>
    <row r="3899" spans="2:9" ht="12.75">
      <c r="B3899" s="3" t="s">
        <v>164</v>
      </c>
      <c r="H3899" s="10"/>
      <c r="I3899" s="3"/>
    </row>
    <row r="3900" spans="2:9" ht="12.75">
      <c r="B3900" s="3" t="s">
        <v>170</v>
      </c>
      <c r="G3900" s="10"/>
      <c r="H3900" s="10"/>
      <c r="I3900" s="10"/>
    </row>
    <row r="3901" spans="7:9" ht="12.75">
      <c r="G3901" s="80"/>
      <c r="H3901" s="10"/>
      <c r="I3901" s="10"/>
    </row>
    <row r="3902" spans="1:6" ht="12.75">
      <c r="A3902" s="3">
        <v>1</v>
      </c>
      <c r="B3902" s="3" t="s">
        <v>1</v>
      </c>
      <c r="E3902" s="3">
        <f>SUM(E3903:E3905)</f>
        <v>0</v>
      </c>
      <c r="F3902" s="8" t="s">
        <v>139</v>
      </c>
    </row>
    <row r="3903" spans="1:6" ht="12.75">
      <c r="A3903" s="3"/>
      <c r="B3903" t="s">
        <v>11</v>
      </c>
      <c r="E3903">
        <v>0</v>
      </c>
      <c r="F3903" s="8"/>
    </row>
    <row r="3904" spans="1:6" ht="12.75">
      <c r="A3904" s="3"/>
      <c r="B3904" t="s">
        <v>12</v>
      </c>
      <c r="E3904">
        <v>0</v>
      </c>
      <c r="F3904" s="8"/>
    </row>
    <row r="3905" spans="1:6" ht="12.75">
      <c r="A3905" s="3"/>
      <c r="B3905" t="s">
        <v>13</v>
      </c>
      <c r="E3905">
        <v>0</v>
      </c>
      <c r="F3905" s="8"/>
    </row>
    <row r="3906" spans="1:6" ht="12.75">
      <c r="A3906" s="3"/>
      <c r="F3906" s="8"/>
    </row>
    <row r="3907" spans="1:6" ht="12.75">
      <c r="A3907" s="3"/>
      <c r="F3907" s="8"/>
    </row>
    <row r="3908" spans="1:6" ht="12.75">
      <c r="A3908" s="3">
        <v>2</v>
      </c>
      <c r="B3908" s="3" t="s">
        <v>2</v>
      </c>
      <c r="C3908" s="3"/>
      <c r="D3908" s="3"/>
      <c r="E3908" s="4">
        <f>SUM(E3909:E3910)</f>
        <v>4650</v>
      </c>
      <c r="F3908" s="8" t="s">
        <v>139</v>
      </c>
    </row>
    <row r="3909" spans="1:12" ht="12.75">
      <c r="A3909" s="3"/>
      <c r="B3909" t="s">
        <v>3</v>
      </c>
      <c r="E3909">
        <v>4650</v>
      </c>
      <c r="F3909" s="8"/>
      <c r="L3909">
        <v>4430</v>
      </c>
    </row>
    <row r="3910" ht="12.75">
      <c r="A3910" s="3"/>
    </row>
    <row r="3911" spans="1:7" ht="12.75">
      <c r="A3911" s="5" t="s">
        <v>7</v>
      </c>
      <c r="B3911" s="3" t="s">
        <v>6</v>
      </c>
      <c r="E3911" s="4">
        <f>E3902+E3908</f>
        <v>4650</v>
      </c>
      <c r="F3911" s="8" t="s">
        <v>139</v>
      </c>
      <c r="G3911" s="3"/>
    </row>
    <row r="3912" ht="12.75">
      <c r="A3912" s="3"/>
    </row>
    <row r="3913" spans="1:5" ht="12.75">
      <c r="A3913" s="3"/>
      <c r="B3913" s="90" t="s">
        <v>310</v>
      </c>
      <c r="C3913" s="6">
        <v>0</v>
      </c>
      <c r="E3913" s="1">
        <f>E3911*C3913</f>
        <v>0</v>
      </c>
    </row>
    <row r="3914" spans="1:5" ht="12.75">
      <c r="A3914" s="3"/>
      <c r="C3914" s="6"/>
      <c r="E3914" s="1"/>
    </row>
    <row r="3915" ht="12.75">
      <c r="A3915" s="3"/>
    </row>
    <row r="3916" spans="1:6" ht="12.75">
      <c r="A3916" s="5" t="s">
        <v>8</v>
      </c>
      <c r="B3916" s="3" t="s">
        <v>9</v>
      </c>
      <c r="E3916" s="4">
        <f>SUM(E3913:E3915)</f>
        <v>0</v>
      </c>
      <c r="F3916" s="8" t="s">
        <v>139</v>
      </c>
    </row>
    <row r="3917" spans="1:6" ht="12.75">
      <c r="A3917" s="5"/>
      <c r="B3917" s="3"/>
      <c r="E3917" s="4"/>
      <c r="F3917" s="8"/>
    </row>
    <row r="3918" spans="1:6" ht="12.75">
      <c r="A3918" s="5" t="s">
        <v>10</v>
      </c>
      <c r="B3918" s="3" t="s">
        <v>14</v>
      </c>
      <c r="E3918" s="4">
        <f>E3911+E3916</f>
        <v>4650</v>
      </c>
      <c r="F3918" s="8" t="s">
        <v>139</v>
      </c>
    </row>
    <row r="3919" spans="1:6" ht="12.75">
      <c r="A3919" s="3"/>
      <c r="F3919" s="8"/>
    </row>
    <row r="3920" spans="1:6" ht="12.75">
      <c r="A3920" s="5" t="s">
        <v>15</v>
      </c>
      <c r="B3920" s="3" t="s">
        <v>16</v>
      </c>
      <c r="C3920" s="6">
        <v>0</v>
      </c>
      <c r="E3920" s="4">
        <f>E3918*C3920</f>
        <v>0</v>
      </c>
      <c r="F3920" s="8" t="s">
        <v>139</v>
      </c>
    </row>
    <row r="3921" spans="1:6" ht="12.75">
      <c r="A3921" s="3"/>
      <c r="F3921" s="8"/>
    </row>
    <row r="3922" spans="1:6" ht="12.75">
      <c r="A3922" s="5" t="s">
        <v>17</v>
      </c>
      <c r="B3922" s="3" t="s">
        <v>38</v>
      </c>
      <c r="E3922" s="4">
        <f>E3918+E3920</f>
        <v>4650</v>
      </c>
      <c r="F3922" s="8" t="s">
        <v>139</v>
      </c>
    </row>
    <row r="3923" ht="12.75">
      <c r="A3923" s="3"/>
    </row>
    <row r="3924" ht="12.75">
      <c r="A3924" s="3"/>
    </row>
    <row r="3925" spans="2:12" ht="12.75">
      <c r="B3925" s="3" t="s">
        <v>22</v>
      </c>
      <c r="C3925" s="3" t="s">
        <v>511</v>
      </c>
      <c r="D3925" s="3"/>
      <c r="E3925" s="3"/>
      <c r="F3925" s="4">
        <f>E3922/167.33/1</f>
        <v>27.789398195183168</v>
      </c>
      <c r="G3925" s="8" t="s">
        <v>23</v>
      </c>
      <c r="L3925">
        <v>26.47</v>
      </c>
    </row>
    <row r="3927" ht="12.75">
      <c r="B3927" s="3" t="s">
        <v>20</v>
      </c>
    </row>
    <row r="3930" ht="12.75">
      <c r="B3930" s="3"/>
    </row>
    <row r="3933" spans="2:9" ht="12.75">
      <c r="B3933" s="9" t="s">
        <v>445</v>
      </c>
      <c r="C3933" s="9"/>
      <c r="D3933" s="9"/>
      <c r="E3933" s="9"/>
      <c r="F3933" s="9"/>
      <c r="G3933" s="9"/>
      <c r="H3933" s="9"/>
      <c r="I3933" s="9"/>
    </row>
    <row r="3934" spans="2:9" ht="12.75">
      <c r="B3934" s="9" t="s">
        <v>262</v>
      </c>
      <c r="C3934" s="9"/>
      <c r="D3934" s="9"/>
      <c r="E3934" s="9"/>
      <c r="F3934" s="9"/>
      <c r="G3934" s="9"/>
      <c r="H3934" s="9"/>
      <c r="I3934" s="9"/>
    </row>
    <row r="3935" spans="2:9" ht="12.75">
      <c r="B3935" s="9"/>
      <c r="C3935" s="9"/>
      <c r="D3935" s="9"/>
      <c r="E3935" s="9"/>
      <c r="F3935" s="9"/>
      <c r="G3935" s="9"/>
      <c r="H3935" s="9"/>
      <c r="I3935" s="9"/>
    </row>
    <row r="3936" spans="2:9" ht="12.75">
      <c r="B3936" s="9"/>
      <c r="C3936" s="9"/>
      <c r="D3936" s="9"/>
      <c r="E3936" s="9"/>
      <c r="F3936" s="9"/>
      <c r="G3936" s="9"/>
      <c r="H3936" s="9"/>
      <c r="I3936" s="9"/>
    </row>
    <row r="3937" spans="2:9" ht="12.75">
      <c r="B3937" s="9"/>
      <c r="C3937" s="9"/>
      <c r="D3937" s="9"/>
      <c r="E3937" s="9"/>
      <c r="F3937" s="9"/>
      <c r="G3937" s="9"/>
      <c r="H3937" s="9"/>
      <c r="I3937" s="9"/>
    </row>
    <row r="3938" spans="2:9" ht="12.75">
      <c r="B3938" s="9"/>
      <c r="C3938" s="9"/>
      <c r="D3938" s="9"/>
      <c r="E3938" s="9"/>
      <c r="F3938" s="9"/>
      <c r="G3938" s="9"/>
      <c r="H3938" s="9"/>
      <c r="I3938" s="9"/>
    </row>
    <row r="3939" spans="2:9" ht="12.75">
      <c r="B3939" s="9"/>
      <c r="C3939" s="9"/>
      <c r="D3939" s="9"/>
      <c r="E3939" s="9"/>
      <c r="F3939" s="9"/>
      <c r="G3939" s="9"/>
      <c r="H3939" s="9"/>
      <c r="I3939" s="9"/>
    </row>
    <row r="3940" spans="2:9" ht="12.75">
      <c r="B3940" s="9"/>
      <c r="C3940" s="9"/>
      <c r="D3940" s="9"/>
      <c r="E3940" s="9"/>
      <c r="F3940" s="9"/>
      <c r="G3940" s="9"/>
      <c r="H3940" s="9"/>
      <c r="I3940" s="9"/>
    </row>
    <row r="3941" spans="2:9" ht="12.75">
      <c r="B3941" s="9"/>
      <c r="C3941" s="9"/>
      <c r="D3941" s="9"/>
      <c r="E3941" s="9"/>
      <c r="F3941" s="9"/>
      <c r="G3941" s="9"/>
      <c r="H3941" s="9"/>
      <c r="I3941" s="9"/>
    </row>
    <row r="3942" spans="2:9" ht="12.75">
      <c r="B3942" s="9"/>
      <c r="C3942" s="9"/>
      <c r="D3942" s="9"/>
      <c r="E3942" s="9"/>
      <c r="F3942" s="9"/>
      <c r="G3942" s="9"/>
      <c r="H3942" s="9"/>
      <c r="I3942" s="9"/>
    </row>
    <row r="3954" spans="2:8" ht="12.75">
      <c r="B3954" s="3" t="s">
        <v>134</v>
      </c>
      <c r="H3954" s="3" t="s">
        <v>178</v>
      </c>
    </row>
    <row r="3955" spans="7:9" ht="12.75">
      <c r="G3955" s="10"/>
      <c r="H3955" s="10" t="s">
        <v>251</v>
      </c>
      <c r="I3955" s="80"/>
    </row>
    <row r="3956" spans="2:9" ht="12.75">
      <c r="B3956" s="3" t="s">
        <v>0</v>
      </c>
      <c r="G3956" s="10"/>
      <c r="H3956" s="10"/>
      <c r="I3956" s="80"/>
    </row>
    <row r="3957" spans="2:9" ht="12.75">
      <c r="B3957" s="3" t="s">
        <v>165</v>
      </c>
      <c r="H3957" s="10"/>
      <c r="I3957" s="3"/>
    </row>
    <row r="3958" spans="2:9" ht="12.75">
      <c r="B3958" s="3" t="s">
        <v>170</v>
      </c>
      <c r="G3958" s="10"/>
      <c r="H3958" s="10"/>
      <c r="I3958" s="10"/>
    </row>
    <row r="3959" spans="7:9" ht="12.75">
      <c r="G3959" s="80"/>
      <c r="H3959" s="10"/>
      <c r="I3959" s="10"/>
    </row>
    <row r="3960" spans="1:6" ht="12.75">
      <c r="A3960" s="3">
        <v>1</v>
      </c>
      <c r="B3960" s="3" t="s">
        <v>1</v>
      </c>
      <c r="E3960" s="3">
        <f>SUM(E3961:E3963)</f>
        <v>0</v>
      </c>
      <c r="F3960" s="8" t="s">
        <v>139</v>
      </c>
    </row>
    <row r="3961" spans="1:6" ht="12.75">
      <c r="A3961" s="3"/>
      <c r="B3961" t="s">
        <v>11</v>
      </c>
      <c r="E3961">
        <v>0</v>
      </c>
      <c r="F3961" s="8"/>
    </row>
    <row r="3962" spans="1:6" ht="12.75">
      <c r="A3962" s="3"/>
      <c r="B3962" t="s">
        <v>12</v>
      </c>
      <c r="E3962">
        <v>0</v>
      </c>
      <c r="F3962" s="8"/>
    </row>
    <row r="3963" spans="1:6" ht="12.75">
      <c r="A3963" s="3"/>
      <c r="B3963" t="s">
        <v>13</v>
      </c>
      <c r="E3963">
        <v>0</v>
      </c>
      <c r="F3963" s="8"/>
    </row>
    <row r="3964" spans="1:6" ht="12.75">
      <c r="A3964" s="3"/>
      <c r="F3964" s="8"/>
    </row>
    <row r="3965" spans="1:6" ht="12.75">
      <c r="A3965" s="3"/>
      <c r="F3965" s="8"/>
    </row>
    <row r="3966" spans="1:6" ht="12.75">
      <c r="A3966" s="3">
        <v>2</v>
      </c>
      <c r="B3966" s="3" t="s">
        <v>2</v>
      </c>
      <c r="C3966" s="3"/>
      <c r="D3966" s="3"/>
      <c r="E3966" s="4">
        <f>SUM(E3967:E3968)</f>
        <v>5000</v>
      </c>
      <c r="F3966" s="8" t="s">
        <v>139</v>
      </c>
    </row>
    <row r="3967" spans="1:12" ht="12.75">
      <c r="A3967" s="3"/>
      <c r="B3967" t="s">
        <v>3</v>
      </c>
      <c r="E3967">
        <v>5000</v>
      </c>
      <c r="F3967" s="8"/>
      <c r="L3967">
        <v>4760</v>
      </c>
    </row>
    <row r="3968" ht="12.75">
      <c r="A3968" s="3"/>
    </row>
    <row r="3969" spans="1:7" ht="12.75">
      <c r="A3969" s="5" t="s">
        <v>7</v>
      </c>
      <c r="B3969" s="3" t="s">
        <v>6</v>
      </c>
      <c r="E3969" s="4">
        <f>E3960+E3966</f>
        <v>5000</v>
      </c>
      <c r="F3969" s="8" t="s">
        <v>139</v>
      </c>
      <c r="G3969" s="3"/>
    </row>
    <row r="3970" ht="12.75">
      <c r="A3970" s="3"/>
    </row>
    <row r="3971" spans="1:5" ht="12.75">
      <c r="A3971" s="3"/>
      <c r="B3971" s="90" t="s">
        <v>310</v>
      </c>
      <c r="C3971" s="6">
        <v>0</v>
      </c>
      <c r="E3971" s="1">
        <f>E3969*C3971</f>
        <v>0</v>
      </c>
    </row>
    <row r="3972" spans="1:5" ht="12.75">
      <c r="A3972" s="3"/>
      <c r="C3972" s="6"/>
      <c r="E3972" s="1"/>
    </row>
    <row r="3973" ht="12.75">
      <c r="A3973" s="3"/>
    </row>
    <row r="3974" spans="1:6" ht="12.75">
      <c r="A3974" s="5" t="s">
        <v>8</v>
      </c>
      <c r="B3974" s="3" t="s">
        <v>9</v>
      </c>
      <c r="E3974" s="4">
        <f>SUM(E3971:E3973)</f>
        <v>0</v>
      </c>
      <c r="F3974" s="8" t="s">
        <v>139</v>
      </c>
    </row>
    <row r="3975" spans="1:6" ht="12.75">
      <c r="A3975" s="5"/>
      <c r="B3975" s="3"/>
      <c r="E3975" s="4"/>
      <c r="F3975" s="8"/>
    </row>
    <row r="3976" spans="1:6" ht="12.75">
      <c r="A3976" s="5" t="s">
        <v>10</v>
      </c>
      <c r="B3976" s="3" t="s">
        <v>14</v>
      </c>
      <c r="E3976" s="4">
        <f>E3969+E3974</f>
        <v>5000</v>
      </c>
      <c r="F3976" s="8" t="s">
        <v>139</v>
      </c>
    </row>
    <row r="3977" spans="1:6" ht="12.75">
      <c r="A3977" s="3"/>
      <c r="F3977" s="8"/>
    </row>
    <row r="3978" spans="1:6" ht="12.75">
      <c r="A3978" s="5" t="s">
        <v>15</v>
      </c>
      <c r="B3978" s="3" t="s">
        <v>16</v>
      </c>
      <c r="C3978" s="6">
        <v>0</v>
      </c>
      <c r="E3978" s="4">
        <f>E3976*C3978</f>
        <v>0</v>
      </c>
      <c r="F3978" s="8" t="s">
        <v>139</v>
      </c>
    </row>
    <row r="3979" spans="1:6" ht="12.75">
      <c r="A3979" s="3"/>
      <c r="F3979" s="8"/>
    </row>
    <row r="3980" spans="1:6" ht="12.75">
      <c r="A3980" s="5" t="s">
        <v>17</v>
      </c>
      <c r="B3980" s="3" t="s">
        <v>38</v>
      </c>
      <c r="E3980" s="4">
        <f>E3976+E3978</f>
        <v>5000</v>
      </c>
      <c r="F3980" s="8" t="s">
        <v>139</v>
      </c>
    </row>
    <row r="3981" ht="12.75">
      <c r="A3981" s="3"/>
    </row>
    <row r="3982" ht="12.75">
      <c r="A3982" s="3"/>
    </row>
    <row r="3983" spans="2:12" ht="12.75">
      <c r="B3983" s="3" t="s">
        <v>22</v>
      </c>
      <c r="C3983" s="3" t="s">
        <v>512</v>
      </c>
      <c r="D3983" s="3"/>
      <c r="E3983" s="3"/>
      <c r="F3983" s="4">
        <f>E3980/167.33/1</f>
        <v>29.881073328153946</v>
      </c>
      <c r="G3983" s="8" t="s">
        <v>23</v>
      </c>
      <c r="L3983">
        <v>28.45</v>
      </c>
    </row>
    <row r="3985" ht="12.75">
      <c r="B3985" s="3" t="s">
        <v>20</v>
      </c>
    </row>
    <row r="3988" ht="12.75">
      <c r="B3988" s="3"/>
    </row>
    <row r="3991" spans="2:9" ht="12.75">
      <c r="B3991" s="9" t="s">
        <v>445</v>
      </c>
      <c r="C3991" s="9"/>
      <c r="D3991" s="9"/>
      <c r="E3991" s="9"/>
      <c r="F3991" s="9"/>
      <c r="G3991" s="9"/>
      <c r="H3991" s="9"/>
      <c r="I3991" s="9"/>
    </row>
    <row r="3992" spans="2:9" ht="12.75">
      <c r="B3992" s="9" t="s">
        <v>262</v>
      </c>
      <c r="C3992" s="9"/>
      <c r="D3992" s="9"/>
      <c r="E3992" s="9"/>
      <c r="F3992" s="9"/>
      <c r="G3992" s="9"/>
      <c r="H3992" s="9"/>
      <c r="I3992" s="9"/>
    </row>
    <row r="3993" spans="2:9" ht="12.75">
      <c r="B3993" s="9"/>
      <c r="C3993" s="9"/>
      <c r="D3993" s="9"/>
      <c r="E3993" s="9"/>
      <c r="F3993" s="9"/>
      <c r="G3993" s="9"/>
      <c r="H3993" s="9"/>
      <c r="I3993" s="9"/>
    </row>
    <row r="3994" spans="2:9" ht="12.75">
      <c r="B3994" s="9"/>
      <c r="C3994" s="9"/>
      <c r="D3994" s="9"/>
      <c r="E3994" s="9"/>
      <c r="F3994" s="9"/>
      <c r="G3994" s="9"/>
      <c r="H3994" s="9"/>
      <c r="I3994" s="9"/>
    </row>
    <row r="3995" spans="2:9" ht="12.75">
      <c r="B3995" s="9"/>
      <c r="C3995" s="9"/>
      <c r="D3995" s="9"/>
      <c r="E3995" s="9"/>
      <c r="F3995" s="9"/>
      <c r="G3995" s="9"/>
      <c r="H3995" s="9"/>
      <c r="I3995" s="9"/>
    </row>
    <row r="3996" spans="2:9" ht="12.75">
      <c r="B3996" s="9"/>
      <c r="C3996" s="9"/>
      <c r="D3996" s="9"/>
      <c r="E3996" s="9"/>
      <c r="F3996" s="9"/>
      <c r="G3996" s="9"/>
      <c r="H3996" s="9"/>
      <c r="I3996" s="9"/>
    </row>
    <row r="3997" spans="2:9" ht="12.75">
      <c r="B3997" s="9"/>
      <c r="C3997" s="9"/>
      <c r="D3997" s="9"/>
      <c r="E3997" s="9"/>
      <c r="F3997" s="9"/>
      <c r="G3997" s="9"/>
      <c r="H3997" s="9"/>
      <c r="I3997" s="9"/>
    </row>
    <row r="3998" spans="2:9" ht="12.75">
      <c r="B3998" s="9"/>
      <c r="C3998" s="9"/>
      <c r="D3998" s="9"/>
      <c r="E3998" s="9"/>
      <c r="F3998" s="9"/>
      <c r="G3998" s="9"/>
      <c r="H3998" s="9"/>
      <c r="I3998" s="9"/>
    </row>
    <row r="3999" spans="2:9" ht="12.75">
      <c r="B3999" s="9"/>
      <c r="C3999" s="9"/>
      <c r="D3999" s="9"/>
      <c r="E3999" s="9"/>
      <c r="F3999" s="9"/>
      <c r="G3999" s="9"/>
      <c r="H3999" s="9"/>
      <c r="I3999" s="9"/>
    </row>
    <row r="4000" spans="2:9" ht="12.75">
      <c r="B4000" s="9"/>
      <c r="C4000" s="9"/>
      <c r="D4000" s="9"/>
      <c r="E4000" s="9"/>
      <c r="F4000" s="9"/>
      <c r="G4000" s="9"/>
      <c r="H4000" s="9"/>
      <c r="I4000" s="9"/>
    </row>
    <row r="4014" spans="2:8" ht="12.75">
      <c r="B4014" s="3" t="s">
        <v>134</v>
      </c>
      <c r="H4014" s="3" t="s">
        <v>178</v>
      </c>
    </row>
    <row r="4015" spans="7:9" ht="12.75">
      <c r="G4015" s="10"/>
      <c r="H4015" s="10" t="s">
        <v>252</v>
      </c>
      <c r="I4015" s="80"/>
    </row>
    <row r="4016" spans="2:9" ht="12.75">
      <c r="B4016" s="3" t="s">
        <v>0</v>
      </c>
      <c r="G4016" s="10"/>
      <c r="H4016" s="10"/>
      <c r="I4016" s="80"/>
    </row>
    <row r="4017" spans="2:9" ht="12.75">
      <c r="B4017" s="3" t="s">
        <v>166</v>
      </c>
      <c r="H4017" s="10"/>
      <c r="I4017" s="3"/>
    </row>
    <row r="4018" spans="2:9" ht="12.75">
      <c r="B4018" s="3" t="s">
        <v>170</v>
      </c>
      <c r="G4018" s="10"/>
      <c r="H4018" s="10"/>
      <c r="I4018" s="10"/>
    </row>
    <row r="4019" spans="7:9" ht="12.75">
      <c r="G4019" s="80"/>
      <c r="H4019" s="10"/>
      <c r="I4019" s="10"/>
    </row>
    <row r="4020" spans="1:6" ht="12.75">
      <c r="A4020" s="3">
        <v>1</v>
      </c>
      <c r="B4020" s="3" t="s">
        <v>1</v>
      </c>
      <c r="E4020" s="3">
        <f>SUM(E4021:E4023)</f>
        <v>0</v>
      </c>
      <c r="F4020" s="8" t="s">
        <v>139</v>
      </c>
    </row>
    <row r="4021" spans="1:6" ht="12.75">
      <c r="A4021" s="3"/>
      <c r="B4021" t="s">
        <v>11</v>
      </c>
      <c r="E4021">
        <v>0</v>
      </c>
      <c r="F4021" s="8"/>
    </row>
    <row r="4022" spans="1:6" ht="12.75">
      <c r="A4022" s="3"/>
      <c r="B4022" t="s">
        <v>12</v>
      </c>
      <c r="E4022">
        <v>0</v>
      </c>
      <c r="F4022" s="8"/>
    </row>
    <row r="4023" spans="1:6" ht="12.75">
      <c r="A4023" s="3"/>
      <c r="B4023" t="s">
        <v>13</v>
      </c>
      <c r="E4023">
        <v>0</v>
      </c>
      <c r="F4023" s="8"/>
    </row>
    <row r="4024" ht="12.75">
      <c r="A4024" s="3"/>
    </row>
    <row r="4025" spans="1:6" ht="12.75">
      <c r="A4025" s="3"/>
      <c r="F4025" s="8"/>
    </row>
    <row r="4026" spans="1:6" ht="12.75">
      <c r="A4026" s="3">
        <v>2</v>
      </c>
      <c r="B4026" s="3" t="s">
        <v>2</v>
      </c>
      <c r="C4026" s="3"/>
      <c r="D4026" s="3"/>
      <c r="E4026" s="4">
        <f>SUM(E4027:E4028)</f>
        <v>5250</v>
      </c>
      <c r="F4026" s="8" t="s">
        <v>139</v>
      </c>
    </row>
    <row r="4027" spans="1:12" ht="12.75">
      <c r="A4027" s="3"/>
      <c r="B4027" t="s">
        <v>3</v>
      </c>
      <c r="E4027">
        <v>5250</v>
      </c>
      <c r="F4027" s="8"/>
      <c r="L4027">
        <v>5000</v>
      </c>
    </row>
    <row r="4028" ht="12.75">
      <c r="A4028" s="3"/>
    </row>
    <row r="4029" spans="1:7" ht="12.75">
      <c r="A4029" s="5" t="s">
        <v>7</v>
      </c>
      <c r="B4029" s="3" t="s">
        <v>6</v>
      </c>
      <c r="E4029" s="4">
        <f>E4020+E4026</f>
        <v>5250</v>
      </c>
      <c r="F4029" s="8" t="s">
        <v>139</v>
      </c>
      <c r="G4029" s="3"/>
    </row>
    <row r="4030" ht="12.75">
      <c r="A4030" s="3"/>
    </row>
    <row r="4031" spans="1:5" ht="12.75">
      <c r="A4031" s="3"/>
      <c r="B4031" s="90" t="s">
        <v>310</v>
      </c>
      <c r="C4031" s="6">
        <v>0</v>
      </c>
      <c r="E4031" s="1">
        <f>E4029*C4031</f>
        <v>0</v>
      </c>
    </row>
    <row r="4032" spans="1:5" ht="12.75">
      <c r="A4032" s="3"/>
      <c r="C4032" s="6"/>
      <c r="E4032" s="1"/>
    </row>
    <row r="4033" ht="12.75">
      <c r="A4033" s="3"/>
    </row>
    <row r="4034" spans="1:6" ht="12.75">
      <c r="A4034" s="5" t="s">
        <v>8</v>
      </c>
      <c r="B4034" s="3" t="s">
        <v>9</v>
      </c>
      <c r="E4034" s="4">
        <f>SUM(E4031:E4033)</f>
        <v>0</v>
      </c>
      <c r="F4034" s="8" t="s">
        <v>139</v>
      </c>
    </row>
    <row r="4035" spans="1:6" ht="12.75">
      <c r="A4035" s="5"/>
      <c r="B4035" s="3"/>
      <c r="E4035" s="4"/>
      <c r="F4035" s="8"/>
    </row>
    <row r="4036" spans="1:6" ht="12.75">
      <c r="A4036" s="5" t="s">
        <v>10</v>
      </c>
      <c r="B4036" s="3" t="s">
        <v>14</v>
      </c>
      <c r="E4036" s="4">
        <f>E4029+E4034</f>
        <v>5250</v>
      </c>
      <c r="F4036" s="8" t="s">
        <v>139</v>
      </c>
    </row>
    <row r="4037" spans="1:6" ht="12.75">
      <c r="A4037" s="3"/>
      <c r="F4037" s="8"/>
    </row>
    <row r="4038" spans="1:6" ht="12.75">
      <c r="A4038" s="5" t="s">
        <v>15</v>
      </c>
      <c r="B4038" s="3" t="s">
        <v>16</v>
      </c>
      <c r="C4038" s="6">
        <v>0</v>
      </c>
      <c r="E4038" s="4">
        <f>E4036*C4038</f>
        <v>0</v>
      </c>
      <c r="F4038" s="8" t="s">
        <v>139</v>
      </c>
    </row>
    <row r="4039" spans="1:6" ht="12.75">
      <c r="A4039" s="3"/>
      <c r="F4039" s="8"/>
    </row>
    <row r="4040" spans="1:6" ht="12.75">
      <c r="A4040" s="5" t="s">
        <v>17</v>
      </c>
      <c r="B4040" s="3" t="s">
        <v>38</v>
      </c>
      <c r="E4040" s="4">
        <f>E4036+E4038</f>
        <v>5250</v>
      </c>
      <c r="F4040" s="8" t="s">
        <v>139</v>
      </c>
    </row>
    <row r="4041" ht="12.75">
      <c r="A4041" s="3"/>
    </row>
    <row r="4042" ht="12.75">
      <c r="A4042" s="3"/>
    </row>
    <row r="4043" spans="2:12" ht="12.75">
      <c r="B4043" s="3" t="s">
        <v>22</v>
      </c>
      <c r="C4043" s="3" t="s">
        <v>513</v>
      </c>
      <c r="D4043" s="3"/>
      <c r="E4043" s="3"/>
      <c r="F4043" s="4">
        <f>E4040/167.33/1</f>
        <v>31.375126994561644</v>
      </c>
      <c r="G4043" s="8" t="s">
        <v>23</v>
      </c>
      <c r="L4043">
        <v>29.88</v>
      </c>
    </row>
    <row r="4045" ht="12.75">
      <c r="B4045" s="3" t="s">
        <v>20</v>
      </c>
    </row>
    <row r="4048" ht="12.75">
      <c r="B4048" s="3"/>
    </row>
    <row r="4051" spans="2:9" ht="12.75">
      <c r="B4051" s="9" t="s">
        <v>445</v>
      </c>
      <c r="C4051" s="9"/>
      <c r="D4051" s="9"/>
      <c r="E4051" s="9"/>
      <c r="F4051" s="9"/>
      <c r="G4051" s="9"/>
      <c r="H4051" s="9"/>
      <c r="I4051" s="9"/>
    </row>
    <row r="4052" spans="2:9" ht="12.75">
      <c r="B4052" s="9" t="s">
        <v>262</v>
      </c>
      <c r="C4052" s="9"/>
      <c r="D4052" s="9"/>
      <c r="E4052" s="9"/>
      <c r="F4052" s="9"/>
      <c r="G4052" s="9"/>
      <c r="H4052" s="9"/>
      <c r="I4052" s="9"/>
    </row>
    <row r="4053" spans="2:9" ht="12.75">
      <c r="B4053" s="9"/>
      <c r="C4053" s="9"/>
      <c r="D4053" s="9"/>
      <c r="E4053" s="9"/>
      <c r="F4053" s="9"/>
      <c r="G4053" s="9"/>
      <c r="H4053" s="9"/>
      <c r="I4053" s="9"/>
    </row>
    <row r="4054" spans="2:9" ht="12.75">
      <c r="B4054" s="9"/>
      <c r="C4054" s="9"/>
      <c r="D4054" s="9"/>
      <c r="E4054" s="9"/>
      <c r="F4054" s="9"/>
      <c r="G4054" s="9"/>
      <c r="H4054" s="9"/>
      <c r="I4054" s="9"/>
    </row>
    <row r="4055" spans="2:9" ht="12.75">
      <c r="B4055" s="9"/>
      <c r="C4055" s="9"/>
      <c r="D4055" s="9"/>
      <c r="E4055" s="9"/>
      <c r="F4055" s="9"/>
      <c r="G4055" s="9"/>
      <c r="H4055" s="9"/>
      <c r="I4055" s="9"/>
    </row>
    <row r="4056" spans="2:9" ht="12.75">
      <c r="B4056" s="9"/>
      <c r="C4056" s="9"/>
      <c r="D4056" s="9"/>
      <c r="E4056" s="9"/>
      <c r="F4056" s="9"/>
      <c r="G4056" s="9"/>
      <c r="H4056" s="9"/>
      <c r="I4056" s="9"/>
    </row>
    <row r="4057" spans="2:9" ht="12.75">
      <c r="B4057" s="9"/>
      <c r="C4057" s="9"/>
      <c r="D4057" s="9"/>
      <c r="E4057" s="9"/>
      <c r="F4057" s="9"/>
      <c r="G4057" s="9"/>
      <c r="H4057" s="9"/>
      <c r="I4057" s="9"/>
    </row>
    <row r="4058" spans="2:9" ht="12.75">
      <c r="B4058" s="9"/>
      <c r="C4058" s="9"/>
      <c r="D4058" s="9"/>
      <c r="E4058" s="9"/>
      <c r="F4058" s="9"/>
      <c r="G4058" s="9"/>
      <c r="H4058" s="9"/>
      <c r="I4058" s="9"/>
    </row>
    <row r="4059" spans="2:9" ht="12.75">
      <c r="B4059" s="9"/>
      <c r="C4059" s="9"/>
      <c r="D4059" s="9"/>
      <c r="E4059" s="9"/>
      <c r="F4059" s="9"/>
      <c r="G4059" s="9"/>
      <c r="H4059" s="9"/>
      <c r="I4059" s="9"/>
    </row>
    <row r="4060" spans="2:9" ht="12.75">
      <c r="B4060" s="9"/>
      <c r="C4060" s="9"/>
      <c r="D4060" s="9"/>
      <c r="E4060" s="9"/>
      <c r="F4060" s="9"/>
      <c r="G4060" s="9"/>
      <c r="H4060" s="9"/>
      <c r="I4060" s="9"/>
    </row>
    <row r="4073" spans="2:8" ht="12.75">
      <c r="B4073" s="3" t="s">
        <v>134</v>
      </c>
      <c r="H4073" s="3" t="s">
        <v>178</v>
      </c>
    </row>
    <row r="4074" spans="7:9" ht="12.75">
      <c r="G4074" s="10"/>
      <c r="H4074" s="10" t="s">
        <v>253</v>
      </c>
      <c r="I4074" s="80"/>
    </row>
    <row r="4075" spans="2:9" ht="12.75">
      <c r="B4075" s="3" t="s">
        <v>0</v>
      </c>
      <c r="G4075" s="10"/>
      <c r="H4075" s="10"/>
      <c r="I4075" s="80"/>
    </row>
    <row r="4076" spans="2:9" ht="12.75">
      <c r="B4076" s="3" t="s">
        <v>167</v>
      </c>
      <c r="H4076" s="10"/>
      <c r="I4076" s="3"/>
    </row>
    <row r="4077" spans="2:9" ht="12.75">
      <c r="B4077" s="3" t="s">
        <v>170</v>
      </c>
      <c r="G4077" s="10"/>
      <c r="H4077" s="10"/>
      <c r="I4077" s="10"/>
    </row>
    <row r="4078" spans="7:9" ht="12.75">
      <c r="G4078" s="80"/>
      <c r="H4078" s="10"/>
      <c r="I4078" s="10"/>
    </row>
    <row r="4079" spans="1:6" ht="12.75">
      <c r="A4079" s="3">
        <v>1</v>
      </c>
      <c r="B4079" s="3" t="s">
        <v>1</v>
      </c>
      <c r="E4079" s="3">
        <f>SUM(E4080:E4082)</f>
        <v>0</v>
      </c>
      <c r="F4079" s="8" t="s">
        <v>139</v>
      </c>
    </row>
    <row r="4080" spans="1:6" ht="12.75">
      <c r="A4080" s="3"/>
      <c r="B4080" t="s">
        <v>11</v>
      </c>
      <c r="E4080">
        <v>0</v>
      </c>
      <c r="F4080" s="8"/>
    </row>
    <row r="4081" spans="1:6" ht="12.75">
      <c r="A4081" s="3"/>
      <c r="B4081" t="s">
        <v>12</v>
      </c>
      <c r="E4081">
        <v>0</v>
      </c>
      <c r="F4081" s="8"/>
    </row>
    <row r="4082" spans="1:6" ht="12.75">
      <c r="A4082" s="3"/>
      <c r="B4082" t="s">
        <v>13</v>
      </c>
      <c r="E4082">
        <v>0</v>
      </c>
      <c r="F4082" s="8"/>
    </row>
    <row r="4083" spans="1:6" ht="12.75">
      <c r="A4083" s="3"/>
      <c r="F4083" s="8"/>
    </row>
    <row r="4084" spans="1:6" ht="12.75">
      <c r="A4084" s="3"/>
      <c r="F4084" s="8"/>
    </row>
    <row r="4085" spans="1:6" ht="12.75">
      <c r="A4085" s="3">
        <v>2</v>
      </c>
      <c r="B4085" s="3" t="s">
        <v>2</v>
      </c>
      <c r="C4085" s="3"/>
      <c r="D4085" s="3"/>
      <c r="E4085" s="4">
        <f>SUM(E4086:E4087)</f>
        <v>5300</v>
      </c>
      <c r="F4085" s="8" t="s">
        <v>139</v>
      </c>
    </row>
    <row r="4086" spans="1:12" ht="12.75">
      <c r="A4086" s="3"/>
      <c r="B4086" t="s">
        <v>3</v>
      </c>
      <c r="E4086">
        <v>5300</v>
      </c>
      <c r="F4086" s="8"/>
      <c r="L4086">
        <v>5050</v>
      </c>
    </row>
    <row r="4087" ht="12.75">
      <c r="A4087" s="3"/>
    </row>
    <row r="4088" spans="1:7" ht="12.75">
      <c r="A4088" s="5" t="s">
        <v>7</v>
      </c>
      <c r="B4088" s="3" t="s">
        <v>6</v>
      </c>
      <c r="E4088" s="4">
        <f>E4079+E4085</f>
        <v>5300</v>
      </c>
      <c r="F4088" s="8" t="s">
        <v>139</v>
      </c>
      <c r="G4088" s="3"/>
    </row>
    <row r="4089" ht="12.75">
      <c r="A4089" s="3"/>
    </row>
    <row r="4090" spans="1:5" ht="12.75">
      <c r="A4090" s="3"/>
      <c r="B4090" s="90" t="s">
        <v>310</v>
      </c>
      <c r="C4090" s="6">
        <v>0</v>
      </c>
      <c r="E4090" s="1">
        <f>E4088*C4090</f>
        <v>0</v>
      </c>
    </row>
    <row r="4091" spans="1:5" ht="12.75">
      <c r="A4091" s="3"/>
      <c r="C4091" s="6"/>
      <c r="E4091" s="1"/>
    </row>
    <row r="4092" ht="12.75">
      <c r="A4092" s="3"/>
    </row>
    <row r="4093" spans="1:6" ht="12.75">
      <c r="A4093" s="5" t="s">
        <v>8</v>
      </c>
      <c r="B4093" s="3" t="s">
        <v>9</v>
      </c>
      <c r="E4093" s="4">
        <f>SUM(E4090:E4092)</f>
        <v>0</v>
      </c>
      <c r="F4093" s="8" t="s">
        <v>139</v>
      </c>
    </row>
    <row r="4094" spans="1:6" ht="12.75">
      <c r="A4094" s="5"/>
      <c r="B4094" s="3"/>
      <c r="E4094" s="4"/>
      <c r="F4094" s="8"/>
    </row>
    <row r="4095" spans="1:6" ht="12.75">
      <c r="A4095" s="5" t="s">
        <v>10</v>
      </c>
      <c r="B4095" s="3" t="s">
        <v>14</v>
      </c>
      <c r="E4095" s="4">
        <f>E4088+E4093</f>
        <v>5300</v>
      </c>
      <c r="F4095" s="8" t="s">
        <v>139</v>
      </c>
    </row>
    <row r="4096" spans="1:6" ht="12.75">
      <c r="A4096" s="3"/>
      <c r="F4096" s="8"/>
    </row>
    <row r="4097" spans="1:6" ht="12.75">
      <c r="A4097" s="5" t="s">
        <v>15</v>
      </c>
      <c r="B4097" s="3" t="s">
        <v>16</v>
      </c>
      <c r="C4097" s="6">
        <v>0</v>
      </c>
      <c r="E4097" s="4">
        <f>E4095*C4097</f>
        <v>0</v>
      </c>
      <c r="F4097" s="8" t="s">
        <v>139</v>
      </c>
    </row>
    <row r="4098" spans="1:6" ht="12.75">
      <c r="A4098" s="3"/>
      <c r="F4098" s="8"/>
    </row>
    <row r="4099" spans="1:6" ht="12.75">
      <c r="A4099" s="5" t="s">
        <v>17</v>
      </c>
      <c r="B4099" s="3" t="s">
        <v>38</v>
      </c>
      <c r="E4099" s="4">
        <f>E4095+E4097</f>
        <v>5300</v>
      </c>
      <c r="F4099" s="8" t="s">
        <v>139</v>
      </c>
    </row>
    <row r="4100" ht="12.75">
      <c r="A4100" s="3"/>
    </row>
    <row r="4101" ht="12.75">
      <c r="A4101" s="3"/>
    </row>
    <row r="4102" spans="2:12" ht="12.75">
      <c r="B4102" s="3" t="s">
        <v>22</v>
      </c>
      <c r="C4102" s="3" t="s">
        <v>514</v>
      </c>
      <c r="D4102" s="3"/>
      <c r="E4102" s="3"/>
      <c r="F4102" s="4">
        <f>E4099/167.33/1</f>
        <v>31.67393772784318</v>
      </c>
      <c r="G4102" s="8" t="s">
        <v>23</v>
      </c>
      <c r="L4102">
        <v>30.18</v>
      </c>
    </row>
    <row r="4104" ht="12.75">
      <c r="B4104" s="3" t="s">
        <v>20</v>
      </c>
    </row>
    <row r="4107" ht="12.75">
      <c r="B4107" s="3"/>
    </row>
    <row r="4110" spans="2:9" ht="12.75">
      <c r="B4110" s="9" t="s">
        <v>445</v>
      </c>
      <c r="C4110" s="9"/>
      <c r="D4110" s="9"/>
      <c r="E4110" s="9"/>
      <c r="F4110" s="9"/>
      <c r="G4110" s="9"/>
      <c r="H4110" s="9"/>
      <c r="I4110" s="9"/>
    </row>
    <row r="4111" spans="2:9" ht="12.75">
      <c r="B4111" s="9" t="s">
        <v>262</v>
      </c>
      <c r="C4111" s="9"/>
      <c r="D4111" s="9"/>
      <c r="E4111" s="9"/>
      <c r="F4111" s="9"/>
      <c r="G4111" s="9"/>
      <c r="H4111" s="9"/>
      <c r="I4111" s="9"/>
    </row>
    <row r="4112" spans="2:9" ht="12.75">
      <c r="B4112" s="9"/>
      <c r="C4112" s="9"/>
      <c r="D4112" s="9"/>
      <c r="E4112" s="9"/>
      <c r="F4112" s="9"/>
      <c r="G4112" s="9"/>
      <c r="H4112" s="9"/>
      <c r="I4112" s="9"/>
    </row>
    <row r="4113" spans="2:9" ht="12.75">
      <c r="B4113" s="9"/>
      <c r="C4113" s="9"/>
      <c r="D4113" s="9"/>
      <c r="E4113" s="9"/>
      <c r="F4113" s="9"/>
      <c r="G4113" s="9"/>
      <c r="H4113" s="9"/>
      <c r="I4113" s="9"/>
    </row>
    <row r="4114" spans="2:9" ht="12.75">
      <c r="B4114" s="9"/>
      <c r="C4114" s="9"/>
      <c r="D4114" s="9"/>
      <c r="E4114" s="9"/>
      <c r="F4114" s="9"/>
      <c r="G4114" s="9"/>
      <c r="H4114" s="9"/>
      <c r="I4114" s="9"/>
    </row>
    <row r="4115" spans="2:9" ht="12.75">
      <c r="B4115" s="9"/>
      <c r="C4115" s="9"/>
      <c r="D4115" s="9"/>
      <c r="E4115" s="9"/>
      <c r="F4115" s="9"/>
      <c r="G4115" s="9"/>
      <c r="H4115" s="9"/>
      <c r="I4115" s="9"/>
    </row>
    <row r="4116" spans="2:9" ht="12.75">
      <c r="B4116" s="9"/>
      <c r="C4116" s="9"/>
      <c r="D4116" s="9"/>
      <c r="E4116" s="9"/>
      <c r="F4116" s="9"/>
      <c r="G4116" s="9"/>
      <c r="H4116" s="9"/>
      <c r="I4116" s="9"/>
    </row>
    <row r="4117" spans="2:9" ht="12.75">
      <c r="B4117" s="9"/>
      <c r="C4117" s="9"/>
      <c r="D4117" s="9"/>
      <c r="E4117" s="9"/>
      <c r="F4117" s="9"/>
      <c r="G4117" s="9"/>
      <c r="H4117" s="9"/>
      <c r="I4117" s="9"/>
    </row>
    <row r="4118" spans="2:9" ht="12.75">
      <c r="B4118" s="9"/>
      <c r="C4118" s="9"/>
      <c r="D4118" s="9"/>
      <c r="E4118" s="9"/>
      <c r="F4118" s="9"/>
      <c r="G4118" s="9"/>
      <c r="H4118" s="9"/>
      <c r="I4118" s="9"/>
    </row>
    <row r="4119" spans="2:9" ht="12.75">
      <c r="B4119" s="9"/>
      <c r="C4119" s="9"/>
      <c r="D4119" s="9"/>
      <c r="E4119" s="9"/>
      <c r="F4119" s="9"/>
      <c r="G4119" s="9"/>
      <c r="H4119" s="9"/>
      <c r="I4119" s="9"/>
    </row>
    <row r="4132" spans="2:8" ht="12.75">
      <c r="B4132" s="3" t="s">
        <v>134</v>
      </c>
      <c r="H4132" s="3" t="s">
        <v>178</v>
      </c>
    </row>
    <row r="4133" spans="7:9" ht="12.75">
      <c r="G4133" s="10"/>
      <c r="H4133" s="10" t="s">
        <v>254</v>
      </c>
      <c r="I4133" s="80"/>
    </row>
    <row r="4134" spans="2:9" ht="12.75">
      <c r="B4134" s="3" t="s">
        <v>0</v>
      </c>
      <c r="G4134" s="10"/>
      <c r="H4134" s="10"/>
      <c r="I4134" s="80"/>
    </row>
    <row r="4135" spans="2:9" ht="12.75">
      <c r="B4135" s="3" t="s">
        <v>168</v>
      </c>
      <c r="H4135" s="10"/>
      <c r="I4135" s="3"/>
    </row>
    <row r="4136" spans="2:9" ht="12.75">
      <c r="B4136" s="3" t="s">
        <v>170</v>
      </c>
      <c r="G4136" s="10"/>
      <c r="H4136" s="10"/>
      <c r="I4136" s="10"/>
    </row>
    <row r="4137" spans="7:9" ht="12.75">
      <c r="G4137" s="80"/>
      <c r="H4137" s="10"/>
      <c r="I4137" s="10"/>
    </row>
    <row r="4138" spans="1:6" ht="12.75">
      <c r="A4138" s="3">
        <v>1</v>
      </c>
      <c r="B4138" s="3" t="s">
        <v>1</v>
      </c>
      <c r="E4138" s="3">
        <f>SUM(E4139:E4141)</f>
        <v>0</v>
      </c>
      <c r="F4138" s="8" t="s">
        <v>139</v>
      </c>
    </row>
    <row r="4139" spans="1:6" ht="12.75">
      <c r="A4139" s="3"/>
      <c r="B4139" t="s">
        <v>11</v>
      </c>
      <c r="F4139" s="8"/>
    </row>
    <row r="4140" spans="1:6" ht="12.75">
      <c r="A4140" s="3"/>
      <c r="B4140" t="s">
        <v>12</v>
      </c>
      <c r="E4140">
        <v>0</v>
      </c>
      <c r="F4140" s="8"/>
    </row>
    <row r="4141" spans="1:6" ht="12.75">
      <c r="A4141" s="3"/>
      <c r="B4141" t="s">
        <v>13</v>
      </c>
      <c r="E4141">
        <v>0</v>
      </c>
      <c r="F4141" s="8"/>
    </row>
    <row r="4142" spans="1:6" ht="12.75">
      <c r="A4142" s="3"/>
      <c r="F4142" s="8"/>
    </row>
    <row r="4143" spans="1:6" ht="12.75">
      <c r="A4143" s="3"/>
      <c r="F4143" s="8"/>
    </row>
    <row r="4144" spans="1:6" ht="12.75">
      <c r="A4144" s="3">
        <v>2</v>
      </c>
      <c r="B4144" s="3" t="s">
        <v>2</v>
      </c>
      <c r="C4144" s="3"/>
      <c r="D4144" s="3"/>
      <c r="E4144" s="4">
        <f>SUM(E4145:E4146)</f>
        <v>4840</v>
      </c>
      <c r="F4144" s="8" t="s">
        <v>139</v>
      </c>
    </row>
    <row r="4145" spans="1:12" ht="12.75">
      <c r="A4145" s="3"/>
      <c r="B4145" t="s">
        <v>3</v>
      </c>
      <c r="E4145">
        <v>4840</v>
      </c>
      <c r="F4145" s="8"/>
      <c r="L4145">
        <v>4610</v>
      </c>
    </row>
    <row r="4146" ht="12.75">
      <c r="A4146" s="3"/>
    </row>
    <row r="4147" spans="1:7" ht="12.75">
      <c r="A4147" s="5" t="s">
        <v>7</v>
      </c>
      <c r="B4147" s="3" t="s">
        <v>6</v>
      </c>
      <c r="E4147" s="4">
        <f>E4138+E4144</f>
        <v>4840</v>
      </c>
      <c r="F4147" s="8" t="s">
        <v>139</v>
      </c>
      <c r="G4147" s="3"/>
    </row>
    <row r="4148" ht="12.75">
      <c r="A4148" s="3"/>
    </row>
    <row r="4149" spans="1:5" ht="12.75">
      <c r="A4149" s="3"/>
      <c r="B4149" s="90" t="s">
        <v>310</v>
      </c>
      <c r="C4149" s="6">
        <v>0</v>
      </c>
      <c r="E4149" s="1">
        <f>E4147*C4149</f>
        <v>0</v>
      </c>
    </row>
    <row r="4150" spans="1:5" ht="12.75">
      <c r="A4150" s="3"/>
      <c r="C4150" s="6"/>
      <c r="E4150" s="1"/>
    </row>
    <row r="4151" ht="12.75">
      <c r="A4151" s="3"/>
    </row>
    <row r="4152" spans="1:6" ht="12.75">
      <c r="A4152" s="5" t="s">
        <v>8</v>
      </c>
      <c r="B4152" s="3" t="s">
        <v>9</v>
      </c>
      <c r="E4152" s="4">
        <f>SUM(E4149:E4151)</f>
        <v>0</v>
      </c>
      <c r="F4152" s="8" t="s">
        <v>139</v>
      </c>
    </row>
    <row r="4153" spans="1:6" ht="12.75">
      <c r="A4153" s="5"/>
      <c r="B4153" s="3"/>
      <c r="E4153" s="4"/>
      <c r="F4153" s="8"/>
    </row>
    <row r="4154" spans="1:6" ht="12.75">
      <c r="A4154" s="5" t="s">
        <v>10</v>
      </c>
      <c r="B4154" s="3" t="s">
        <v>14</v>
      </c>
      <c r="E4154" s="4">
        <f>E4147+E4152</f>
        <v>4840</v>
      </c>
      <c r="F4154" s="8" t="s">
        <v>139</v>
      </c>
    </row>
    <row r="4155" spans="1:6" ht="12.75">
      <c r="A4155" s="3"/>
      <c r="F4155" s="8"/>
    </row>
    <row r="4156" spans="1:6" ht="12.75">
      <c r="A4156" s="5" t="s">
        <v>15</v>
      </c>
      <c r="B4156" s="3" t="s">
        <v>16</v>
      </c>
      <c r="C4156" s="6">
        <v>0</v>
      </c>
      <c r="E4156" s="4">
        <f>E4154*C4156</f>
        <v>0</v>
      </c>
      <c r="F4156" s="8" t="s">
        <v>139</v>
      </c>
    </row>
    <row r="4157" spans="1:6" ht="12.75">
      <c r="A4157" s="3"/>
      <c r="F4157" s="8"/>
    </row>
    <row r="4158" spans="1:6" ht="12.75">
      <c r="A4158" s="5" t="s">
        <v>17</v>
      </c>
      <c r="B4158" s="3" t="s">
        <v>38</v>
      </c>
      <c r="E4158" s="4">
        <f>E4154+E4156</f>
        <v>4840</v>
      </c>
      <c r="F4158" s="8" t="s">
        <v>139</v>
      </c>
    </row>
    <row r="4159" ht="12.75">
      <c r="A4159" s="3"/>
    </row>
    <row r="4160" ht="12.75">
      <c r="A4160" s="3"/>
    </row>
    <row r="4161" spans="2:12" ht="12.75">
      <c r="B4161" s="3" t="s">
        <v>22</v>
      </c>
      <c r="C4161" s="3" t="s">
        <v>515</v>
      </c>
      <c r="D4161" s="3"/>
      <c r="E4161" s="3"/>
      <c r="F4161" s="4">
        <f>E4158/167.33/1</f>
        <v>28.92487898165302</v>
      </c>
      <c r="G4161" s="8" t="s">
        <v>23</v>
      </c>
      <c r="L4161">
        <v>27.55</v>
      </c>
    </row>
    <row r="4163" ht="12.75">
      <c r="B4163" s="3" t="s">
        <v>20</v>
      </c>
    </row>
    <row r="4166" ht="12.75">
      <c r="B4166" s="3"/>
    </row>
    <row r="4169" spans="2:9" ht="12.75">
      <c r="B4169" s="9" t="s">
        <v>445</v>
      </c>
      <c r="C4169" s="9"/>
      <c r="D4169" s="9"/>
      <c r="E4169" s="9"/>
      <c r="F4169" s="9"/>
      <c r="G4169" s="9"/>
      <c r="H4169" s="9"/>
      <c r="I4169" s="9"/>
    </row>
    <row r="4170" spans="2:9" ht="12.75">
      <c r="B4170" s="9" t="s">
        <v>262</v>
      </c>
      <c r="C4170" s="9"/>
      <c r="D4170" s="9"/>
      <c r="E4170" s="9"/>
      <c r="F4170" s="9"/>
      <c r="G4170" s="9"/>
      <c r="H4170" s="9"/>
      <c r="I4170" s="9"/>
    </row>
    <row r="4171" spans="2:9" ht="12.75">
      <c r="B4171" s="9"/>
      <c r="C4171" s="9"/>
      <c r="D4171" s="9"/>
      <c r="E4171" s="9"/>
      <c r="F4171" s="9"/>
      <c r="G4171" s="9"/>
      <c r="H4171" s="9"/>
      <c r="I4171" s="9"/>
    </row>
    <row r="4172" spans="2:9" ht="12.75">
      <c r="B4172" s="9"/>
      <c r="C4172" s="9"/>
      <c r="D4172" s="9"/>
      <c r="E4172" s="9"/>
      <c r="F4172" s="9"/>
      <c r="G4172" s="9"/>
      <c r="H4172" s="9"/>
      <c r="I4172" s="9"/>
    </row>
    <row r="4173" spans="2:9" ht="12.75">
      <c r="B4173" s="9"/>
      <c r="C4173" s="9"/>
      <c r="D4173" s="9"/>
      <c r="E4173" s="9"/>
      <c r="F4173" s="9"/>
      <c r="G4173" s="9"/>
      <c r="H4173" s="9"/>
      <c r="I4173" s="9"/>
    </row>
    <row r="4174" spans="2:9" ht="12.75">
      <c r="B4174" s="9"/>
      <c r="C4174" s="9"/>
      <c r="D4174" s="9"/>
      <c r="E4174" s="9"/>
      <c r="F4174" s="9"/>
      <c r="G4174" s="9"/>
      <c r="H4174" s="9"/>
      <c r="I4174" s="9"/>
    </row>
    <row r="4175" spans="2:9" ht="12.75">
      <c r="B4175" s="9"/>
      <c r="C4175" s="9"/>
      <c r="D4175" s="9"/>
      <c r="E4175" s="9"/>
      <c r="F4175" s="9"/>
      <c r="G4175" s="9"/>
      <c r="H4175" s="9"/>
      <c r="I4175" s="9"/>
    </row>
    <row r="4176" spans="2:9" ht="12.75">
      <c r="B4176" s="9"/>
      <c r="C4176" s="9"/>
      <c r="D4176" s="9"/>
      <c r="E4176" s="9"/>
      <c r="F4176" s="9"/>
      <c r="G4176" s="9"/>
      <c r="H4176" s="9"/>
      <c r="I4176" s="9"/>
    </row>
    <row r="4177" spans="2:9" ht="12.75">
      <c r="B4177" s="9"/>
      <c r="C4177" s="9"/>
      <c r="D4177" s="9"/>
      <c r="E4177" s="9"/>
      <c r="F4177" s="9"/>
      <c r="G4177" s="9"/>
      <c r="H4177" s="9"/>
      <c r="I4177" s="9"/>
    </row>
    <row r="4178" spans="2:9" ht="12.75">
      <c r="B4178" s="9"/>
      <c r="C4178" s="9"/>
      <c r="D4178" s="9"/>
      <c r="E4178" s="9"/>
      <c r="F4178" s="9"/>
      <c r="G4178" s="9"/>
      <c r="H4178" s="9"/>
      <c r="I4178" s="9"/>
    </row>
    <row r="4190" spans="2:8" ht="12.75">
      <c r="B4190" s="3" t="s">
        <v>134</v>
      </c>
      <c r="H4190" s="3" t="s">
        <v>230</v>
      </c>
    </row>
    <row r="4191" spans="7:9" ht="12.75">
      <c r="G4191" s="10"/>
      <c r="H4191" s="10" t="s">
        <v>255</v>
      </c>
      <c r="I4191" s="80"/>
    </row>
    <row r="4192" spans="2:9" ht="12.75">
      <c r="B4192" s="3" t="s">
        <v>0</v>
      </c>
      <c r="G4192" s="10"/>
      <c r="H4192" s="10"/>
      <c r="I4192" s="80"/>
    </row>
    <row r="4193" spans="2:9" ht="12.75">
      <c r="B4193" s="3" t="s">
        <v>169</v>
      </c>
      <c r="H4193" s="10"/>
      <c r="I4193" s="3"/>
    </row>
    <row r="4194" spans="2:9" ht="12.75">
      <c r="B4194" s="3" t="s">
        <v>170</v>
      </c>
      <c r="G4194" s="10"/>
      <c r="H4194" s="10"/>
      <c r="I4194" s="10"/>
    </row>
    <row r="4195" spans="7:9" ht="12.75">
      <c r="G4195" s="80"/>
      <c r="H4195" s="10"/>
      <c r="I4195" s="10"/>
    </row>
    <row r="4196" spans="1:6" ht="12.75">
      <c r="A4196" s="3">
        <v>1</v>
      </c>
      <c r="B4196" s="3" t="s">
        <v>1</v>
      </c>
      <c r="E4196" s="3">
        <f>SUM(E4197:E4199)</f>
        <v>0</v>
      </c>
      <c r="F4196" s="8" t="s">
        <v>139</v>
      </c>
    </row>
    <row r="4197" spans="1:6" ht="12.75">
      <c r="A4197" s="3"/>
      <c r="B4197" t="s">
        <v>11</v>
      </c>
      <c r="E4197">
        <v>0</v>
      </c>
      <c r="F4197" s="8"/>
    </row>
    <row r="4198" spans="1:6" ht="12.75">
      <c r="A4198" s="3"/>
      <c r="B4198" t="s">
        <v>12</v>
      </c>
      <c r="E4198">
        <v>0</v>
      </c>
      <c r="F4198" s="8"/>
    </row>
    <row r="4199" spans="1:6" ht="12.75">
      <c r="A4199" s="3"/>
      <c r="B4199" t="s">
        <v>13</v>
      </c>
      <c r="E4199">
        <v>0</v>
      </c>
      <c r="F4199" s="8"/>
    </row>
    <row r="4200" spans="1:6" ht="12.75">
      <c r="A4200" s="3"/>
      <c r="F4200" s="8"/>
    </row>
    <row r="4201" spans="1:6" ht="12.75">
      <c r="A4201" s="3"/>
      <c r="F4201" s="8"/>
    </row>
    <row r="4202" spans="1:6" ht="12.75">
      <c r="A4202" s="3">
        <v>2</v>
      </c>
      <c r="B4202" s="3" t="s">
        <v>2</v>
      </c>
      <c r="C4202" s="3"/>
      <c r="D4202" s="3"/>
      <c r="E4202" s="4">
        <f>SUM(E4203:E4204)</f>
        <v>5470</v>
      </c>
      <c r="F4202" s="8" t="s">
        <v>139</v>
      </c>
    </row>
    <row r="4203" spans="1:12" ht="12.75">
      <c r="A4203" s="3"/>
      <c r="B4203" t="s">
        <v>3</v>
      </c>
      <c r="E4203">
        <v>5470</v>
      </c>
      <c r="F4203" s="8"/>
      <c r="L4203">
        <v>5210</v>
      </c>
    </row>
    <row r="4204" ht="12.75">
      <c r="A4204" s="3"/>
    </row>
    <row r="4205" spans="1:7" ht="12.75">
      <c r="A4205" s="5" t="s">
        <v>7</v>
      </c>
      <c r="B4205" s="3" t="s">
        <v>6</v>
      </c>
      <c r="E4205" s="4">
        <f>E4196+E4202</f>
        <v>5470</v>
      </c>
      <c r="F4205" s="8" t="s">
        <v>139</v>
      </c>
      <c r="G4205" s="3"/>
    </row>
    <row r="4206" ht="12.75">
      <c r="A4206" s="3"/>
    </row>
    <row r="4207" spans="1:5" ht="12.75">
      <c r="A4207" s="3"/>
      <c r="B4207" s="90" t="s">
        <v>310</v>
      </c>
      <c r="C4207" s="6">
        <v>0</v>
      </c>
      <c r="E4207" s="1">
        <f>E4205*C4207</f>
        <v>0</v>
      </c>
    </row>
    <row r="4208" spans="1:5" ht="12.75">
      <c r="A4208" s="3"/>
      <c r="C4208" s="6"/>
      <c r="E4208" s="1"/>
    </row>
    <row r="4209" ht="12.75">
      <c r="A4209" s="3"/>
    </row>
    <row r="4210" spans="1:6" ht="12.75">
      <c r="A4210" s="5" t="s">
        <v>8</v>
      </c>
      <c r="B4210" s="3" t="s">
        <v>9</v>
      </c>
      <c r="E4210" s="4">
        <f>SUM(E4207:E4209)</f>
        <v>0</v>
      </c>
      <c r="F4210" s="8" t="s">
        <v>139</v>
      </c>
    </row>
    <row r="4211" spans="1:6" ht="12.75">
      <c r="A4211" s="5"/>
      <c r="B4211" s="3"/>
      <c r="E4211" s="4"/>
      <c r="F4211" s="8"/>
    </row>
    <row r="4212" spans="1:6" ht="12.75">
      <c r="A4212" s="5" t="s">
        <v>10</v>
      </c>
      <c r="B4212" s="3" t="s">
        <v>14</v>
      </c>
      <c r="E4212" s="4">
        <f>E4205+E4210</f>
        <v>5470</v>
      </c>
      <c r="F4212" s="8" t="s">
        <v>139</v>
      </c>
    </row>
    <row r="4213" spans="1:6" ht="12.75">
      <c r="A4213" s="3"/>
      <c r="F4213" s="8"/>
    </row>
    <row r="4214" spans="1:6" ht="12.75">
      <c r="A4214" s="5" t="s">
        <v>15</v>
      </c>
      <c r="B4214" s="3" t="s">
        <v>16</v>
      </c>
      <c r="C4214" s="6">
        <v>0</v>
      </c>
      <c r="E4214" s="4">
        <f>E4212*C4214</f>
        <v>0</v>
      </c>
      <c r="F4214" s="8" t="s">
        <v>139</v>
      </c>
    </row>
    <row r="4215" spans="1:6" ht="12.75">
      <c r="A4215" s="3"/>
      <c r="F4215" s="8"/>
    </row>
    <row r="4216" spans="1:6" ht="12.75">
      <c r="A4216" s="5" t="s">
        <v>17</v>
      </c>
      <c r="B4216" s="3" t="s">
        <v>38</v>
      </c>
      <c r="E4216" s="4">
        <f>E4212+E4214</f>
        <v>5470</v>
      </c>
      <c r="F4216" s="8" t="s">
        <v>139</v>
      </c>
    </row>
    <row r="4217" ht="12.75">
      <c r="A4217" s="3"/>
    </row>
    <row r="4218" ht="12.75">
      <c r="A4218" s="3"/>
    </row>
    <row r="4219" spans="2:12" ht="12.75">
      <c r="B4219" s="3" t="s">
        <v>22</v>
      </c>
      <c r="C4219" s="3" t="s">
        <v>516</v>
      </c>
      <c r="D4219" s="3"/>
      <c r="E4219" s="3"/>
      <c r="F4219" s="4">
        <f>E4216/167.33/1</f>
        <v>32.689894221000415</v>
      </c>
      <c r="G4219" s="8" t="s">
        <v>23</v>
      </c>
      <c r="L4219">
        <v>31.14</v>
      </c>
    </row>
    <row r="4221" ht="12.75">
      <c r="B4221" s="3" t="s">
        <v>20</v>
      </c>
    </row>
    <row r="4224" ht="12.75">
      <c r="B4224" s="3"/>
    </row>
    <row r="4227" spans="2:9" ht="12.75">
      <c r="B4227" s="9" t="s">
        <v>445</v>
      </c>
      <c r="C4227" s="9"/>
      <c r="D4227" s="9"/>
      <c r="E4227" s="9"/>
      <c r="F4227" s="9"/>
      <c r="G4227" s="9"/>
      <c r="H4227" s="9"/>
      <c r="I4227" s="9"/>
    </row>
    <row r="4228" spans="2:9" ht="12.75">
      <c r="B4228" s="9" t="s">
        <v>262</v>
      </c>
      <c r="C4228" s="9"/>
      <c r="D4228" s="9"/>
      <c r="E4228" s="9"/>
      <c r="F4228" s="9"/>
      <c r="G4228" s="9"/>
      <c r="H4228" s="9"/>
      <c r="I4228" s="9"/>
    </row>
    <row r="4229" spans="2:9" ht="12.75">
      <c r="B4229" s="9"/>
      <c r="C4229" s="9"/>
      <c r="D4229" s="9"/>
      <c r="E4229" s="9"/>
      <c r="F4229" s="9"/>
      <c r="G4229" s="9"/>
      <c r="H4229" s="9"/>
      <c r="I4229" s="9"/>
    </row>
    <row r="4230" spans="2:9" ht="12.75">
      <c r="B4230" s="9"/>
      <c r="C4230" s="9"/>
      <c r="D4230" s="9"/>
      <c r="E4230" s="9"/>
      <c r="F4230" s="9"/>
      <c r="G4230" s="9"/>
      <c r="H4230" s="9"/>
      <c r="I4230" s="9"/>
    </row>
    <row r="4231" spans="2:9" ht="12.75">
      <c r="B4231" s="9"/>
      <c r="C4231" s="9"/>
      <c r="D4231" s="9"/>
      <c r="E4231" s="9"/>
      <c r="F4231" s="9"/>
      <c r="G4231" s="9"/>
      <c r="H4231" s="9"/>
      <c r="I4231" s="9"/>
    </row>
    <row r="4232" spans="2:9" ht="12.75">
      <c r="B4232" s="9"/>
      <c r="C4232" s="9"/>
      <c r="D4232" s="9"/>
      <c r="E4232" s="9"/>
      <c r="F4232" s="9"/>
      <c r="G4232" s="9"/>
      <c r="H4232" s="9"/>
      <c r="I4232" s="9"/>
    </row>
    <row r="4233" spans="2:9" ht="12.75">
      <c r="B4233" s="9"/>
      <c r="C4233" s="9"/>
      <c r="D4233" s="9"/>
      <c r="E4233" s="9"/>
      <c r="F4233" s="9"/>
      <c r="G4233" s="9"/>
      <c r="H4233" s="9"/>
      <c r="I4233" s="9"/>
    </row>
    <row r="4234" spans="2:9" ht="12.75">
      <c r="B4234" s="9"/>
      <c r="C4234" s="9"/>
      <c r="D4234" s="9"/>
      <c r="E4234" s="9"/>
      <c r="F4234" s="9"/>
      <c r="G4234" s="9"/>
      <c r="H4234" s="9"/>
      <c r="I4234" s="9"/>
    </row>
    <row r="4235" spans="2:9" ht="12.75">
      <c r="B4235" s="9"/>
      <c r="C4235" s="9"/>
      <c r="D4235" s="9"/>
      <c r="E4235" s="9"/>
      <c r="F4235" s="9"/>
      <c r="G4235" s="9"/>
      <c r="H4235" s="9"/>
      <c r="I4235" s="9"/>
    </row>
    <row r="4236" spans="2:9" ht="12.75">
      <c r="B4236" s="9"/>
      <c r="C4236" s="9"/>
      <c r="D4236" s="9"/>
      <c r="E4236" s="9"/>
      <c r="F4236" s="9"/>
      <c r="G4236" s="9"/>
      <c r="H4236" s="9"/>
      <c r="I4236" s="9"/>
    </row>
    <row r="4249" spans="2:8" ht="12.75">
      <c r="B4249" s="3" t="s">
        <v>134</v>
      </c>
      <c r="H4249" s="3" t="s">
        <v>178</v>
      </c>
    </row>
    <row r="4250" spans="7:9" ht="12.75">
      <c r="G4250" s="10"/>
      <c r="H4250" s="10" t="s">
        <v>256</v>
      </c>
      <c r="I4250" s="80"/>
    </row>
    <row r="4251" spans="2:9" ht="12.75">
      <c r="B4251" s="3" t="s">
        <v>0</v>
      </c>
      <c r="G4251" s="10"/>
      <c r="H4251" s="10"/>
      <c r="I4251" s="80"/>
    </row>
    <row r="4252" spans="2:9" ht="12.75">
      <c r="B4252" s="3" t="s">
        <v>171</v>
      </c>
      <c r="H4252" s="10"/>
      <c r="I4252" s="3"/>
    </row>
    <row r="4253" spans="2:9" ht="12.75">
      <c r="B4253" s="3" t="s">
        <v>170</v>
      </c>
      <c r="G4253" s="10"/>
      <c r="H4253" s="10"/>
      <c r="I4253" s="10"/>
    </row>
    <row r="4254" spans="7:9" ht="12.75">
      <c r="G4254" s="80"/>
      <c r="H4254" s="10"/>
      <c r="I4254" s="10"/>
    </row>
    <row r="4255" spans="1:6" ht="12.75">
      <c r="A4255" s="3">
        <v>1</v>
      </c>
      <c r="B4255" s="3" t="s">
        <v>1</v>
      </c>
      <c r="E4255" s="3">
        <f>SUM(E4256:E4258)</f>
        <v>0</v>
      </c>
      <c r="F4255" s="8" t="s">
        <v>139</v>
      </c>
    </row>
    <row r="4256" spans="1:6" ht="12.75">
      <c r="A4256" s="3"/>
      <c r="B4256" t="s">
        <v>11</v>
      </c>
      <c r="E4256">
        <v>0</v>
      </c>
      <c r="F4256" s="8"/>
    </row>
    <row r="4257" spans="1:6" ht="12.75">
      <c r="A4257" s="3"/>
      <c r="B4257" t="s">
        <v>12</v>
      </c>
      <c r="E4257">
        <v>0</v>
      </c>
      <c r="F4257" s="8"/>
    </row>
    <row r="4258" spans="1:6" ht="12.75">
      <c r="A4258" s="3"/>
      <c r="B4258" t="s">
        <v>13</v>
      </c>
      <c r="E4258">
        <v>0</v>
      </c>
      <c r="F4258" s="8"/>
    </row>
    <row r="4259" spans="1:6" ht="12.75">
      <c r="A4259" s="3"/>
      <c r="F4259" s="8"/>
    </row>
    <row r="4260" spans="1:6" ht="12.75">
      <c r="A4260" s="3"/>
      <c r="F4260" s="8"/>
    </row>
    <row r="4261" spans="1:6" ht="12.75">
      <c r="A4261" s="3">
        <v>2</v>
      </c>
      <c r="B4261" s="3" t="s">
        <v>2</v>
      </c>
      <c r="C4261" s="3"/>
      <c r="D4261" s="3"/>
      <c r="E4261" s="4">
        <f>SUM(E4262:E4263)</f>
        <v>5460</v>
      </c>
      <c r="F4261" s="8" t="s">
        <v>139</v>
      </c>
    </row>
    <row r="4262" spans="1:12" ht="12.75">
      <c r="A4262" s="3"/>
      <c r="B4262" t="s">
        <v>3</v>
      </c>
      <c r="E4262">
        <v>5460</v>
      </c>
      <c r="F4262" s="8"/>
      <c r="L4262">
        <v>5200</v>
      </c>
    </row>
    <row r="4263" ht="12.75">
      <c r="A4263" s="3"/>
    </row>
    <row r="4264" spans="1:7" ht="12.75">
      <c r="A4264" s="5" t="s">
        <v>7</v>
      </c>
      <c r="B4264" s="3" t="s">
        <v>6</v>
      </c>
      <c r="E4264" s="4">
        <f>E4255+E4261</f>
        <v>5460</v>
      </c>
      <c r="F4264" s="8" t="s">
        <v>139</v>
      </c>
      <c r="G4264" s="3"/>
    </row>
    <row r="4265" ht="12.75">
      <c r="A4265" s="3"/>
    </row>
    <row r="4266" spans="1:5" ht="12.75">
      <c r="A4266" s="3"/>
      <c r="B4266" s="90" t="s">
        <v>310</v>
      </c>
      <c r="C4266" s="6">
        <v>0</v>
      </c>
      <c r="E4266" s="1">
        <f>E4264*C4266</f>
        <v>0</v>
      </c>
    </row>
    <row r="4267" spans="1:5" ht="12.75">
      <c r="A4267" s="3"/>
      <c r="C4267" s="6"/>
      <c r="E4267" s="1"/>
    </row>
    <row r="4268" ht="12.75">
      <c r="A4268" s="3"/>
    </row>
    <row r="4269" spans="1:6" ht="12.75">
      <c r="A4269" s="5" t="s">
        <v>8</v>
      </c>
      <c r="B4269" s="3" t="s">
        <v>9</v>
      </c>
      <c r="E4269" s="4">
        <f>SUM(E4266:E4268)</f>
        <v>0</v>
      </c>
      <c r="F4269" s="8" t="s">
        <v>139</v>
      </c>
    </row>
    <row r="4270" spans="1:6" ht="12.75">
      <c r="A4270" s="5"/>
      <c r="B4270" s="3"/>
      <c r="E4270" s="4"/>
      <c r="F4270" s="8"/>
    </row>
    <row r="4271" spans="1:6" ht="12.75">
      <c r="A4271" s="5" t="s">
        <v>10</v>
      </c>
      <c r="B4271" s="3" t="s">
        <v>14</v>
      </c>
      <c r="E4271" s="4">
        <f>E4264+E4269</f>
        <v>5460</v>
      </c>
      <c r="F4271" s="8" t="s">
        <v>139</v>
      </c>
    </row>
    <row r="4272" spans="1:6" ht="12.75">
      <c r="A4272" s="3"/>
      <c r="F4272" s="8"/>
    </row>
    <row r="4273" spans="1:6" ht="12.75">
      <c r="A4273" s="5" t="s">
        <v>15</v>
      </c>
      <c r="B4273" s="3" t="s">
        <v>16</v>
      </c>
      <c r="C4273" s="6">
        <v>0</v>
      </c>
      <c r="E4273" s="4">
        <f>E4271*C4273</f>
        <v>0</v>
      </c>
      <c r="F4273" s="8" t="s">
        <v>139</v>
      </c>
    </row>
    <row r="4274" spans="1:6" ht="12.75">
      <c r="A4274" s="3"/>
      <c r="F4274" s="8"/>
    </row>
    <row r="4275" spans="1:6" ht="12.75">
      <c r="A4275" s="5" t="s">
        <v>17</v>
      </c>
      <c r="B4275" s="3" t="s">
        <v>38</v>
      </c>
      <c r="E4275" s="4">
        <f>E4271+E4273</f>
        <v>5460</v>
      </c>
      <c r="F4275" s="8" t="s">
        <v>139</v>
      </c>
    </row>
    <row r="4276" ht="12.75">
      <c r="A4276" s="3"/>
    </row>
    <row r="4277" ht="12.75">
      <c r="A4277" s="3"/>
    </row>
    <row r="4278" spans="2:12" ht="12.75">
      <c r="B4278" s="3" t="s">
        <v>22</v>
      </c>
      <c r="C4278" s="3" t="s">
        <v>517</v>
      </c>
      <c r="D4278" s="3"/>
      <c r="E4278" s="3"/>
      <c r="F4278" s="4">
        <f>E4275/167.33/1</f>
        <v>32.63013207434411</v>
      </c>
      <c r="G4278" s="8" t="s">
        <v>23</v>
      </c>
      <c r="L4278">
        <v>31.08</v>
      </c>
    </row>
    <row r="4280" ht="12.75">
      <c r="B4280" s="3" t="s">
        <v>20</v>
      </c>
    </row>
    <row r="4283" ht="12.75">
      <c r="B4283" s="3"/>
    </row>
    <row r="4286" spans="2:9" ht="12.75">
      <c r="B4286" s="9" t="s">
        <v>445</v>
      </c>
      <c r="C4286" s="9"/>
      <c r="D4286" s="9"/>
      <c r="E4286" s="9"/>
      <c r="F4286" s="9"/>
      <c r="G4286" s="9"/>
      <c r="H4286" s="9"/>
      <c r="I4286" s="9"/>
    </row>
    <row r="4287" spans="2:9" ht="12.75">
      <c r="B4287" s="9" t="s">
        <v>261</v>
      </c>
      <c r="C4287" s="9"/>
      <c r="D4287" s="9"/>
      <c r="E4287" s="9"/>
      <c r="F4287" s="9"/>
      <c r="G4287" s="9"/>
      <c r="H4287" s="9"/>
      <c r="I4287" s="9"/>
    </row>
    <row r="4288" spans="2:9" ht="12.75">
      <c r="B4288" s="9"/>
      <c r="C4288" s="9"/>
      <c r="D4288" s="9"/>
      <c r="E4288" s="9"/>
      <c r="F4288" s="9"/>
      <c r="G4288" s="9"/>
      <c r="H4288" s="9"/>
      <c r="I4288" s="9"/>
    </row>
    <row r="4289" spans="2:9" ht="12.75">
      <c r="B4289" s="9"/>
      <c r="C4289" s="9"/>
      <c r="D4289" s="9"/>
      <c r="E4289" s="9"/>
      <c r="F4289" s="9"/>
      <c r="G4289" s="9"/>
      <c r="H4289" s="9"/>
      <c r="I4289" s="9"/>
    </row>
    <row r="4290" spans="2:9" ht="12.75">
      <c r="B4290" s="9"/>
      <c r="C4290" s="9"/>
      <c r="D4290" s="9"/>
      <c r="E4290" s="9"/>
      <c r="F4290" s="9"/>
      <c r="G4290" s="9"/>
      <c r="H4290" s="9"/>
      <c r="I4290" s="9"/>
    </row>
    <row r="4291" spans="2:9" ht="12.75">
      <c r="B4291" s="9"/>
      <c r="C4291" s="9"/>
      <c r="D4291" s="9"/>
      <c r="E4291" s="9"/>
      <c r="F4291" s="9"/>
      <c r="G4291" s="9"/>
      <c r="H4291" s="9"/>
      <c r="I4291" s="9"/>
    </row>
    <row r="4292" spans="2:9" ht="12.75">
      <c r="B4292" s="9"/>
      <c r="C4292" s="9"/>
      <c r="D4292" s="9"/>
      <c r="E4292" s="9"/>
      <c r="F4292" s="9"/>
      <c r="G4292" s="9"/>
      <c r="H4292" s="9"/>
      <c r="I4292" s="9"/>
    </row>
    <row r="4293" spans="2:9" ht="12.75">
      <c r="B4293" s="9"/>
      <c r="C4293" s="9"/>
      <c r="D4293" s="9"/>
      <c r="E4293" s="9"/>
      <c r="F4293" s="9"/>
      <c r="G4293" s="9"/>
      <c r="H4293" s="9"/>
      <c r="I4293" s="9"/>
    </row>
    <row r="4294" spans="2:9" ht="12.75">
      <c r="B4294" s="9"/>
      <c r="C4294" s="9"/>
      <c r="D4294" s="9"/>
      <c r="E4294" s="9"/>
      <c r="F4294" s="9"/>
      <c r="G4294" s="9"/>
      <c r="H4294" s="9"/>
      <c r="I4294" s="9"/>
    </row>
    <row r="4295" spans="2:9" ht="12.75">
      <c r="B4295" s="9"/>
      <c r="C4295" s="9"/>
      <c r="D4295" s="9"/>
      <c r="E4295" s="9"/>
      <c r="F4295" s="9"/>
      <c r="G4295" s="9"/>
      <c r="H4295" s="9"/>
      <c r="I4295" s="9"/>
    </row>
    <row r="4308" spans="2:8" ht="12.75">
      <c r="B4308" s="3" t="s">
        <v>134</v>
      </c>
      <c r="H4308" s="3" t="s">
        <v>178</v>
      </c>
    </row>
    <row r="4309" spans="7:9" ht="12.75">
      <c r="G4309" s="10"/>
      <c r="H4309" s="10" t="s">
        <v>257</v>
      </c>
      <c r="I4309" s="80"/>
    </row>
    <row r="4310" spans="2:9" ht="12.75">
      <c r="B4310" s="3" t="s">
        <v>0</v>
      </c>
      <c r="G4310" s="10"/>
      <c r="H4310" s="10"/>
      <c r="I4310" s="80"/>
    </row>
    <row r="4311" spans="2:9" ht="12.75">
      <c r="B4311" s="3" t="s">
        <v>258</v>
      </c>
      <c r="H4311" s="10"/>
      <c r="I4311" s="3"/>
    </row>
    <row r="4312" spans="7:9" ht="12.75">
      <c r="G4312" s="10"/>
      <c r="H4312" s="10"/>
      <c r="I4312" s="10"/>
    </row>
    <row r="4313" spans="7:9" ht="12.75">
      <c r="G4313" s="80"/>
      <c r="H4313" s="10"/>
      <c r="I4313" s="10"/>
    </row>
    <row r="4314" spans="1:6" ht="12.75">
      <c r="A4314" s="3">
        <v>1</v>
      </c>
      <c r="B4314" s="3" t="s">
        <v>1</v>
      </c>
      <c r="E4314" s="3">
        <f>SUM(E4315:E4317)</f>
        <v>40</v>
      </c>
      <c r="F4314" s="8" t="s">
        <v>139</v>
      </c>
    </row>
    <row r="4315" spans="1:6" ht="12.75">
      <c r="A4315" s="3"/>
      <c r="B4315" t="s">
        <v>11</v>
      </c>
      <c r="E4315">
        <v>0</v>
      </c>
      <c r="F4315" s="8"/>
    </row>
    <row r="4316" spans="1:6" ht="12.75">
      <c r="A4316" s="3"/>
      <c r="B4316" t="s">
        <v>12</v>
      </c>
      <c r="E4316">
        <v>40</v>
      </c>
      <c r="F4316" s="8"/>
    </row>
    <row r="4317" spans="1:6" ht="12.75">
      <c r="A4317" s="3"/>
      <c r="B4317" t="s">
        <v>13</v>
      </c>
      <c r="E4317">
        <v>0</v>
      </c>
      <c r="F4317" s="8"/>
    </row>
    <row r="4318" ht="12.75">
      <c r="A4318" s="3"/>
    </row>
    <row r="4319" spans="1:6" ht="12.75">
      <c r="A4319" s="3"/>
      <c r="F4319" s="8"/>
    </row>
    <row r="4320" spans="1:6" ht="12.75">
      <c r="A4320" s="3">
        <v>2</v>
      </c>
      <c r="B4320" s="3" t="s">
        <v>2</v>
      </c>
      <c r="C4320" s="3"/>
      <c r="D4320" s="3"/>
      <c r="E4320" s="4">
        <f>SUM(E4321:E4323)</f>
        <v>4314.95</v>
      </c>
      <c r="F4320" s="8" t="s">
        <v>139</v>
      </c>
    </row>
    <row r="4321" spans="1:12" ht="12.75">
      <c r="A4321" s="3"/>
      <c r="B4321" t="s">
        <v>3</v>
      </c>
      <c r="E4321">
        <v>4220</v>
      </c>
      <c r="F4321" s="8"/>
      <c r="L4321">
        <v>4020</v>
      </c>
    </row>
    <row r="4322" spans="1:6" ht="12.75">
      <c r="A4322" s="3"/>
      <c r="B4322" t="s">
        <v>384</v>
      </c>
      <c r="C4322" s="2">
        <v>0.0225</v>
      </c>
      <c r="E4322" s="1">
        <f>E4321*C4322</f>
        <v>94.95</v>
      </c>
      <c r="F4322" s="8"/>
    </row>
    <row r="4323" ht="12.75">
      <c r="A4323" s="3"/>
    </row>
    <row r="4324" spans="1:7" ht="12.75">
      <c r="A4324" s="5" t="s">
        <v>7</v>
      </c>
      <c r="B4324" s="3" t="s">
        <v>6</v>
      </c>
      <c r="E4324" s="4">
        <f>E4314+E4320</f>
        <v>4354.95</v>
      </c>
      <c r="F4324" s="8" t="s">
        <v>139</v>
      </c>
      <c r="G4324" s="3"/>
    </row>
    <row r="4325" ht="12.75">
      <c r="A4325" s="3"/>
    </row>
    <row r="4326" spans="1:5" ht="12.75">
      <c r="A4326" s="3"/>
      <c r="B4326" s="90" t="s">
        <v>310</v>
      </c>
      <c r="C4326" s="6">
        <v>0.1</v>
      </c>
      <c r="E4326" s="1">
        <f>E4324*C4326</f>
        <v>435.495</v>
      </c>
    </row>
    <row r="4327" spans="1:5" ht="12.75">
      <c r="A4327" s="3"/>
      <c r="C4327" s="6"/>
      <c r="E4327" s="1"/>
    </row>
    <row r="4328" ht="12.75">
      <c r="A4328" s="3"/>
    </row>
    <row r="4329" spans="1:6" ht="12.75">
      <c r="A4329" s="5" t="s">
        <v>8</v>
      </c>
      <c r="B4329" s="3" t="s">
        <v>9</v>
      </c>
      <c r="E4329" s="4">
        <f>SUM(E4326:E4328)</f>
        <v>435.495</v>
      </c>
      <c r="F4329" s="8" t="s">
        <v>139</v>
      </c>
    </row>
    <row r="4330" spans="1:6" ht="12.75">
      <c r="A4330" s="5"/>
      <c r="B4330" s="3"/>
      <c r="E4330" s="4"/>
      <c r="F4330" s="8"/>
    </row>
    <row r="4331" spans="1:6" ht="12.75">
      <c r="A4331" s="5" t="s">
        <v>10</v>
      </c>
      <c r="B4331" s="3" t="s">
        <v>14</v>
      </c>
      <c r="E4331" s="4">
        <f>E4324+E4329</f>
        <v>4790.445</v>
      </c>
      <c r="F4331" s="8" t="s">
        <v>139</v>
      </c>
    </row>
    <row r="4332" spans="1:6" ht="12.75">
      <c r="A4332" s="3"/>
      <c r="F4332" s="8"/>
    </row>
    <row r="4333" spans="1:6" ht="12.75">
      <c r="A4333" s="5" t="s">
        <v>15</v>
      </c>
      <c r="B4333" s="3" t="s">
        <v>16</v>
      </c>
      <c r="C4333" s="6">
        <v>0.05</v>
      </c>
      <c r="E4333" s="4">
        <f>E4331*C4333</f>
        <v>239.52224999999999</v>
      </c>
      <c r="F4333" s="8" t="s">
        <v>139</v>
      </c>
    </row>
    <row r="4334" spans="1:6" ht="12.75">
      <c r="A4334" s="3"/>
      <c r="F4334" s="8"/>
    </row>
    <row r="4335" spans="1:6" ht="12.75">
      <c r="A4335" s="5" t="s">
        <v>17</v>
      </c>
      <c r="B4335" s="3" t="s">
        <v>38</v>
      </c>
      <c r="E4335" s="4">
        <f>E4331+E4333</f>
        <v>5029.96725</v>
      </c>
      <c r="F4335" s="8" t="s">
        <v>139</v>
      </c>
    </row>
    <row r="4336" ht="12.75">
      <c r="A4336" s="3"/>
    </row>
    <row r="4337" ht="12.75">
      <c r="A4337" s="3"/>
    </row>
    <row r="4338" spans="2:12" ht="12.75">
      <c r="B4338" s="3" t="s">
        <v>22</v>
      </c>
      <c r="C4338" s="3" t="s">
        <v>518</v>
      </c>
      <c r="D4338" s="3"/>
      <c r="E4338" s="3"/>
      <c r="F4338" s="4">
        <f>E4335/167.33/1</f>
        <v>30.060164047092567</v>
      </c>
      <c r="G4338" s="8" t="s">
        <v>23</v>
      </c>
      <c r="L4338">
        <v>28.65</v>
      </c>
    </row>
    <row r="4340" ht="12.75">
      <c r="B4340" s="3" t="s">
        <v>20</v>
      </c>
    </row>
    <row r="4343" spans="2:9" ht="12.75">
      <c r="B4343" s="9" t="s">
        <v>445</v>
      </c>
      <c r="C4343" s="9"/>
      <c r="D4343" s="9"/>
      <c r="E4343" s="9"/>
      <c r="F4343" s="9"/>
      <c r="G4343" s="9"/>
      <c r="H4343" s="9"/>
      <c r="I4343" s="9"/>
    </row>
    <row r="4344" spans="2:9" ht="12" customHeight="1">
      <c r="B4344" s="9" t="s">
        <v>262</v>
      </c>
      <c r="C4344" s="9"/>
      <c r="D4344" s="9"/>
      <c r="E4344" s="9"/>
      <c r="F4344" s="9"/>
      <c r="G4344" s="9"/>
      <c r="H4344" s="9"/>
      <c r="I4344" s="9"/>
    </row>
    <row r="4345" spans="2:9" ht="12" customHeight="1">
      <c r="B4345" s="9"/>
      <c r="C4345" s="9"/>
      <c r="D4345" s="9"/>
      <c r="E4345" s="9"/>
      <c r="F4345" s="9"/>
      <c r="G4345" s="9"/>
      <c r="H4345" s="9"/>
      <c r="I4345" s="9"/>
    </row>
    <row r="4346" spans="2:9" ht="12" customHeight="1">
      <c r="B4346" s="9"/>
      <c r="C4346" s="9"/>
      <c r="D4346" s="9"/>
      <c r="E4346" s="9"/>
      <c r="F4346" s="9"/>
      <c r="G4346" s="9"/>
      <c r="H4346" s="9"/>
      <c r="I4346" s="9"/>
    </row>
    <row r="4347" spans="2:9" ht="12" customHeight="1">
      <c r="B4347" s="9"/>
      <c r="C4347" s="9"/>
      <c r="D4347" s="9"/>
      <c r="E4347" s="9"/>
      <c r="F4347" s="9"/>
      <c r="G4347" s="9"/>
      <c r="H4347" s="9"/>
      <c r="I4347" s="9"/>
    </row>
    <row r="4348" spans="2:9" ht="12" customHeight="1">
      <c r="B4348" s="9"/>
      <c r="C4348" s="9"/>
      <c r="D4348" s="9"/>
      <c r="E4348" s="9"/>
      <c r="F4348" s="9"/>
      <c r="G4348" s="9"/>
      <c r="H4348" s="9"/>
      <c r="I4348" s="9"/>
    </row>
    <row r="4349" spans="2:9" ht="12" customHeight="1">
      <c r="B4349" s="9"/>
      <c r="C4349" s="9"/>
      <c r="D4349" s="9"/>
      <c r="E4349" s="9"/>
      <c r="F4349" s="9"/>
      <c r="G4349" s="9"/>
      <c r="H4349" s="9"/>
      <c r="I4349" s="9"/>
    </row>
    <row r="4350" spans="2:9" ht="12" customHeight="1">
      <c r="B4350" s="9"/>
      <c r="C4350" s="9"/>
      <c r="D4350" s="9"/>
      <c r="E4350" s="9"/>
      <c r="F4350" s="9"/>
      <c r="G4350" s="9"/>
      <c r="H4350" s="9"/>
      <c r="I4350" s="9"/>
    </row>
    <row r="4351" spans="2:9" ht="12" customHeight="1">
      <c r="B4351" s="9"/>
      <c r="C4351" s="9"/>
      <c r="D4351" s="9"/>
      <c r="E4351" s="9"/>
      <c r="F4351" s="9"/>
      <c r="G4351" s="9"/>
      <c r="H4351" s="9"/>
      <c r="I4351" s="9"/>
    </row>
    <row r="4352" spans="2:9" ht="12" customHeight="1">
      <c r="B4352" s="9"/>
      <c r="C4352" s="9"/>
      <c r="D4352" s="9"/>
      <c r="E4352" s="9"/>
      <c r="F4352" s="9"/>
      <c r="G4352" s="9"/>
      <c r="H4352" s="9"/>
      <c r="I4352" s="9"/>
    </row>
    <row r="4353" spans="2:9" ht="12" customHeight="1">
      <c r="B4353" s="9"/>
      <c r="C4353" s="9"/>
      <c r="D4353" s="9"/>
      <c r="E4353" s="9"/>
      <c r="F4353" s="9"/>
      <c r="G4353" s="9"/>
      <c r="H4353" s="9"/>
      <c r="I4353" s="9"/>
    </row>
    <row r="4354" spans="2:9" ht="12" customHeight="1">
      <c r="B4354" s="9"/>
      <c r="C4354" s="9"/>
      <c r="D4354" s="9"/>
      <c r="E4354" s="9"/>
      <c r="F4354" s="9"/>
      <c r="G4354" s="9"/>
      <c r="H4354" s="9"/>
      <c r="I4354" s="9"/>
    </row>
    <row r="4355" spans="2:9" ht="12" customHeight="1">
      <c r="B4355" s="9"/>
      <c r="C4355" s="9"/>
      <c r="D4355" s="9"/>
      <c r="E4355" s="9"/>
      <c r="F4355" s="9"/>
      <c r="G4355" s="9"/>
      <c r="H4355" s="9"/>
      <c r="I4355" s="9"/>
    </row>
    <row r="4367" spans="2:8" ht="12.75">
      <c r="B4367" s="3" t="s">
        <v>134</v>
      </c>
      <c r="H4367" s="3" t="s">
        <v>178</v>
      </c>
    </row>
    <row r="4368" spans="7:9" ht="12.75">
      <c r="G4368" s="10"/>
      <c r="H4368" s="10" t="s">
        <v>269</v>
      </c>
      <c r="I4368" s="80"/>
    </row>
    <row r="4369" spans="2:9" ht="12.75">
      <c r="B4369" s="3" t="s">
        <v>0</v>
      </c>
      <c r="G4369" s="10"/>
      <c r="H4369" s="10"/>
      <c r="I4369" s="80"/>
    </row>
    <row r="4370" spans="2:9" ht="12.75">
      <c r="B4370" s="3" t="s">
        <v>395</v>
      </c>
      <c r="H4370" s="10"/>
      <c r="I4370" s="3"/>
    </row>
    <row r="4371" spans="7:9" ht="12.75">
      <c r="G4371" s="10"/>
      <c r="H4371" s="10"/>
      <c r="I4371" s="10"/>
    </row>
    <row r="4372" spans="7:9" ht="12.75">
      <c r="G4372" s="80"/>
      <c r="H4372" s="10"/>
      <c r="I4372" s="10"/>
    </row>
    <row r="4373" spans="1:6" ht="12.75">
      <c r="A4373" s="3">
        <v>1</v>
      </c>
      <c r="B4373" s="3" t="s">
        <v>1</v>
      </c>
      <c r="E4373" s="3">
        <f>SUM(E4374:E4376)</f>
        <v>40</v>
      </c>
      <c r="F4373" s="8" t="s">
        <v>139</v>
      </c>
    </row>
    <row r="4374" spans="1:6" ht="12.75">
      <c r="A4374" s="3"/>
      <c r="B4374" t="s">
        <v>11</v>
      </c>
      <c r="E4374">
        <v>0</v>
      </c>
      <c r="F4374" s="8"/>
    </row>
    <row r="4375" spans="1:6" ht="12.75">
      <c r="A4375" s="3"/>
      <c r="B4375" t="s">
        <v>12</v>
      </c>
      <c r="E4375">
        <v>40</v>
      </c>
      <c r="F4375" s="8"/>
    </row>
    <row r="4376" spans="1:6" ht="12.75">
      <c r="A4376" s="3"/>
      <c r="B4376" t="s">
        <v>13</v>
      </c>
      <c r="E4376">
        <v>0</v>
      </c>
      <c r="F4376" s="8"/>
    </row>
    <row r="4377" spans="1:6" ht="12.75">
      <c r="A4377" s="3"/>
      <c r="F4377" s="8"/>
    </row>
    <row r="4378" spans="1:6" ht="12.75">
      <c r="A4378" s="3"/>
      <c r="F4378" s="8"/>
    </row>
    <row r="4379" spans="1:6" ht="12.75">
      <c r="A4379" s="3">
        <v>2</v>
      </c>
      <c r="B4379" s="3" t="s">
        <v>2</v>
      </c>
      <c r="C4379" s="3"/>
      <c r="D4379" s="3"/>
      <c r="E4379" s="4">
        <f>SUM(E4380:E4382)</f>
        <v>3875.275</v>
      </c>
      <c r="F4379" s="8" t="s">
        <v>139</v>
      </c>
    </row>
    <row r="4380" spans="1:12" ht="12.75">
      <c r="A4380" s="3"/>
      <c r="B4380" t="s">
        <v>3</v>
      </c>
      <c r="E4380">
        <v>3790</v>
      </c>
      <c r="F4380" s="8"/>
      <c r="L4380">
        <v>3610</v>
      </c>
    </row>
    <row r="4381" spans="1:6" ht="12.75">
      <c r="A4381" s="3"/>
      <c r="B4381" t="s">
        <v>384</v>
      </c>
      <c r="C4381" s="2">
        <v>0.0225</v>
      </c>
      <c r="E4381" s="1">
        <f>E4380*C4381</f>
        <v>85.27499999999999</v>
      </c>
      <c r="F4381" s="8"/>
    </row>
    <row r="4382" ht="12.75">
      <c r="A4382" s="3"/>
    </row>
    <row r="4383" spans="1:7" ht="12.75">
      <c r="A4383" s="5" t="s">
        <v>7</v>
      </c>
      <c r="B4383" s="3" t="s">
        <v>6</v>
      </c>
      <c r="E4383" s="4">
        <f>E4373+E4379</f>
        <v>3915.275</v>
      </c>
      <c r="F4383" s="8" t="s">
        <v>139</v>
      </c>
      <c r="G4383" s="3"/>
    </row>
    <row r="4384" ht="12.75">
      <c r="A4384" s="3"/>
    </row>
    <row r="4385" spans="1:5" ht="12.75">
      <c r="A4385" s="3"/>
      <c r="B4385" s="90" t="s">
        <v>310</v>
      </c>
      <c r="C4385" s="6">
        <v>0.1</v>
      </c>
      <c r="E4385" s="1">
        <f>E4383*C4385</f>
        <v>391.52750000000003</v>
      </c>
    </row>
    <row r="4386" spans="1:5" ht="12.75">
      <c r="A4386" s="3"/>
      <c r="C4386" s="6"/>
      <c r="E4386" s="1"/>
    </row>
    <row r="4387" ht="12.75">
      <c r="A4387" s="3"/>
    </row>
    <row r="4388" spans="1:6" ht="12.75">
      <c r="A4388" s="5" t="s">
        <v>8</v>
      </c>
      <c r="B4388" s="3" t="s">
        <v>9</v>
      </c>
      <c r="E4388" s="4">
        <f>SUM(E4385:E4387)</f>
        <v>391.52750000000003</v>
      </c>
      <c r="F4388" s="8" t="s">
        <v>139</v>
      </c>
    </row>
    <row r="4389" spans="1:6" ht="12.75">
      <c r="A4389" s="5"/>
      <c r="B4389" s="3"/>
      <c r="E4389" s="4"/>
      <c r="F4389" s="8"/>
    </row>
    <row r="4390" spans="1:6" ht="12.75">
      <c r="A4390" s="5" t="s">
        <v>10</v>
      </c>
      <c r="B4390" s="3" t="s">
        <v>14</v>
      </c>
      <c r="E4390" s="4">
        <f>E4383+E4388</f>
        <v>4306.8025</v>
      </c>
      <c r="F4390" s="8" t="s">
        <v>139</v>
      </c>
    </row>
    <row r="4391" spans="1:6" ht="12.75">
      <c r="A4391" s="3"/>
      <c r="F4391" s="8"/>
    </row>
    <row r="4392" spans="1:6" ht="12.75">
      <c r="A4392" s="5" t="s">
        <v>15</v>
      </c>
      <c r="B4392" s="3" t="s">
        <v>16</v>
      </c>
      <c r="C4392" s="6">
        <v>0.05</v>
      </c>
      <c r="E4392" s="4">
        <f>E4390*C4392</f>
        <v>215.340125</v>
      </c>
      <c r="F4392" s="8" t="s">
        <v>139</v>
      </c>
    </row>
    <row r="4393" spans="1:6" ht="12.75">
      <c r="A4393" s="3"/>
      <c r="F4393" s="8"/>
    </row>
    <row r="4394" spans="1:6" ht="12.75">
      <c r="A4394" s="5" t="s">
        <v>17</v>
      </c>
      <c r="B4394" s="3" t="s">
        <v>38</v>
      </c>
      <c r="E4394" s="4">
        <f>E4390+E4392</f>
        <v>4522.1426249999995</v>
      </c>
      <c r="F4394" s="8" t="s">
        <v>139</v>
      </c>
    </row>
    <row r="4395" ht="12.75">
      <c r="A4395" s="3"/>
    </row>
    <row r="4396" ht="12.75">
      <c r="A4396" s="3"/>
    </row>
    <row r="4397" spans="2:12" ht="12.75">
      <c r="B4397" s="3" t="s">
        <v>22</v>
      </c>
      <c r="C4397" s="3" t="s">
        <v>544</v>
      </c>
      <c r="D4397" s="3"/>
      <c r="E4397" s="3"/>
      <c r="F4397" s="4">
        <f>E4394/167.33/1</f>
        <v>27.02529507559911</v>
      </c>
      <c r="G4397" s="8" t="s">
        <v>23</v>
      </c>
      <c r="L4397">
        <v>25.75</v>
      </c>
    </row>
    <row r="4399" ht="12.75">
      <c r="B4399" s="3" t="s">
        <v>20</v>
      </c>
    </row>
    <row r="4402" spans="2:9" ht="12.75">
      <c r="B4402" s="9" t="s">
        <v>445</v>
      </c>
      <c r="C4402" s="9"/>
      <c r="D4402" s="9"/>
      <c r="E4402" s="9"/>
      <c r="F4402" s="9"/>
      <c r="G4402" s="9"/>
      <c r="H4402" s="9"/>
      <c r="I4402" s="9"/>
    </row>
    <row r="4403" spans="2:9" ht="12.75">
      <c r="B4403" s="9" t="s">
        <v>262</v>
      </c>
      <c r="C4403" s="9"/>
      <c r="D4403" s="9"/>
      <c r="E4403" s="9"/>
      <c r="F4403" s="9"/>
      <c r="G4403" s="9"/>
      <c r="H4403" s="9"/>
      <c r="I4403" s="9"/>
    </row>
    <row r="4404" spans="2:9" ht="12.75">
      <c r="B4404" s="9"/>
      <c r="C4404" s="9"/>
      <c r="D4404" s="9"/>
      <c r="E4404" s="9"/>
      <c r="F4404" s="9"/>
      <c r="G4404" s="9"/>
      <c r="H4404" s="9"/>
      <c r="I4404" s="9"/>
    </row>
    <row r="4405" spans="2:9" ht="12.75">
      <c r="B4405" s="9"/>
      <c r="C4405" s="9"/>
      <c r="D4405" s="9"/>
      <c r="E4405" s="9"/>
      <c r="F4405" s="9"/>
      <c r="G4405" s="9"/>
      <c r="H4405" s="9"/>
      <c r="I4405" s="9"/>
    </row>
    <row r="4406" spans="2:9" ht="12.75">
      <c r="B4406" s="9"/>
      <c r="C4406" s="9"/>
      <c r="D4406" s="9"/>
      <c r="E4406" s="9"/>
      <c r="F4406" s="9"/>
      <c r="G4406" s="9"/>
      <c r="H4406" s="9"/>
      <c r="I4406" s="9"/>
    </row>
    <row r="4407" spans="2:9" ht="12.75">
      <c r="B4407" s="9"/>
      <c r="C4407" s="9"/>
      <c r="D4407" s="9"/>
      <c r="E4407" s="9"/>
      <c r="F4407" s="9"/>
      <c r="G4407" s="9"/>
      <c r="H4407" s="9"/>
      <c r="I4407" s="9"/>
    </row>
    <row r="4408" spans="2:9" ht="12.75">
      <c r="B4408" s="9"/>
      <c r="C4408" s="9"/>
      <c r="D4408" s="9"/>
      <c r="E4408" s="9"/>
      <c r="F4408" s="9"/>
      <c r="G4408" s="9"/>
      <c r="H4408" s="9"/>
      <c r="I4408" s="9"/>
    </row>
    <row r="4409" spans="2:9" ht="12.75">
      <c r="B4409" s="9"/>
      <c r="C4409" s="9"/>
      <c r="D4409" s="9"/>
      <c r="E4409" s="9"/>
      <c r="F4409" s="9"/>
      <c r="G4409" s="9"/>
      <c r="H4409" s="9"/>
      <c r="I4409" s="9"/>
    </row>
    <row r="4410" spans="2:9" ht="12.75">
      <c r="B4410" s="9"/>
      <c r="C4410" s="9"/>
      <c r="D4410" s="9"/>
      <c r="E4410" s="9"/>
      <c r="F4410" s="9"/>
      <c r="G4410" s="9"/>
      <c r="H4410" s="9"/>
      <c r="I4410" s="9"/>
    </row>
    <row r="4411" spans="2:9" ht="12.75">
      <c r="B4411" s="9"/>
      <c r="C4411" s="9"/>
      <c r="D4411" s="9"/>
      <c r="E4411" s="9"/>
      <c r="F4411" s="9"/>
      <c r="G4411" s="9"/>
      <c r="H4411" s="9"/>
      <c r="I4411" s="9"/>
    </row>
    <row r="4412" spans="2:9" ht="12.75">
      <c r="B4412" s="9"/>
      <c r="C4412" s="9"/>
      <c r="D4412" s="9"/>
      <c r="E4412" s="9"/>
      <c r="F4412" s="9"/>
      <c r="G4412" s="9"/>
      <c r="H4412" s="9"/>
      <c r="I4412" s="9"/>
    </row>
    <row r="4413" spans="2:9" ht="12.75">
      <c r="B4413" s="9"/>
      <c r="C4413" s="9"/>
      <c r="D4413" s="9"/>
      <c r="E4413" s="9"/>
      <c r="F4413" s="9"/>
      <c r="G4413" s="9"/>
      <c r="H4413" s="9"/>
      <c r="I4413" s="9"/>
    </row>
    <row r="4414" spans="2:9" ht="12.75">
      <c r="B4414" s="9"/>
      <c r="C4414" s="9"/>
      <c r="D4414" s="9"/>
      <c r="E4414" s="9"/>
      <c r="F4414" s="9"/>
      <c r="G4414" s="9"/>
      <c r="H4414" s="9"/>
      <c r="I4414" s="9"/>
    </row>
    <row r="4426" spans="2:13" ht="12.75">
      <c r="B4426" s="3" t="s">
        <v>134</v>
      </c>
      <c r="H4426" s="3" t="s">
        <v>178</v>
      </c>
      <c r="M4426" s="3"/>
    </row>
    <row r="4427" spans="7:9" ht="12.75">
      <c r="G4427" s="10"/>
      <c r="H4427" s="10" t="s">
        <v>273</v>
      </c>
      <c r="I4427" s="80"/>
    </row>
    <row r="4428" spans="2:13" ht="12.75">
      <c r="B4428" s="3" t="s">
        <v>0</v>
      </c>
      <c r="G4428" s="10"/>
      <c r="H4428" s="10"/>
      <c r="I4428" s="80"/>
      <c r="M4428" s="3"/>
    </row>
    <row r="4429" spans="2:13" ht="12.75">
      <c r="B4429" s="3" t="s">
        <v>266</v>
      </c>
      <c r="H4429" s="10"/>
      <c r="I4429" s="3"/>
      <c r="M4429" s="3"/>
    </row>
    <row r="4430" spans="7:9" ht="12.75">
      <c r="G4430" s="10"/>
      <c r="H4430" s="10"/>
      <c r="I4430" s="10"/>
    </row>
    <row r="4431" spans="7:9" ht="12.75">
      <c r="G4431" s="80"/>
      <c r="H4431" s="10"/>
      <c r="I4431" s="10"/>
    </row>
    <row r="4432" spans="1:13" ht="12.75">
      <c r="A4432" s="3">
        <v>1</v>
      </c>
      <c r="B4432" s="3" t="s">
        <v>1</v>
      </c>
      <c r="E4432" s="3">
        <f>SUM(E4433:E4435)</f>
        <v>114</v>
      </c>
      <c r="F4432" s="8" t="s">
        <v>139</v>
      </c>
      <c r="L4432" s="3"/>
      <c r="M4432" s="3"/>
    </row>
    <row r="4433" spans="1:12" ht="12.75">
      <c r="A4433" s="3"/>
      <c r="B4433" t="s">
        <v>11</v>
      </c>
      <c r="E4433">
        <v>0</v>
      </c>
      <c r="F4433" s="8"/>
      <c r="L4433" s="3"/>
    </row>
    <row r="4434" spans="1:12" ht="12.75">
      <c r="A4434" s="3"/>
      <c r="B4434" t="s">
        <v>12</v>
      </c>
      <c r="E4434">
        <v>114</v>
      </c>
      <c r="F4434" s="8"/>
      <c r="L4434" s="3"/>
    </row>
    <row r="4435" spans="1:13" ht="12.75">
      <c r="A4435" s="3"/>
      <c r="B4435" t="s">
        <v>13</v>
      </c>
      <c r="E4435">
        <v>0</v>
      </c>
      <c r="F4435" s="8"/>
      <c r="L4435" s="3"/>
      <c r="M4435" s="90"/>
    </row>
    <row r="4436" spans="1:12" ht="12.75">
      <c r="A4436" s="3"/>
      <c r="F4436" s="8"/>
      <c r="L4436" s="3"/>
    </row>
    <row r="4437" spans="1:12" ht="12.75">
      <c r="A4437" s="3"/>
      <c r="F4437" s="8"/>
      <c r="L4437" s="3"/>
    </row>
    <row r="4438" spans="1:13" ht="12.75">
      <c r="A4438" s="3">
        <v>2</v>
      </c>
      <c r="B4438" s="3" t="s">
        <v>2</v>
      </c>
      <c r="C4438" s="3"/>
      <c r="D4438" s="3"/>
      <c r="E4438" s="4">
        <f>SUM(E4439:E4441)</f>
        <v>5051.15</v>
      </c>
      <c r="F4438" s="8" t="s">
        <v>139</v>
      </c>
      <c r="L4438" s="3"/>
      <c r="M4438" s="3"/>
    </row>
    <row r="4439" spans="1:12" ht="12.75">
      <c r="A4439" s="3"/>
      <c r="B4439" t="s">
        <v>3</v>
      </c>
      <c r="E4439">
        <v>4940</v>
      </c>
      <c r="F4439" s="8"/>
      <c r="L4439" s="3">
        <v>4700</v>
      </c>
    </row>
    <row r="4440" spans="1:12" ht="12.75">
      <c r="A4440" s="3"/>
      <c r="B4440" t="s">
        <v>384</v>
      </c>
      <c r="C4440" s="2">
        <v>0.0225</v>
      </c>
      <c r="E4440" s="1">
        <f>E4439*C4440</f>
        <v>111.14999999999999</v>
      </c>
      <c r="F4440" s="8"/>
      <c r="L4440" s="3"/>
    </row>
    <row r="4441" spans="1:12" ht="12.75">
      <c r="A4441" s="3"/>
      <c r="L4441" s="3"/>
    </row>
    <row r="4442" spans="1:13" ht="12.75">
      <c r="A4442" s="5" t="s">
        <v>7</v>
      </c>
      <c r="B4442" s="3" t="s">
        <v>6</v>
      </c>
      <c r="E4442" s="4">
        <f>E4432+E4438</f>
        <v>5165.15</v>
      </c>
      <c r="F4442" s="8" t="s">
        <v>139</v>
      </c>
      <c r="G4442" s="3"/>
      <c r="L4442" s="5"/>
      <c r="M4442" s="3"/>
    </row>
    <row r="4443" spans="1:12" ht="12.75">
      <c r="A4443" s="3"/>
      <c r="L4443" s="3"/>
    </row>
    <row r="4444" spans="1:12" ht="12.75">
      <c r="A4444" s="3"/>
      <c r="B4444" s="90" t="s">
        <v>310</v>
      </c>
      <c r="C4444" s="6">
        <v>0.1</v>
      </c>
      <c r="E4444" s="1">
        <f>E4442*C4444</f>
        <v>516.515</v>
      </c>
      <c r="L4444" s="3"/>
    </row>
    <row r="4445" spans="1:12" ht="12.75">
      <c r="A4445" s="3"/>
      <c r="C4445" s="6"/>
      <c r="E4445" s="1"/>
      <c r="L4445" s="3"/>
    </row>
    <row r="4446" spans="1:12" ht="12.75">
      <c r="A4446" s="3"/>
      <c r="L4446" s="3"/>
    </row>
    <row r="4447" spans="1:13" ht="12.75">
      <c r="A4447" s="5" t="s">
        <v>8</v>
      </c>
      <c r="B4447" s="3" t="s">
        <v>9</v>
      </c>
      <c r="E4447" s="4">
        <f>SUM(E4444:E4446)</f>
        <v>516.515</v>
      </c>
      <c r="F4447" s="8" t="s">
        <v>139</v>
      </c>
      <c r="L4447" s="5"/>
      <c r="M4447" s="3"/>
    </row>
    <row r="4448" spans="1:13" ht="12.75">
      <c r="A4448" s="5"/>
      <c r="B4448" s="3"/>
      <c r="E4448" s="4"/>
      <c r="F4448" s="8"/>
      <c r="L4448" s="5"/>
      <c r="M4448" s="3"/>
    </row>
    <row r="4449" spans="1:13" ht="12.75">
      <c r="A4449" s="5" t="s">
        <v>10</v>
      </c>
      <c r="B4449" s="3" t="s">
        <v>14</v>
      </c>
      <c r="E4449" s="4">
        <f>E4442+E4447</f>
        <v>5681.665</v>
      </c>
      <c r="F4449" s="8" t="s">
        <v>139</v>
      </c>
      <c r="L4449" s="5"/>
      <c r="M4449" s="3"/>
    </row>
    <row r="4450" spans="1:12" ht="12.75">
      <c r="A4450" s="3"/>
      <c r="F4450" s="8"/>
      <c r="L4450" s="3"/>
    </row>
    <row r="4451" spans="1:13" ht="12.75">
      <c r="A4451" s="5" t="s">
        <v>15</v>
      </c>
      <c r="B4451" s="3" t="s">
        <v>16</v>
      </c>
      <c r="C4451" s="6">
        <v>0.05</v>
      </c>
      <c r="E4451" s="4">
        <f>E4449*C4451</f>
        <v>284.08325</v>
      </c>
      <c r="F4451" s="8" t="s">
        <v>139</v>
      </c>
      <c r="L4451" s="5"/>
      <c r="M4451" s="3"/>
    </row>
    <row r="4452" spans="1:12" ht="12.75">
      <c r="A4452" s="3"/>
      <c r="F4452" s="8"/>
      <c r="L4452" s="3"/>
    </row>
    <row r="4453" spans="1:13" ht="12.75">
      <c r="A4453" s="5" t="s">
        <v>17</v>
      </c>
      <c r="B4453" s="3" t="s">
        <v>38</v>
      </c>
      <c r="E4453" s="4">
        <f>E4449+E4451</f>
        <v>5965.74825</v>
      </c>
      <c r="F4453" s="8" t="s">
        <v>139</v>
      </c>
      <c r="L4453" s="5"/>
      <c r="M4453" s="3"/>
    </row>
    <row r="4454" spans="1:12" ht="12.75">
      <c r="A4454" s="3"/>
      <c r="L4454" s="3"/>
    </row>
    <row r="4455" spans="1:12" ht="12.75">
      <c r="A4455" s="3"/>
      <c r="L4455" s="3"/>
    </row>
    <row r="4456" spans="2:13" ht="12.75">
      <c r="B4456" s="3" t="s">
        <v>22</v>
      </c>
      <c r="C4456" s="3" t="s">
        <v>519</v>
      </c>
      <c r="D4456" s="3"/>
      <c r="E4456" s="3"/>
      <c r="F4456" s="4">
        <f>E4453/167.33/1</f>
        <v>35.65259218311121</v>
      </c>
      <c r="G4456" s="8" t="s">
        <v>23</v>
      </c>
      <c r="L4456">
        <v>33.96</v>
      </c>
      <c r="M4456" s="3"/>
    </row>
    <row r="4458" spans="2:13" ht="12.75">
      <c r="B4458" s="3" t="s">
        <v>20</v>
      </c>
      <c r="M4458" s="3"/>
    </row>
    <row r="4461" spans="2:13" ht="12.75">
      <c r="B4461" s="9" t="s">
        <v>445</v>
      </c>
      <c r="C4461" s="9"/>
      <c r="D4461" s="9"/>
      <c r="E4461" s="9"/>
      <c r="F4461" s="9"/>
      <c r="G4461" s="9"/>
      <c r="H4461" s="9"/>
      <c r="I4461" s="9"/>
      <c r="M4461" s="9"/>
    </row>
    <row r="4462" spans="2:13" ht="12.75">
      <c r="B4462" s="9" t="s">
        <v>262</v>
      </c>
      <c r="C4462" s="9"/>
      <c r="D4462" s="9"/>
      <c r="E4462" s="9"/>
      <c r="F4462" s="9"/>
      <c r="G4462" s="9"/>
      <c r="H4462" s="9"/>
      <c r="I4462" s="9"/>
      <c r="M4462" s="9"/>
    </row>
    <row r="4463" spans="2:13" ht="12.75">
      <c r="B4463" s="9"/>
      <c r="C4463" s="9"/>
      <c r="D4463" s="9"/>
      <c r="E4463" s="9"/>
      <c r="F4463" s="9"/>
      <c r="G4463" s="9"/>
      <c r="H4463" s="9"/>
      <c r="I4463" s="9"/>
      <c r="M4463" s="9"/>
    </row>
    <row r="4464" spans="2:13" ht="12.75">
      <c r="B4464" s="9"/>
      <c r="C4464" s="9"/>
      <c r="D4464" s="9"/>
      <c r="E4464" s="9"/>
      <c r="F4464" s="9"/>
      <c r="G4464" s="9"/>
      <c r="H4464" s="9"/>
      <c r="I4464" s="9"/>
      <c r="M4464" s="9"/>
    </row>
    <row r="4465" spans="2:13" ht="12.75">
      <c r="B4465" s="9"/>
      <c r="C4465" s="9"/>
      <c r="D4465" s="9"/>
      <c r="E4465" s="9"/>
      <c r="F4465" s="9"/>
      <c r="G4465" s="9"/>
      <c r="H4465" s="9"/>
      <c r="I4465" s="9"/>
      <c r="M4465" s="9"/>
    </row>
    <row r="4466" spans="2:13" ht="12.75">
      <c r="B4466" s="9"/>
      <c r="C4466" s="9"/>
      <c r="D4466" s="9"/>
      <c r="E4466" s="9"/>
      <c r="F4466" s="9"/>
      <c r="G4466" s="9"/>
      <c r="H4466" s="9"/>
      <c r="I4466" s="9"/>
      <c r="M4466" s="9"/>
    </row>
    <row r="4467" spans="2:13" ht="12.75">
      <c r="B4467" s="9"/>
      <c r="C4467" s="9"/>
      <c r="D4467" s="9"/>
      <c r="E4467" s="9"/>
      <c r="F4467" s="9"/>
      <c r="G4467" s="9"/>
      <c r="H4467" s="9"/>
      <c r="I4467" s="9"/>
      <c r="M4467" s="9"/>
    </row>
    <row r="4468" spans="2:13" ht="12.75">
      <c r="B4468" s="9"/>
      <c r="C4468" s="9"/>
      <c r="D4468" s="9"/>
      <c r="E4468" s="9"/>
      <c r="F4468" s="9"/>
      <c r="G4468" s="9"/>
      <c r="H4468" s="9"/>
      <c r="I4468" s="9"/>
      <c r="M4468" s="9"/>
    </row>
    <row r="4469" spans="2:13" ht="12.75">
      <c r="B4469" s="9"/>
      <c r="C4469" s="9"/>
      <c r="D4469" s="9"/>
      <c r="E4469" s="9"/>
      <c r="F4469" s="9"/>
      <c r="G4469" s="9"/>
      <c r="H4469" s="9"/>
      <c r="I4469" s="9"/>
      <c r="M4469" s="9"/>
    </row>
    <row r="4470" spans="2:13" ht="12.75">
      <c r="B4470" s="9"/>
      <c r="C4470" s="9"/>
      <c r="D4470" s="9"/>
      <c r="E4470" s="9"/>
      <c r="F4470" s="9"/>
      <c r="G4470" s="9"/>
      <c r="H4470" s="9"/>
      <c r="I4470" s="9"/>
      <c r="M4470" s="9"/>
    </row>
    <row r="4471" spans="2:13" ht="12.75">
      <c r="B4471" s="9"/>
      <c r="C4471" s="9"/>
      <c r="D4471" s="9"/>
      <c r="E4471" s="9"/>
      <c r="F4471" s="9"/>
      <c r="G4471" s="9"/>
      <c r="H4471" s="9"/>
      <c r="I4471" s="9"/>
      <c r="M4471" s="9"/>
    </row>
    <row r="4472" spans="2:13" ht="12.75">
      <c r="B4472" s="9"/>
      <c r="C4472" s="9"/>
      <c r="D4472" s="9"/>
      <c r="E4472" s="9"/>
      <c r="F4472" s="9"/>
      <c r="G4472" s="9"/>
      <c r="H4472" s="9"/>
      <c r="I4472" s="9"/>
      <c r="M4472" s="9"/>
    </row>
    <row r="4473" spans="2:13" ht="12.75">
      <c r="B4473" s="9"/>
      <c r="C4473" s="9"/>
      <c r="D4473" s="9"/>
      <c r="E4473" s="9"/>
      <c r="F4473" s="9"/>
      <c r="G4473" s="9"/>
      <c r="H4473" s="9"/>
      <c r="I4473" s="9"/>
      <c r="M4473" s="9"/>
    </row>
    <row r="4485" spans="2:8" ht="12.75">
      <c r="B4485" s="3" t="s">
        <v>134</v>
      </c>
      <c r="H4485" s="3" t="s">
        <v>178</v>
      </c>
    </row>
    <row r="4486" spans="7:9" ht="12.75">
      <c r="G4486" s="10"/>
      <c r="H4486" s="10" t="s">
        <v>296</v>
      </c>
      <c r="I4486" s="80"/>
    </row>
    <row r="4487" spans="2:9" ht="12.75">
      <c r="B4487" s="3" t="s">
        <v>0</v>
      </c>
      <c r="G4487" s="10"/>
      <c r="H4487" s="10"/>
      <c r="I4487" s="80"/>
    </row>
    <row r="4488" spans="2:9" ht="12.75">
      <c r="B4488" s="3" t="s">
        <v>268</v>
      </c>
      <c r="H4488" s="10"/>
      <c r="I4488" s="3"/>
    </row>
    <row r="4489" spans="7:9" ht="12.75">
      <c r="G4489" s="10"/>
      <c r="H4489" s="10"/>
      <c r="I4489" s="10"/>
    </row>
    <row r="4490" spans="7:9" ht="12.75">
      <c r="G4490" s="80"/>
      <c r="H4490" s="10"/>
      <c r="I4490" s="10"/>
    </row>
    <row r="4491" spans="1:6" ht="12.75">
      <c r="A4491" s="3">
        <v>1</v>
      </c>
      <c r="B4491" s="3" t="s">
        <v>1</v>
      </c>
      <c r="E4491" s="3">
        <f>SUM(E4492:E4494)</f>
        <v>80</v>
      </c>
      <c r="F4491" s="8" t="s">
        <v>139</v>
      </c>
    </row>
    <row r="4492" spans="1:6" ht="12.75">
      <c r="A4492" s="3"/>
      <c r="B4492" t="s">
        <v>11</v>
      </c>
      <c r="E4492">
        <v>0</v>
      </c>
      <c r="F4492" s="8"/>
    </row>
    <row r="4493" spans="1:6" ht="12.75">
      <c r="A4493" s="3"/>
      <c r="B4493" t="s">
        <v>12</v>
      </c>
      <c r="E4493">
        <v>80</v>
      </c>
      <c r="F4493" s="8"/>
    </row>
    <row r="4494" spans="1:6" ht="12.75">
      <c r="A4494" s="3"/>
      <c r="B4494" t="s">
        <v>13</v>
      </c>
      <c r="E4494">
        <v>0</v>
      </c>
      <c r="F4494" s="8"/>
    </row>
    <row r="4495" spans="1:6" ht="12.75">
      <c r="A4495" s="3"/>
      <c r="F4495" s="8"/>
    </row>
    <row r="4496" spans="1:6" ht="12.75">
      <c r="A4496" s="3"/>
      <c r="F4496" s="8"/>
    </row>
    <row r="4497" spans="1:6" ht="12.75">
      <c r="A4497" s="3">
        <v>2</v>
      </c>
      <c r="B4497" s="3" t="s">
        <v>2</v>
      </c>
      <c r="C4497" s="3"/>
      <c r="D4497" s="3"/>
      <c r="E4497" s="4">
        <f>SUM(E4498:E4500)</f>
        <v>4652.375</v>
      </c>
      <c r="F4497" s="8" t="s">
        <v>139</v>
      </c>
    </row>
    <row r="4498" spans="1:12" ht="12.75">
      <c r="A4498" s="3"/>
      <c r="B4498" t="s">
        <v>3</v>
      </c>
      <c r="E4498">
        <v>4550</v>
      </c>
      <c r="F4498" s="8"/>
      <c r="L4498">
        <v>4330</v>
      </c>
    </row>
    <row r="4499" spans="1:6" ht="12.75">
      <c r="A4499" s="3"/>
      <c r="B4499" t="s">
        <v>384</v>
      </c>
      <c r="C4499" s="2">
        <v>0.0225</v>
      </c>
      <c r="E4499" s="1">
        <f>E4498*C4499</f>
        <v>102.375</v>
      </c>
      <c r="F4499" s="8"/>
    </row>
    <row r="4500" ht="12.75">
      <c r="A4500" s="3"/>
    </row>
    <row r="4501" spans="1:7" ht="12.75">
      <c r="A4501" s="5" t="s">
        <v>7</v>
      </c>
      <c r="B4501" s="3" t="s">
        <v>6</v>
      </c>
      <c r="E4501" s="4">
        <f>E4491+E4497</f>
        <v>4732.375</v>
      </c>
      <c r="F4501" s="8" t="s">
        <v>139</v>
      </c>
      <c r="G4501" s="3"/>
    </row>
    <row r="4502" ht="12.75">
      <c r="A4502" s="3"/>
    </row>
    <row r="4503" spans="1:5" ht="12.75">
      <c r="A4503" s="3"/>
      <c r="B4503" s="90" t="s">
        <v>310</v>
      </c>
      <c r="C4503" s="6">
        <v>0.1</v>
      </c>
      <c r="E4503" s="1">
        <f>E4501*C4503</f>
        <v>473.2375</v>
      </c>
    </row>
    <row r="4504" spans="1:5" ht="12.75">
      <c r="A4504" s="3"/>
      <c r="C4504" s="6"/>
      <c r="E4504" s="1"/>
    </row>
    <row r="4505" ht="12.75">
      <c r="A4505" s="3"/>
    </row>
    <row r="4506" spans="1:6" ht="12.75">
      <c r="A4506" s="5" t="s">
        <v>8</v>
      </c>
      <c r="B4506" s="3" t="s">
        <v>9</v>
      </c>
      <c r="E4506" s="4">
        <f>SUM(E4503:E4505)</f>
        <v>473.2375</v>
      </c>
      <c r="F4506" s="8" t="s">
        <v>139</v>
      </c>
    </row>
    <row r="4507" spans="1:6" ht="12.75">
      <c r="A4507" s="5"/>
      <c r="B4507" s="3"/>
      <c r="E4507" s="4"/>
      <c r="F4507" s="8"/>
    </row>
    <row r="4508" spans="1:6" ht="12.75">
      <c r="A4508" s="5" t="s">
        <v>10</v>
      </c>
      <c r="B4508" s="3" t="s">
        <v>14</v>
      </c>
      <c r="E4508" s="4">
        <f>E4501+E4506</f>
        <v>5205.6125</v>
      </c>
      <c r="F4508" s="8" t="s">
        <v>139</v>
      </c>
    </row>
    <row r="4509" spans="1:6" ht="12.75">
      <c r="A4509" s="3"/>
      <c r="F4509" s="8"/>
    </row>
    <row r="4510" spans="1:6" ht="12.75">
      <c r="A4510" s="5" t="s">
        <v>15</v>
      </c>
      <c r="B4510" s="3" t="s">
        <v>16</v>
      </c>
      <c r="C4510" s="6">
        <v>0.05</v>
      </c>
      <c r="E4510" s="4">
        <f>E4508*C4510</f>
        <v>260.28062500000004</v>
      </c>
      <c r="F4510" s="8" t="s">
        <v>139</v>
      </c>
    </row>
    <row r="4511" spans="1:6" ht="12.75">
      <c r="A4511" s="3"/>
      <c r="F4511" s="8"/>
    </row>
    <row r="4512" spans="1:6" ht="12.75">
      <c r="A4512" s="5" t="s">
        <v>17</v>
      </c>
      <c r="B4512" s="3" t="s">
        <v>38</v>
      </c>
      <c r="E4512" s="4">
        <f>E4508+E4510</f>
        <v>5465.8931250000005</v>
      </c>
      <c r="F4512" s="8" t="s">
        <v>139</v>
      </c>
    </row>
    <row r="4513" ht="12.75">
      <c r="A4513" s="3"/>
    </row>
    <row r="4514" ht="12.75">
      <c r="A4514" s="3"/>
    </row>
    <row r="4515" spans="2:12" ht="12.75">
      <c r="B4515" s="3" t="s">
        <v>22</v>
      </c>
      <c r="C4515" s="3" t="s">
        <v>520</v>
      </c>
      <c r="D4515" s="3"/>
      <c r="E4515" s="3"/>
      <c r="F4515" s="4">
        <f>E4512/167.33/1</f>
        <v>32.6653506543955</v>
      </c>
      <c r="G4515" s="8" t="s">
        <v>23</v>
      </c>
      <c r="L4515">
        <v>31.11</v>
      </c>
    </row>
    <row r="4517" ht="12.75">
      <c r="B4517" s="3" t="s">
        <v>20</v>
      </c>
    </row>
    <row r="4520" spans="2:9" ht="12.75">
      <c r="B4520" s="9" t="s">
        <v>445</v>
      </c>
      <c r="C4520" s="9"/>
      <c r="D4520" s="9"/>
      <c r="E4520" s="9"/>
      <c r="F4520" s="9"/>
      <c r="G4520" s="9"/>
      <c r="H4520" s="9"/>
      <c r="I4520" s="9"/>
    </row>
    <row r="4521" spans="2:9" ht="12.75">
      <c r="B4521" s="9" t="s">
        <v>262</v>
      </c>
      <c r="C4521" s="9"/>
      <c r="D4521" s="9"/>
      <c r="E4521" s="9"/>
      <c r="F4521" s="9"/>
      <c r="G4521" s="9"/>
      <c r="H4521" s="9"/>
      <c r="I4521" s="9"/>
    </row>
    <row r="4522" spans="2:9" ht="12.75">
      <c r="B4522" s="9"/>
      <c r="C4522" s="9"/>
      <c r="D4522" s="9"/>
      <c r="E4522" s="9"/>
      <c r="F4522" s="9"/>
      <c r="G4522" s="9"/>
      <c r="H4522" s="9"/>
      <c r="I4522" s="9"/>
    </row>
    <row r="4523" spans="2:9" ht="12.75">
      <c r="B4523" s="9"/>
      <c r="C4523" s="9"/>
      <c r="D4523" s="9"/>
      <c r="E4523" s="9"/>
      <c r="F4523" s="9"/>
      <c r="G4523" s="9"/>
      <c r="H4523" s="9"/>
      <c r="I4523" s="9"/>
    </row>
    <row r="4524" spans="2:9" ht="12.75">
      <c r="B4524" s="9"/>
      <c r="C4524" s="9"/>
      <c r="D4524" s="9"/>
      <c r="E4524" s="9"/>
      <c r="F4524" s="9"/>
      <c r="G4524" s="9"/>
      <c r="H4524" s="9"/>
      <c r="I4524" s="9"/>
    </row>
    <row r="4525" spans="2:9" ht="12.75">
      <c r="B4525" s="9"/>
      <c r="C4525" s="9"/>
      <c r="D4525" s="9"/>
      <c r="E4525" s="9"/>
      <c r="F4525" s="9"/>
      <c r="G4525" s="9"/>
      <c r="H4525" s="9"/>
      <c r="I4525" s="9"/>
    </row>
    <row r="4526" spans="2:9" ht="12.75">
      <c r="B4526" s="9"/>
      <c r="C4526" s="9"/>
      <c r="D4526" s="9"/>
      <c r="E4526" s="9"/>
      <c r="F4526" s="9"/>
      <c r="G4526" s="9"/>
      <c r="H4526" s="9"/>
      <c r="I4526" s="9"/>
    </row>
    <row r="4527" spans="2:9" ht="12.75">
      <c r="B4527" s="9"/>
      <c r="C4527" s="9"/>
      <c r="D4527" s="9"/>
      <c r="E4527" s="9"/>
      <c r="F4527" s="9"/>
      <c r="G4527" s="9"/>
      <c r="H4527" s="9"/>
      <c r="I4527" s="9"/>
    </row>
    <row r="4528" spans="2:9" ht="12.75">
      <c r="B4528" s="9"/>
      <c r="C4528" s="9"/>
      <c r="D4528" s="9"/>
      <c r="E4528" s="9"/>
      <c r="F4528" s="9"/>
      <c r="G4528" s="9"/>
      <c r="H4528" s="9"/>
      <c r="I4528" s="9"/>
    </row>
    <row r="4529" spans="2:9" ht="12.75">
      <c r="B4529" s="9"/>
      <c r="C4529" s="9"/>
      <c r="D4529" s="9"/>
      <c r="E4529" s="9"/>
      <c r="F4529" s="9"/>
      <c r="G4529" s="9"/>
      <c r="H4529" s="9"/>
      <c r="I4529" s="9"/>
    </row>
    <row r="4530" spans="2:9" ht="12.75">
      <c r="B4530" s="9"/>
      <c r="C4530" s="9"/>
      <c r="D4530" s="9"/>
      <c r="E4530" s="9"/>
      <c r="F4530" s="9"/>
      <c r="G4530" s="9"/>
      <c r="H4530" s="9"/>
      <c r="I4530" s="9"/>
    </row>
    <row r="4531" spans="2:9" ht="12.75">
      <c r="B4531" s="9"/>
      <c r="C4531" s="9"/>
      <c r="D4531" s="9"/>
      <c r="E4531" s="9"/>
      <c r="F4531" s="9"/>
      <c r="G4531" s="9"/>
      <c r="H4531" s="9"/>
      <c r="I4531" s="9"/>
    </row>
    <row r="4532" spans="2:9" ht="12.75">
      <c r="B4532" s="9"/>
      <c r="C4532" s="9"/>
      <c r="D4532" s="9"/>
      <c r="E4532" s="9"/>
      <c r="F4532" s="9"/>
      <c r="G4532" s="9"/>
      <c r="H4532" s="9"/>
      <c r="I4532" s="9"/>
    </row>
    <row r="4544" spans="2:8" ht="12.75">
      <c r="B4544" s="3" t="s">
        <v>134</v>
      </c>
      <c r="H4544" s="3" t="s">
        <v>178</v>
      </c>
    </row>
    <row r="4545" spans="7:9" ht="12.75">
      <c r="G4545" s="10"/>
      <c r="H4545" s="10" t="s">
        <v>297</v>
      </c>
      <c r="I4545" s="80"/>
    </row>
    <row r="4546" spans="2:9" ht="12.75">
      <c r="B4546" s="3" t="s">
        <v>0</v>
      </c>
      <c r="G4546" s="10"/>
      <c r="H4546" s="10"/>
      <c r="I4546" s="80"/>
    </row>
    <row r="4547" spans="2:9" ht="12.75">
      <c r="B4547" s="3" t="s">
        <v>396</v>
      </c>
      <c r="H4547" s="10"/>
      <c r="I4547" s="3"/>
    </row>
    <row r="4548" spans="7:9" ht="12.75">
      <c r="G4548" s="10"/>
      <c r="H4548" s="10"/>
      <c r="I4548" s="10"/>
    </row>
    <row r="4549" spans="7:9" ht="12.75">
      <c r="G4549" s="80"/>
      <c r="H4549" s="10"/>
      <c r="I4549" s="10"/>
    </row>
    <row r="4550" spans="1:6" ht="12.75">
      <c r="A4550" s="3">
        <v>1</v>
      </c>
      <c r="B4550" s="3" t="s">
        <v>1</v>
      </c>
      <c r="E4550" s="3">
        <f>SUM(E4551:E4553)</f>
        <v>80</v>
      </c>
      <c r="F4550" s="8" t="s">
        <v>139</v>
      </c>
    </row>
    <row r="4551" spans="1:6" ht="12.75">
      <c r="A4551" s="3"/>
      <c r="B4551" t="s">
        <v>11</v>
      </c>
      <c r="E4551">
        <v>0</v>
      </c>
      <c r="F4551" s="8"/>
    </row>
    <row r="4552" spans="1:6" ht="12.75">
      <c r="A4552" s="3"/>
      <c r="B4552" t="s">
        <v>12</v>
      </c>
      <c r="E4552">
        <v>80</v>
      </c>
      <c r="F4552" s="8"/>
    </row>
    <row r="4553" spans="1:6" ht="12.75">
      <c r="A4553" s="3"/>
      <c r="B4553" t="s">
        <v>13</v>
      </c>
      <c r="E4553">
        <v>0</v>
      </c>
      <c r="F4553" s="8"/>
    </row>
    <row r="4554" spans="1:6" ht="12.75">
      <c r="A4554" s="3"/>
      <c r="F4554" s="8"/>
    </row>
    <row r="4555" spans="1:6" ht="12.75">
      <c r="A4555" s="3"/>
      <c r="F4555" s="8"/>
    </row>
    <row r="4556" spans="1:6" ht="12.75">
      <c r="A4556" s="3">
        <v>2</v>
      </c>
      <c r="B4556" s="3" t="s">
        <v>2</v>
      </c>
      <c r="C4556" s="3"/>
      <c r="D4556" s="3"/>
      <c r="E4556" s="4">
        <f>SUM(E4557:E4559)</f>
        <v>4652.375</v>
      </c>
      <c r="F4556" s="8" t="s">
        <v>139</v>
      </c>
    </row>
    <row r="4557" spans="1:12" ht="12.75">
      <c r="A4557" s="3"/>
      <c r="B4557" t="s">
        <v>3</v>
      </c>
      <c r="E4557">
        <v>4550</v>
      </c>
      <c r="F4557" s="8"/>
      <c r="L4557">
        <v>4330</v>
      </c>
    </row>
    <row r="4558" spans="1:6" ht="12.75">
      <c r="A4558" s="3"/>
      <c r="B4558" t="s">
        <v>384</v>
      </c>
      <c r="C4558" s="2">
        <v>0.0225</v>
      </c>
      <c r="E4558" s="1">
        <f>E4557*C4558</f>
        <v>102.375</v>
      </c>
      <c r="F4558" s="8"/>
    </row>
    <row r="4559" ht="12.75">
      <c r="A4559" s="3"/>
    </row>
    <row r="4560" spans="1:7" ht="12.75">
      <c r="A4560" s="5" t="s">
        <v>7</v>
      </c>
      <c r="B4560" s="3" t="s">
        <v>6</v>
      </c>
      <c r="E4560" s="4">
        <f>E4550+E4556</f>
        <v>4732.375</v>
      </c>
      <c r="F4560" s="8" t="s">
        <v>139</v>
      </c>
      <c r="G4560" s="3"/>
    </row>
    <row r="4561" ht="12.75">
      <c r="A4561" s="3"/>
    </row>
    <row r="4562" spans="1:5" ht="12.75">
      <c r="A4562" s="3"/>
      <c r="B4562" s="90" t="s">
        <v>310</v>
      </c>
      <c r="C4562" s="6">
        <v>0.1</v>
      </c>
      <c r="E4562" s="1">
        <f>E4560*C4562</f>
        <v>473.2375</v>
      </c>
    </row>
    <row r="4563" spans="1:5" ht="12.75">
      <c r="A4563" s="3"/>
      <c r="C4563" s="6"/>
      <c r="E4563" s="1"/>
    </row>
    <row r="4564" ht="12.75">
      <c r="A4564" s="3"/>
    </row>
    <row r="4565" spans="1:6" ht="12.75">
      <c r="A4565" s="5" t="s">
        <v>8</v>
      </c>
      <c r="B4565" s="3" t="s">
        <v>9</v>
      </c>
      <c r="E4565" s="4">
        <f>SUM(E4562:E4564)</f>
        <v>473.2375</v>
      </c>
      <c r="F4565" s="8" t="s">
        <v>139</v>
      </c>
    </row>
    <row r="4566" spans="1:6" ht="12.75">
      <c r="A4566" s="5"/>
      <c r="B4566" s="3"/>
      <c r="E4566" s="4"/>
      <c r="F4566" s="8"/>
    </row>
    <row r="4567" spans="1:6" ht="12.75">
      <c r="A4567" s="5" t="s">
        <v>10</v>
      </c>
      <c r="B4567" s="3" t="s">
        <v>14</v>
      </c>
      <c r="E4567" s="4">
        <f>E4560+E4565</f>
        <v>5205.6125</v>
      </c>
      <c r="F4567" s="8" t="s">
        <v>139</v>
      </c>
    </row>
    <row r="4568" spans="1:6" ht="12.75">
      <c r="A4568" s="3"/>
      <c r="F4568" s="8"/>
    </row>
    <row r="4569" spans="1:6" ht="12.75">
      <c r="A4569" s="5" t="s">
        <v>15</v>
      </c>
      <c r="B4569" s="3" t="s">
        <v>16</v>
      </c>
      <c r="C4569" s="6">
        <v>0.05</v>
      </c>
      <c r="E4569" s="4">
        <f>E4567*C4569</f>
        <v>260.28062500000004</v>
      </c>
      <c r="F4569" s="8" t="s">
        <v>139</v>
      </c>
    </row>
    <row r="4570" spans="1:6" ht="12.75">
      <c r="A4570" s="3"/>
      <c r="F4570" s="8"/>
    </row>
    <row r="4571" spans="1:6" ht="12.75">
      <c r="A4571" s="5" t="s">
        <v>17</v>
      </c>
      <c r="B4571" s="3" t="s">
        <v>38</v>
      </c>
      <c r="E4571" s="4">
        <f>E4567+E4569</f>
        <v>5465.8931250000005</v>
      </c>
      <c r="F4571" s="8" t="s">
        <v>139</v>
      </c>
    </row>
    <row r="4572" ht="12.75">
      <c r="A4572" s="3"/>
    </row>
    <row r="4573" ht="12.75">
      <c r="A4573" s="3"/>
    </row>
    <row r="4574" spans="2:12" ht="12.75">
      <c r="B4574" s="3" t="s">
        <v>22</v>
      </c>
      <c r="C4574" s="3" t="s">
        <v>520</v>
      </c>
      <c r="D4574" s="3"/>
      <c r="E4574" s="3"/>
      <c r="F4574" s="4">
        <f>E4571/167.33/1</f>
        <v>32.6653506543955</v>
      </c>
      <c r="G4574" s="8" t="s">
        <v>23</v>
      </c>
      <c r="L4574">
        <v>31.11</v>
      </c>
    </row>
    <row r="4576" ht="12.75">
      <c r="B4576" s="3" t="s">
        <v>20</v>
      </c>
    </row>
    <row r="4579" spans="2:9" ht="12.75">
      <c r="B4579" s="9" t="s">
        <v>445</v>
      </c>
      <c r="C4579" s="9"/>
      <c r="D4579" s="9"/>
      <c r="E4579" s="9"/>
      <c r="F4579" s="9"/>
      <c r="G4579" s="9"/>
      <c r="H4579" s="9"/>
      <c r="I4579" s="9"/>
    </row>
    <row r="4580" spans="2:9" ht="12.75">
      <c r="B4580" s="9" t="s">
        <v>262</v>
      </c>
      <c r="C4580" s="9"/>
      <c r="D4580" s="9"/>
      <c r="E4580" s="9"/>
      <c r="F4580" s="9"/>
      <c r="G4580" s="9"/>
      <c r="H4580" s="9"/>
      <c r="I4580" s="9"/>
    </row>
    <row r="4581" spans="2:9" ht="12.75">
      <c r="B4581" s="9"/>
      <c r="C4581" s="9"/>
      <c r="D4581" s="9"/>
      <c r="E4581" s="9"/>
      <c r="F4581" s="9"/>
      <c r="G4581" s="9"/>
      <c r="H4581" s="9"/>
      <c r="I4581" s="9"/>
    </row>
    <row r="4582" spans="2:9" ht="12.75">
      <c r="B4582" s="9"/>
      <c r="C4582" s="9"/>
      <c r="D4582" s="9"/>
      <c r="E4582" s="9"/>
      <c r="F4582" s="9"/>
      <c r="G4582" s="9"/>
      <c r="H4582" s="9"/>
      <c r="I4582" s="9"/>
    </row>
    <row r="4583" spans="2:9" ht="12.75">
      <c r="B4583" s="9"/>
      <c r="C4583" s="9"/>
      <c r="D4583" s="9"/>
      <c r="E4583" s="9"/>
      <c r="F4583" s="9"/>
      <c r="G4583" s="9"/>
      <c r="H4583" s="9"/>
      <c r="I4583" s="9"/>
    </row>
    <row r="4584" spans="2:9" ht="12.75">
      <c r="B4584" s="9"/>
      <c r="C4584" s="9"/>
      <c r="D4584" s="9"/>
      <c r="E4584" s="9"/>
      <c r="F4584" s="9"/>
      <c r="G4584" s="9"/>
      <c r="H4584" s="9"/>
      <c r="I4584" s="9"/>
    </row>
    <row r="4585" spans="2:9" ht="12.75">
      <c r="B4585" s="9"/>
      <c r="C4585" s="9"/>
      <c r="D4585" s="9"/>
      <c r="E4585" s="9"/>
      <c r="F4585" s="9"/>
      <c r="G4585" s="9"/>
      <c r="H4585" s="9"/>
      <c r="I4585" s="9"/>
    </row>
    <row r="4586" spans="2:9" ht="12.75">
      <c r="B4586" s="9"/>
      <c r="C4586" s="9"/>
      <c r="D4586" s="9"/>
      <c r="E4586" s="9"/>
      <c r="F4586" s="9"/>
      <c r="G4586" s="9"/>
      <c r="H4586" s="9"/>
      <c r="I4586" s="9"/>
    </row>
    <row r="4587" spans="2:9" ht="12.75">
      <c r="B4587" s="9"/>
      <c r="C4587" s="9"/>
      <c r="D4587" s="9"/>
      <c r="E4587" s="9"/>
      <c r="F4587" s="9"/>
      <c r="G4587" s="9"/>
      <c r="H4587" s="9"/>
      <c r="I4587" s="9"/>
    </row>
    <row r="4588" spans="2:9" ht="12.75">
      <c r="B4588" s="9"/>
      <c r="C4588" s="9"/>
      <c r="D4588" s="9"/>
      <c r="E4588" s="9"/>
      <c r="F4588" s="9"/>
      <c r="G4588" s="9"/>
      <c r="H4588" s="9"/>
      <c r="I4588" s="9"/>
    </row>
    <row r="4589" spans="2:9" ht="12.75">
      <c r="B4589" s="9"/>
      <c r="C4589" s="9"/>
      <c r="D4589" s="9"/>
      <c r="E4589" s="9"/>
      <c r="F4589" s="9"/>
      <c r="G4589" s="9"/>
      <c r="H4589" s="9"/>
      <c r="I4589" s="9"/>
    </row>
    <row r="4590" spans="2:9" ht="12.75">
      <c r="B4590" s="9"/>
      <c r="C4590" s="9"/>
      <c r="D4590" s="9"/>
      <c r="E4590" s="9"/>
      <c r="F4590" s="9"/>
      <c r="G4590" s="9"/>
      <c r="H4590" s="9"/>
      <c r="I4590" s="9"/>
    </row>
    <row r="4591" spans="2:9" ht="12.75">
      <c r="B4591" s="9"/>
      <c r="C4591" s="9"/>
      <c r="D4591" s="9"/>
      <c r="E4591" s="9"/>
      <c r="F4591" s="9"/>
      <c r="G4591" s="9"/>
      <c r="H4591" s="9"/>
      <c r="I4591" s="9"/>
    </row>
    <row r="4603" spans="2:8" ht="12.75">
      <c r="B4603" s="3" t="s">
        <v>134</v>
      </c>
      <c r="H4603" s="3" t="s">
        <v>178</v>
      </c>
    </row>
    <row r="4604" spans="7:9" ht="12.75">
      <c r="G4604" s="10"/>
      <c r="H4604" s="10" t="s">
        <v>278</v>
      </c>
      <c r="I4604" s="80"/>
    </row>
    <row r="4605" spans="2:9" ht="12.75">
      <c r="B4605" s="3" t="s">
        <v>0</v>
      </c>
      <c r="G4605" s="10"/>
      <c r="H4605" s="10"/>
      <c r="I4605" s="80"/>
    </row>
    <row r="4606" spans="2:9" ht="12.75">
      <c r="B4606" s="3" t="s">
        <v>266</v>
      </c>
      <c r="H4606" s="10"/>
      <c r="I4606" s="3"/>
    </row>
    <row r="4607" spans="7:9" ht="12.75">
      <c r="G4607" s="10"/>
      <c r="H4607" s="10"/>
      <c r="I4607" s="10"/>
    </row>
    <row r="4608" spans="7:9" ht="12.75">
      <c r="G4608" s="80"/>
      <c r="H4608" s="10"/>
      <c r="I4608" s="10"/>
    </row>
    <row r="4609" spans="1:6" ht="12.75">
      <c r="A4609" s="3">
        <v>1</v>
      </c>
      <c r="B4609" s="3" t="s">
        <v>1</v>
      </c>
      <c r="E4609" s="3">
        <f>SUM(E4610:E4612)</f>
        <v>0</v>
      </c>
      <c r="F4609" s="8" t="s">
        <v>139</v>
      </c>
    </row>
    <row r="4610" spans="1:6" ht="12.75">
      <c r="A4610" s="3"/>
      <c r="B4610" t="s">
        <v>11</v>
      </c>
      <c r="E4610">
        <v>0</v>
      </c>
      <c r="F4610" s="8"/>
    </row>
    <row r="4611" spans="1:6" ht="12.75">
      <c r="A4611" s="3"/>
      <c r="B4611" t="s">
        <v>12</v>
      </c>
      <c r="E4611">
        <v>0</v>
      </c>
      <c r="F4611" s="8"/>
    </row>
    <row r="4612" spans="1:6" ht="12.75">
      <c r="A4612" s="3"/>
      <c r="B4612" t="s">
        <v>13</v>
      </c>
      <c r="E4612">
        <v>0</v>
      </c>
      <c r="F4612" s="8"/>
    </row>
    <row r="4613" spans="1:6" ht="12.75">
      <c r="A4613" s="3"/>
      <c r="F4613" s="8"/>
    </row>
    <row r="4614" spans="1:6" ht="12.75">
      <c r="A4614" s="3"/>
      <c r="F4614" s="8"/>
    </row>
    <row r="4615" spans="1:6" ht="12.75">
      <c r="A4615" s="3">
        <v>2</v>
      </c>
      <c r="B4615" s="3" t="s">
        <v>2</v>
      </c>
      <c r="C4615" s="3"/>
      <c r="D4615" s="3"/>
      <c r="E4615" s="4">
        <f>SUM(E4616:E4617)</f>
        <v>4840</v>
      </c>
      <c r="F4615" s="8" t="s">
        <v>139</v>
      </c>
    </row>
    <row r="4616" spans="1:12" ht="12.75">
      <c r="A4616" s="3"/>
      <c r="B4616" t="s">
        <v>3</v>
      </c>
      <c r="E4616">
        <v>4840</v>
      </c>
      <c r="F4616" s="8"/>
      <c r="L4616">
        <v>4610</v>
      </c>
    </row>
    <row r="4617" ht="12.75">
      <c r="A4617" s="3"/>
    </row>
    <row r="4618" spans="1:7" ht="12.75">
      <c r="A4618" s="5" t="s">
        <v>7</v>
      </c>
      <c r="B4618" s="3" t="s">
        <v>6</v>
      </c>
      <c r="E4618" s="4">
        <f>E4609+E4615</f>
        <v>4840</v>
      </c>
      <c r="F4618" s="8" t="s">
        <v>139</v>
      </c>
      <c r="G4618" s="3"/>
    </row>
    <row r="4619" ht="12.75">
      <c r="A4619" s="3"/>
    </row>
    <row r="4620" spans="1:5" ht="12.75">
      <c r="A4620" s="3"/>
      <c r="B4620" s="90" t="s">
        <v>310</v>
      </c>
      <c r="C4620" s="6">
        <v>0</v>
      </c>
      <c r="E4620" s="1">
        <f>E4618*C4620</f>
        <v>0</v>
      </c>
    </row>
    <row r="4621" spans="1:5" ht="12.75">
      <c r="A4621" s="3"/>
      <c r="C4621" s="6"/>
      <c r="E4621" s="1"/>
    </row>
    <row r="4622" ht="12.75">
      <c r="A4622" s="3"/>
    </row>
    <row r="4623" spans="1:6" ht="12.75">
      <c r="A4623" s="5" t="s">
        <v>8</v>
      </c>
      <c r="B4623" s="3" t="s">
        <v>9</v>
      </c>
      <c r="E4623" s="4">
        <f>SUM(E4620:E4622)</f>
        <v>0</v>
      </c>
      <c r="F4623" s="8" t="s">
        <v>139</v>
      </c>
    </row>
    <row r="4624" spans="1:6" ht="12.75">
      <c r="A4624" s="5"/>
      <c r="B4624" s="3"/>
      <c r="E4624" s="4"/>
      <c r="F4624" s="8"/>
    </row>
    <row r="4625" spans="1:6" ht="12.75">
      <c r="A4625" s="5" t="s">
        <v>10</v>
      </c>
      <c r="B4625" s="3" t="s">
        <v>14</v>
      </c>
      <c r="E4625" s="4">
        <f>E4618+E4623</f>
        <v>4840</v>
      </c>
      <c r="F4625" s="8" t="s">
        <v>139</v>
      </c>
    </row>
    <row r="4626" spans="1:6" ht="12.75">
      <c r="A4626" s="3"/>
      <c r="F4626" s="8"/>
    </row>
    <row r="4627" spans="1:6" ht="12.75">
      <c r="A4627" s="5" t="s">
        <v>15</v>
      </c>
      <c r="B4627" s="3" t="s">
        <v>16</v>
      </c>
      <c r="C4627" s="6">
        <v>0</v>
      </c>
      <c r="E4627" s="4">
        <f>E4625*C4627</f>
        <v>0</v>
      </c>
      <c r="F4627" s="8" t="s">
        <v>139</v>
      </c>
    </row>
    <row r="4628" spans="1:6" ht="12.75">
      <c r="A4628" s="3"/>
      <c r="F4628" s="8"/>
    </row>
    <row r="4629" spans="1:6" ht="12.75">
      <c r="A4629" s="5" t="s">
        <v>17</v>
      </c>
      <c r="B4629" s="3" t="s">
        <v>38</v>
      </c>
      <c r="E4629" s="4">
        <f>E4625+E4627</f>
        <v>4840</v>
      </c>
      <c r="F4629" s="8" t="s">
        <v>139</v>
      </c>
    </row>
    <row r="4630" ht="12.75">
      <c r="A4630" s="3"/>
    </row>
    <row r="4631" ht="12.75">
      <c r="A4631" s="3"/>
    </row>
    <row r="4632" spans="2:12" ht="12.75">
      <c r="B4632" s="3" t="s">
        <v>22</v>
      </c>
      <c r="C4632" s="3" t="s">
        <v>515</v>
      </c>
      <c r="D4632" s="3"/>
      <c r="E4632" s="3"/>
      <c r="F4632" s="4">
        <f>E4629/167.33/1</f>
        <v>28.92487898165302</v>
      </c>
      <c r="G4632" s="8" t="s">
        <v>23</v>
      </c>
      <c r="L4632">
        <v>27.55</v>
      </c>
    </row>
    <row r="4634" ht="12.75">
      <c r="B4634" s="3" t="s">
        <v>20</v>
      </c>
    </row>
    <row r="4637" spans="2:9" ht="12.75">
      <c r="B4637" s="9" t="s">
        <v>445</v>
      </c>
      <c r="C4637" s="9"/>
      <c r="D4637" s="9"/>
      <c r="E4637" s="9"/>
      <c r="F4637" s="9"/>
      <c r="G4637" s="9"/>
      <c r="H4637" s="9"/>
      <c r="I4637" s="9"/>
    </row>
    <row r="4638" spans="2:9" ht="12.75">
      <c r="B4638" s="9" t="s">
        <v>262</v>
      </c>
      <c r="C4638" s="9"/>
      <c r="D4638" s="9"/>
      <c r="E4638" s="9"/>
      <c r="F4638" s="9"/>
      <c r="G4638" s="9"/>
      <c r="H4638" s="9"/>
      <c r="I4638" s="9"/>
    </row>
    <row r="4639" spans="2:9" ht="12.75">
      <c r="B4639" s="9"/>
      <c r="C4639" s="9"/>
      <c r="D4639" s="9"/>
      <c r="E4639" s="9"/>
      <c r="F4639" s="9"/>
      <c r="G4639" s="9"/>
      <c r="H4639" s="9"/>
      <c r="I4639" s="9"/>
    </row>
    <row r="4640" spans="2:9" ht="12.75">
      <c r="B4640" s="9"/>
      <c r="C4640" s="9"/>
      <c r="D4640" s="9"/>
      <c r="E4640" s="9"/>
      <c r="F4640" s="9"/>
      <c r="G4640" s="9"/>
      <c r="H4640" s="9"/>
      <c r="I4640" s="9"/>
    </row>
    <row r="4641" spans="2:9" ht="12.75">
      <c r="B4641" s="9"/>
      <c r="C4641" s="9"/>
      <c r="D4641" s="9"/>
      <c r="E4641" s="9"/>
      <c r="F4641" s="9"/>
      <c r="G4641" s="9"/>
      <c r="H4641" s="9"/>
      <c r="I4641" s="9"/>
    </row>
    <row r="4642" spans="2:9" ht="12.75">
      <c r="B4642" s="9"/>
      <c r="C4642" s="9"/>
      <c r="D4642" s="9"/>
      <c r="E4642" s="9"/>
      <c r="F4642" s="9"/>
      <c r="G4642" s="9"/>
      <c r="H4642" s="9"/>
      <c r="I4642" s="9"/>
    </row>
    <row r="4643" spans="2:9" ht="12.75">
      <c r="B4643" s="9"/>
      <c r="C4643" s="9"/>
      <c r="D4643" s="9"/>
      <c r="E4643" s="9"/>
      <c r="F4643" s="9"/>
      <c r="G4643" s="9"/>
      <c r="H4643" s="9"/>
      <c r="I4643" s="9"/>
    </row>
    <row r="4644" spans="2:9" ht="12.75">
      <c r="B4644" s="9"/>
      <c r="C4644" s="9"/>
      <c r="D4644" s="9"/>
      <c r="E4644" s="9"/>
      <c r="F4644" s="9"/>
      <c r="G4644" s="9"/>
      <c r="H4644" s="9"/>
      <c r="I4644" s="9"/>
    </row>
    <row r="4645" spans="2:9" ht="12.75">
      <c r="B4645" s="9"/>
      <c r="C4645" s="9"/>
      <c r="D4645" s="9"/>
      <c r="E4645" s="9"/>
      <c r="F4645" s="9"/>
      <c r="G4645" s="9"/>
      <c r="H4645" s="9"/>
      <c r="I4645" s="9"/>
    </row>
    <row r="4646" spans="2:9" ht="12.75">
      <c r="B4646" s="9"/>
      <c r="C4646" s="9"/>
      <c r="D4646" s="9"/>
      <c r="E4646" s="9"/>
      <c r="F4646" s="9"/>
      <c r="G4646" s="9"/>
      <c r="H4646" s="9"/>
      <c r="I4646" s="9"/>
    </row>
    <row r="4647" spans="2:9" ht="12.75">
      <c r="B4647" s="9"/>
      <c r="C4647" s="9"/>
      <c r="D4647" s="9"/>
      <c r="E4647" s="9"/>
      <c r="F4647" s="9"/>
      <c r="G4647" s="9"/>
      <c r="H4647" s="9"/>
      <c r="I4647" s="9"/>
    </row>
    <row r="4648" spans="2:9" ht="12.75">
      <c r="B4648" s="9"/>
      <c r="C4648" s="9"/>
      <c r="D4648" s="9"/>
      <c r="E4648" s="9"/>
      <c r="F4648" s="9"/>
      <c r="G4648" s="9"/>
      <c r="H4648" s="9"/>
      <c r="I4648" s="9"/>
    </row>
    <row r="4649" spans="2:9" ht="12.75">
      <c r="B4649" s="9"/>
      <c r="C4649" s="9"/>
      <c r="D4649" s="9"/>
      <c r="E4649" s="9"/>
      <c r="F4649" s="9"/>
      <c r="G4649" s="9"/>
      <c r="H4649" s="9"/>
      <c r="I4649" s="9"/>
    </row>
    <row r="4662" spans="2:8" ht="12.75">
      <c r="B4662" s="3" t="s">
        <v>134</v>
      </c>
      <c r="H4662" s="3" t="s">
        <v>178</v>
      </c>
    </row>
    <row r="4663" spans="7:9" ht="12.75">
      <c r="G4663" s="10"/>
      <c r="H4663" s="10" t="s">
        <v>305</v>
      </c>
      <c r="I4663" s="80"/>
    </row>
    <row r="4664" spans="2:9" ht="12.75">
      <c r="B4664" s="3" t="s">
        <v>0</v>
      </c>
      <c r="G4664" s="10"/>
      <c r="H4664" s="10"/>
      <c r="I4664" s="80"/>
    </row>
    <row r="4665" spans="2:9" ht="12.75">
      <c r="B4665" s="3" t="s">
        <v>268</v>
      </c>
      <c r="H4665" s="10"/>
      <c r="I4665" s="3"/>
    </row>
    <row r="4666" spans="7:9" ht="12.75">
      <c r="G4666" s="10"/>
      <c r="H4666" s="10"/>
      <c r="I4666" s="10"/>
    </row>
    <row r="4667" spans="7:9" ht="12.75">
      <c r="G4667" s="80"/>
      <c r="H4667" s="10"/>
      <c r="I4667" s="10"/>
    </row>
    <row r="4668" spans="1:6" ht="12.75">
      <c r="A4668" s="3">
        <v>1</v>
      </c>
      <c r="B4668" s="3" t="s">
        <v>1</v>
      </c>
      <c r="E4668" s="3">
        <f>SUM(E4669:E4671)</f>
        <v>0</v>
      </c>
      <c r="F4668" s="8" t="s">
        <v>139</v>
      </c>
    </row>
    <row r="4669" spans="1:6" ht="12.75">
      <c r="A4669" s="3"/>
      <c r="B4669" t="s">
        <v>11</v>
      </c>
      <c r="E4669">
        <v>0</v>
      </c>
      <c r="F4669" s="8"/>
    </row>
    <row r="4670" spans="1:6" ht="12.75">
      <c r="A4670" s="3"/>
      <c r="B4670" t="s">
        <v>12</v>
      </c>
      <c r="E4670">
        <v>0</v>
      </c>
      <c r="F4670" s="8"/>
    </row>
    <row r="4671" spans="1:6" ht="12.75">
      <c r="A4671" s="3"/>
      <c r="B4671" t="s">
        <v>13</v>
      </c>
      <c r="E4671">
        <v>0</v>
      </c>
      <c r="F4671" s="8"/>
    </row>
    <row r="4672" spans="1:6" ht="12.75">
      <c r="A4672" s="3"/>
      <c r="F4672" s="8"/>
    </row>
    <row r="4673" spans="1:6" ht="12.75">
      <c r="A4673" s="3"/>
      <c r="F4673" s="8"/>
    </row>
    <row r="4674" spans="1:6" ht="12.75">
      <c r="A4674" s="3">
        <v>2</v>
      </c>
      <c r="B4674" s="3" t="s">
        <v>2</v>
      </c>
      <c r="C4674" s="3"/>
      <c r="D4674" s="3"/>
      <c r="E4674" s="4">
        <f>SUM(E4675:E4676)</f>
        <v>4220</v>
      </c>
      <c r="F4674" s="8" t="s">
        <v>139</v>
      </c>
    </row>
    <row r="4675" spans="1:12" ht="12.75">
      <c r="A4675" s="3"/>
      <c r="B4675" t="s">
        <v>3</v>
      </c>
      <c r="E4675">
        <v>4220</v>
      </c>
      <c r="F4675" s="8"/>
      <c r="L4675">
        <v>4020</v>
      </c>
    </row>
    <row r="4676" ht="12.75">
      <c r="A4676" s="3"/>
    </row>
    <row r="4677" spans="1:7" ht="12.75">
      <c r="A4677" s="5" t="s">
        <v>7</v>
      </c>
      <c r="B4677" s="3" t="s">
        <v>6</v>
      </c>
      <c r="E4677" s="4">
        <f>E4668+E4674</f>
        <v>4220</v>
      </c>
      <c r="F4677" s="8" t="s">
        <v>139</v>
      </c>
      <c r="G4677" s="3"/>
    </row>
    <row r="4678" ht="12.75">
      <c r="A4678" s="3"/>
    </row>
    <row r="4679" spans="1:5" ht="12.75">
      <c r="A4679" s="3"/>
      <c r="B4679" s="90" t="s">
        <v>310</v>
      </c>
      <c r="C4679" s="6">
        <v>0</v>
      </c>
      <c r="E4679" s="1">
        <f>E4677*C4679</f>
        <v>0</v>
      </c>
    </row>
    <row r="4680" spans="1:5" ht="12.75">
      <c r="A4680" s="3"/>
      <c r="C4680" s="6"/>
      <c r="E4680" s="1"/>
    </row>
    <row r="4681" ht="12.75">
      <c r="A4681" s="3"/>
    </row>
    <row r="4682" spans="1:6" ht="12.75">
      <c r="A4682" s="5" t="s">
        <v>8</v>
      </c>
      <c r="B4682" s="3" t="s">
        <v>9</v>
      </c>
      <c r="E4682" s="4">
        <f>SUM(E4679:E4681)</f>
        <v>0</v>
      </c>
      <c r="F4682" s="8" t="s">
        <v>139</v>
      </c>
    </row>
    <row r="4683" spans="1:6" ht="12.75">
      <c r="A4683" s="5"/>
      <c r="B4683" s="3"/>
      <c r="E4683" s="4"/>
      <c r="F4683" s="8"/>
    </row>
    <row r="4684" spans="1:6" ht="12.75">
      <c r="A4684" s="5" t="s">
        <v>10</v>
      </c>
      <c r="B4684" s="3" t="s">
        <v>14</v>
      </c>
      <c r="E4684" s="4">
        <f>E4677+E4682</f>
        <v>4220</v>
      </c>
      <c r="F4684" s="8" t="s">
        <v>139</v>
      </c>
    </row>
    <row r="4685" spans="1:6" ht="12.75">
      <c r="A4685" s="3"/>
      <c r="F4685" s="8"/>
    </row>
    <row r="4686" spans="1:6" ht="12.75">
      <c r="A4686" s="5" t="s">
        <v>15</v>
      </c>
      <c r="B4686" s="3" t="s">
        <v>16</v>
      </c>
      <c r="C4686" s="6">
        <v>0</v>
      </c>
      <c r="E4686" s="4">
        <f>E4684*C4686</f>
        <v>0</v>
      </c>
      <c r="F4686" s="8" t="s">
        <v>139</v>
      </c>
    </row>
    <row r="4687" spans="1:6" ht="12.75">
      <c r="A4687" s="3"/>
      <c r="F4687" s="8"/>
    </row>
    <row r="4688" spans="1:6" ht="12.75">
      <c r="A4688" s="5" t="s">
        <v>17</v>
      </c>
      <c r="B4688" s="3" t="s">
        <v>38</v>
      </c>
      <c r="E4688" s="4">
        <f>E4684+E4686</f>
        <v>4220</v>
      </c>
      <c r="F4688" s="8" t="s">
        <v>139</v>
      </c>
    </row>
    <row r="4689" ht="12.75">
      <c r="A4689" s="3"/>
    </row>
    <row r="4690" ht="12.75">
      <c r="A4690" s="3"/>
    </row>
    <row r="4691" spans="2:12" ht="12.75">
      <c r="B4691" s="3" t="s">
        <v>22</v>
      </c>
      <c r="C4691" s="3" t="s">
        <v>521</v>
      </c>
      <c r="D4691" s="3"/>
      <c r="E4691" s="3"/>
      <c r="F4691" s="4">
        <f>E4688/167.33/1</f>
        <v>25.21962588896193</v>
      </c>
      <c r="G4691" s="8" t="s">
        <v>23</v>
      </c>
      <c r="L4691">
        <v>24.02</v>
      </c>
    </row>
    <row r="4693" ht="12.75">
      <c r="B4693" s="3" t="s">
        <v>20</v>
      </c>
    </row>
    <row r="4696" spans="2:9" ht="12.75">
      <c r="B4696" s="9" t="s">
        <v>445</v>
      </c>
      <c r="C4696" s="9"/>
      <c r="D4696" s="9"/>
      <c r="E4696" s="9"/>
      <c r="F4696" s="9"/>
      <c r="G4696" s="9"/>
      <c r="H4696" s="9"/>
      <c r="I4696" s="9"/>
    </row>
    <row r="4697" spans="2:9" ht="12.75">
      <c r="B4697" s="9" t="s">
        <v>262</v>
      </c>
      <c r="C4697" s="9"/>
      <c r="D4697" s="9"/>
      <c r="E4697" s="9"/>
      <c r="F4697" s="9"/>
      <c r="G4697" s="9"/>
      <c r="H4697" s="9"/>
      <c r="I4697" s="9"/>
    </row>
    <row r="4698" spans="2:9" ht="12.75">
      <c r="B4698" s="9"/>
      <c r="C4698" s="9"/>
      <c r="D4698" s="9"/>
      <c r="E4698" s="9"/>
      <c r="F4698" s="9"/>
      <c r="G4698" s="9"/>
      <c r="H4698" s="9"/>
      <c r="I4698" s="9"/>
    </row>
    <row r="4699" spans="2:9" ht="12.75">
      <c r="B4699" s="9"/>
      <c r="C4699" s="9"/>
      <c r="D4699" s="9"/>
      <c r="E4699" s="9"/>
      <c r="F4699" s="9"/>
      <c r="G4699" s="9"/>
      <c r="H4699" s="9"/>
      <c r="I4699" s="9"/>
    </row>
    <row r="4700" spans="2:9" ht="12.75">
      <c r="B4700" s="9"/>
      <c r="C4700" s="9"/>
      <c r="D4700" s="9"/>
      <c r="E4700" s="9"/>
      <c r="F4700" s="9"/>
      <c r="G4700" s="9"/>
      <c r="H4700" s="9"/>
      <c r="I4700" s="9"/>
    </row>
    <row r="4701" spans="2:9" ht="12.75">
      <c r="B4701" s="9"/>
      <c r="C4701" s="9"/>
      <c r="D4701" s="9"/>
      <c r="E4701" s="9"/>
      <c r="F4701" s="9"/>
      <c r="G4701" s="9"/>
      <c r="H4701" s="9"/>
      <c r="I4701" s="9"/>
    </row>
    <row r="4702" spans="2:9" ht="12.75">
      <c r="B4702" s="9"/>
      <c r="C4702" s="9"/>
      <c r="D4702" s="9"/>
      <c r="E4702" s="9"/>
      <c r="F4702" s="9"/>
      <c r="G4702" s="9"/>
      <c r="H4702" s="9"/>
      <c r="I4702" s="9"/>
    </row>
    <row r="4703" spans="2:9" ht="12.75">
      <c r="B4703" s="9"/>
      <c r="C4703" s="9"/>
      <c r="D4703" s="9"/>
      <c r="E4703" s="9"/>
      <c r="F4703" s="9"/>
      <c r="G4703" s="9"/>
      <c r="H4703" s="9"/>
      <c r="I4703" s="9"/>
    </row>
    <row r="4704" spans="2:9" ht="12.75">
      <c r="B4704" s="9"/>
      <c r="C4704" s="9"/>
      <c r="D4704" s="9"/>
      <c r="E4704" s="9"/>
      <c r="F4704" s="9"/>
      <c r="G4704" s="9"/>
      <c r="H4704" s="9"/>
      <c r="I4704" s="9"/>
    </row>
    <row r="4705" spans="2:9" ht="12.75">
      <c r="B4705" s="9"/>
      <c r="C4705" s="9"/>
      <c r="D4705" s="9"/>
      <c r="E4705" s="9"/>
      <c r="F4705" s="9"/>
      <c r="G4705" s="9"/>
      <c r="H4705" s="9"/>
      <c r="I4705" s="9"/>
    </row>
    <row r="4706" spans="2:9" ht="12.75">
      <c r="B4706" s="9"/>
      <c r="C4706" s="9"/>
      <c r="D4706" s="9"/>
      <c r="E4706" s="9"/>
      <c r="F4706" s="9"/>
      <c r="G4706" s="9"/>
      <c r="H4706" s="9"/>
      <c r="I4706" s="9"/>
    </row>
    <row r="4707" spans="2:9" ht="12.75">
      <c r="B4707" s="9"/>
      <c r="C4707" s="9"/>
      <c r="D4707" s="9"/>
      <c r="E4707" s="9"/>
      <c r="F4707" s="9"/>
      <c r="G4707" s="9"/>
      <c r="H4707" s="9"/>
      <c r="I4707" s="9"/>
    </row>
    <row r="4708" spans="2:9" ht="12.75">
      <c r="B4708" s="9"/>
      <c r="C4708" s="9"/>
      <c r="D4708" s="9"/>
      <c r="E4708" s="9"/>
      <c r="F4708" s="9"/>
      <c r="G4708" s="9"/>
      <c r="H4708" s="9"/>
      <c r="I4708" s="9"/>
    </row>
    <row r="4721" spans="2:8" ht="12.75">
      <c r="B4721" s="3" t="s">
        <v>134</v>
      </c>
      <c r="H4721" s="3" t="s">
        <v>178</v>
      </c>
    </row>
    <row r="4722" spans="7:9" ht="12.75">
      <c r="G4722" s="10"/>
      <c r="H4722" s="10" t="s">
        <v>306</v>
      </c>
      <c r="I4722" s="80"/>
    </row>
    <row r="4723" spans="2:9" ht="12.75">
      <c r="B4723" s="3" t="s">
        <v>0</v>
      </c>
      <c r="G4723" s="10"/>
      <c r="H4723" s="10"/>
      <c r="I4723" s="80"/>
    </row>
    <row r="4724" spans="2:9" ht="12.75">
      <c r="B4724" s="3" t="s">
        <v>396</v>
      </c>
      <c r="H4724" s="10"/>
      <c r="I4724" s="3"/>
    </row>
    <row r="4725" spans="7:9" ht="12.75">
      <c r="G4725" s="10"/>
      <c r="H4725" s="10"/>
      <c r="I4725" s="10"/>
    </row>
    <row r="4726" spans="7:9" ht="12.75">
      <c r="G4726" s="80"/>
      <c r="H4726" s="10"/>
      <c r="I4726" s="10"/>
    </row>
    <row r="4727" spans="1:6" ht="12.75">
      <c r="A4727" s="3">
        <v>1</v>
      </c>
      <c r="B4727" s="3" t="s">
        <v>1</v>
      </c>
      <c r="E4727" s="3">
        <f>SUM(E4728:E4730)</f>
        <v>0</v>
      </c>
      <c r="F4727" s="8" t="s">
        <v>139</v>
      </c>
    </row>
    <row r="4728" spans="1:6" ht="12.75">
      <c r="A4728" s="3"/>
      <c r="B4728" t="s">
        <v>11</v>
      </c>
      <c r="E4728">
        <v>0</v>
      </c>
      <c r="F4728" s="8"/>
    </row>
    <row r="4729" spans="1:6" ht="12.75">
      <c r="A4729" s="3"/>
      <c r="B4729" t="s">
        <v>12</v>
      </c>
      <c r="E4729">
        <v>0</v>
      </c>
      <c r="F4729" s="8"/>
    </row>
    <row r="4730" spans="1:6" ht="12.75">
      <c r="A4730" s="3"/>
      <c r="B4730" t="s">
        <v>13</v>
      </c>
      <c r="E4730">
        <v>0</v>
      </c>
      <c r="F4730" s="8"/>
    </row>
    <row r="4731" spans="1:6" ht="12.75">
      <c r="A4731" s="3"/>
      <c r="F4731" s="8"/>
    </row>
    <row r="4732" spans="1:6" ht="12.75">
      <c r="A4732" s="3"/>
      <c r="F4732" s="8"/>
    </row>
    <row r="4733" spans="1:6" ht="12.75">
      <c r="A4733" s="3">
        <v>2</v>
      </c>
      <c r="B4733" s="3" t="s">
        <v>2</v>
      </c>
      <c r="C4733" s="3"/>
      <c r="D4733" s="3"/>
      <c r="E4733" s="4">
        <f>SUM(E4734:E4735)</f>
        <v>4535</v>
      </c>
      <c r="F4733" s="8" t="s">
        <v>139</v>
      </c>
    </row>
    <row r="4734" spans="1:12" ht="12.75">
      <c r="A4734" s="3"/>
      <c r="B4734" t="s">
        <v>3</v>
      </c>
      <c r="E4734">
        <v>4535</v>
      </c>
      <c r="F4734" s="8"/>
      <c r="L4734">
        <v>4320</v>
      </c>
    </row>
    <row r="4735" ht="12.75">
      <c r="A4735" s="3"/>
    </row>
    <row r="4736" spans="1:7" ht="12.75">
      <c r="A4736" s="5" t="s">
        <v>7</v>
      </c>
      <c r="B4736" s="3" t="s">
        <v>6</v>
      </c>
      <c r="E4736" s="4">
        <f>E4727+E4733</f>
        <v>4535</v>
      </c>
      <c r="F4736" s="8" t="s">
        <v>139</v>
      </c>
      <c r="G4736" s="3"/>
    </row>
    <row r="4737" ht="12.75">
      <c r="A4737" s="3"/>
    </row>
    <row r="4738" spans="1:5" ht="12.75">
      <c r="A4738" s="3"/>
      <c r="B4738" s="90" t="s">
        <v>310</v>
      </c>
      <c r="C4738" s="6">
        <v>0</v>
      </c>
      <c r="E4738" s="1">
        <f>E4736*C4738</f>
        <v>0</v>
      </c>
    </row>
    <row r="4739" spans="1:5" ht="12.75">
      <c r="A4739" s="3"/>
      <c r="C4739" s="6"/>
      <c r="E4739" s="1"/>
    </row>
    <row r="4740" ht="12.75">
      <c r="A4740" s="3"/>
    </row>
    <row r="4741" spans="1:6" ht="12.75">
      <c r="A4741" s="5" t="s">
        <v>8</v>
      </c>
      <c r="B4741" s="3" t="s">
        <v>9</v>
      </c>
      <c r="E4741" s="4">
        <f>SUM(E4738:E4740)</f>
        <v>0</v>
      </c>
      <c r="F4741" s="8" t="s">
        <v>139</v>
      </c>
    </row>
    <row r="4742" spans="1:6" ht="12.75">
      <c r="A4742" s="5"/>
      <c r="B4742" s="3"/>
      <c r="E4742" s="4"/>
      <c r="F4742" s="8"/>
    </row>
    <row r="4743" spans="1:6" ht="12.75">
      <c r="A4743" s="5" t="s">
        <v>10</v>
      </c>
      <c r="B4743" s="3" t="s">
        <v>14</v>
      </c>
      <c r="E4743" s="4">
        <f>E4736+E4741</f>
        <v>4535</v>
      </c>
      <c r="F4743" s="8" t="s">
        <v>139</v>
      </c>
    </row>
    <row r="4744" spans="1:6" ht="12.75">
      <c r="A4744" s="3"/>
      <c r="F4744" s="8"/>
    </row>
    <row r="4745" spans="1:6" ht="12.75">
      <c r="A4745" s="5" t="s">
        <v>15</v>
      </c>
      <c r="B4745" s="3" t="s">
        <v>16</v>
      </c>
      <c r="C4745" s="6">
        <v>0</v>
      </c>
      <c r="E4745" s="4">
        <f>E4743*C4745</f>
        <v>0</v>
      </c>
      <c r="F4745" s="8" t="s">
        <v>139</v>
      </c>
    </row>
    <row r="4746" spans="1:6" ht="12.75">
      <c r="A4746" s="3"/>
      <c r="F4746" s="8"/>
    </row>
    <row r="4747" spans="1:6" ht="12.75">
      <c r="A4747" s="5" t="s">
        <v>17</v>
      </c>
      <c r="B4747" s="3" t="s">
        <v>38</v>
      </c>
      <c r="E4747" s="4">
        <f>E4743+E4745</f>
        <v>4535</v>
      </c>
      <c r="F4747" s="8" t="s">
        <v>139</v>
      </c>
    </row>
    <row r="4748" ht="12.75">
      <c r="A4748" s="3"/>
    </row>
    <row r="4749" ht="12.75">
      <c r="A4749" s="3"/>
    </row>
    <row r="4750" spans="2:12" ht="12.75">
      <c r="B4750" s="3" t="s">
        <v>22</v>
      </c>
      <c r="C4750" s="3" t="s">
        <v>522</v>
      </c>
      <c r="D4750" s="3"/>
      <c r="E4750" s="3"/>
      <c r="F4750" s="4">
        <f>E4747/167.33/1</f>
        <v>27.102133508635628</v>
      </c>
      <c r="G4750" s="8" t="s">
        <v>23</v>
      </c>
      <c r="L4750">
        <v>25.82</v>
      </c>
    </row>
    <row r="4752" ht="12.75">
      <c r="B4752" s="3" t="s">
        <v>20</v>
      </c>
    </row>
    <row r="4755" spans="2:9" ht="12.75">
      <c r="B4755" s="9" t="s">
        <v>445</v>
      </c>
      <c r="C4755" s="9"/>
      <c r="D4755" s="9"/>
      <c r="E4755" s="9"/>
      <c r="F4755" s="9"/>
      <c r="G4755" s="9"/>
      <c r="H4755" s="9"/>
      <c r="I4755" s="9"/>
    </row>
    <row r="4756" spans="2:9" ht="12.75">
      <c r="B4756" s="9" t="s">
        <v>262</v>
      </c>
      <c r="C4756" s="9"/>
      <c r="D4756" s="9"/>
      <c r="E4756" s="9"/>
      <c r="F4756" s="9"/>
      <c r="G4756" s="9"/>
      <c r="H4756" s="9"/>
      <c r="I4756" s="9"/>
    </row>
    <row r="4757" spans="2:9" ht="12.75">
      <c r="B4757" s="9"/>
      <c r="C4757" s="9"/>
      <c r="D4757" s="9"/>
      <c r="E4757" s="9"/>
      <c r="F4757" s="9"/>
      <c r="G4757" s="9"/>
      <c r="H4757" s="9"/>
      <c r="I4757" s="9"/>
    </row>
    <row r="4758" spans="2:9" ht="12.75">
      <c r="B4758" s="9"/>
      <c r="C4758" s="9"/>
      <c r="D4758" s="9"/>
      <c r="E4758" s="9"/>
      <c r="F4758" s="9"/>
      <c r="G4758" s="9"/>
      <c r="H4758" s="9"/>
      <c r="I4758" s="9"/>
    </row>
    <row r="4759" spans="2:9" ht="12.75">
      <c r="B4759" s="9"/>
      <c r="C4759" s="9"/>
      <c r="D4759" s="9"/>
      <c r="E4759" s="9"/>
      <c r="F4759" s="9"/>
      <c r="G4759" s="9"/>
      <c r="H4759" s="9"/>
      <c r="I4759" s="9"/>
    </row>
    <row r="4760" spans="2:9" ht="12.75">
      <c r="B4760" s="9"/>
      <c r="C4760" s="9"/>
      <c r="D4760" s="9"/>
      <c r="E4760" s="9"/>
      <c r="F4760" s="9"/>
      <c r="G4760" s="9"/>
      <c r="H4760" s="9"/>
      <c r="I4760" s="9"/>
    </row>
    <row r="4761" spans="2:9" ht="12.75">
      <c r="B4761" s="9"/>
      <c r="C4761" s="9"/>
      <c r="D4761" s="9"/>
      <c r="E4761" s="9"/>
      <c r="F4761" s="9"/>
      <c r="G4761" s="9"/>
      <c r="H4761" s="9"/>
      <c r="I4761" s="9"/>
    </row>
    <row r="4762" spans="2:9" ht="12.75">
      <c r="B4762" s="9"/>
      <c r="C4762" s="9"/>
      <c r="D4762" s="9"/>
      <c r="E4762" s="9"/>
      <c r="F4762" s="9"/>
      <c r="G4762" s="9"/>
      <c r="H4762" s="9"/>
      <c r="I4762" s="9"/>
    </row>
    <row r="4763" spans="2:9" ht="12.75">
      <c r="B4763" s="9"/>
      <c r="C4763" s="9"/>
      <c r="D4763" s="9"/>
      <c r="E4763" s="9"/>
      <c r="F4763" s="9"/>
      <c r="G4763" s="9"/>
      <c r="H4763" s="9"/>
      <c r="I4763" s="9"/>
    </row>
    <row r="4764" spans="2:9" ht="12.75">
      <c r="B4764" s="9"/>
      <c r="C4764" s="9"/>
      <c r="D4764" s="9"/>
      <c r="E4764" s="9"/>
      <c r="F4764" s="9"/>
      <c r="G4764" s="9"/>
      <c r="H4764" s="9"/>
      <c r="I4764" s="9"/>
    </row>
    <row r="4765" spans="2:9" ht="12.75">
      <c r="B4765" s="9"/>
      <c r="C4765" s="9"/>
      <c r="D4765" s="9"/>
      <c r="E4765" s="9"/>
      <c r="F4765" s="9"/>
      <c r="G4765" s="9"/>
      <c r="H4765" s="9"/>
      <c r="I4765" s="9"/>
    </row>
    <row r="4766" spans="2:9" ht="12.75">
      <c r="B4766" s="9"/>
      <c r="C4766" s="9"/>
      <c r="D4766" s="9"/>
      <c r="E4766" s="9"/>
      <c r="F4766" s="9"/>
      <c r="G4766" s="9"/>
      <c r="H4766" s="9"/>
      <c r="I4766" s="9"/>
    </row>
    <row r="4767" spans="2:9" ht="12.75">
      <c r="B4767" s="9"/>
      <c r="C4767" s="9"/>
      <c r="D4767" s="9"/>
      <c r="E4767" s="9"/>
      <c r="F4767" s="9"/>
      <c r="G4767" s="9"/>
      <c r="H4767" s="9"/>
      <c r="I4767" s="9"/>
    </row>
    <row r="4780" spans="2:8" ht="12.75">
      <c r="B4780" s="3" t="s">
        <v>134</v>
      </c>
      <c r="H4780" s="3" t="s">
        <v>178</v>
      </c>
    </row>
    <row r="4781" spans="7:9" ht="12.75">
      <c r="G4781" s="10"/>
      <c r="H4781" s="10" t="s">
        <v>300</v>
      </c>
      <c r="I4781" s="80"/>
    </row>
    <row r="4782" spans="2:9" ht="12.75">
      <c r="B4782" s="3" t="s">
        <v>0</v>
      </c>
      <c r="G4782" s="10"/>
      <c r="H4782" s="10"/>
      <c r="I4782" s="80"/>
    </row>
    <row r="4783" spans="2:9" ht="12.75">
      <c r="B4783" s="3" t="s">
        <v>272</v>
      </c>
      <c r="H4783" s="10"/>
      <c r="I4783" s="3"/>
    </row>
    <row r="4784" spans="7:9" ht="12.75">
      <c r="G4784" s="10"/>
      <c r="H4784" s="10"/>
      <c r="I4784" s="10"/>
    </row>
    <row r="4785" spans="7:9" ht="12.75">
      <c r="G4785" s="80"/>
      <c r="H4785" s="10"/>
      <c r="I4785" s="10"/>
    </row>
    <row r="4786" spans="1:6" ht="12.75">
      <c r="A4786" s="3">
        <v>1</v>
      </c>
      <c r="B4786" s="3" t="s">
        <v>1</v>
      </c>
      <c r="E4786" s="3">
        <f>SUM(E4787:E4789)</f>
        <v>90</v>
      </c>
      <c r="F4786" s="8" t="s">
        <v>139</v>
      </c>
    </row>
    <row r="4787" spans="1:6" ht="12.75">
      <c r="A4787" s="3"/>
      <c r="B4787" t="s">
        <v>11</v>
      </c>
      <c r="E4787">
        <v>0</v>
      </c>
      <c r="F4787" s="8"/>
    </row>
    <row r="4788" spans="1:6" ht="12.75">
      <c r="A4788" s="3"/>
      <c r="B4788" t="s">
        <v>12</v>
      </c>
      <c r="E4788">
        <v>90</v>
      </c>
      <c r="F4788" s="8"/>
    </row>
    <row r="4789" spans="1:6" ht="12.75">
      <c r="A4789" s="3"/>
      <c r="B4789" t="s">
        <v>13</v>
      </c>
      <c r="E4789">
        <v>0</v>
      </c>
      <c r="F4789" s="8"/>
    </row>
    <row r="4790" spans="1:6" ht="12.75">
      <c r="A4790" s="3"/>
      <c r="F4790" s="8"/>
    </row>
    <row r="4791" spans="1:6" ht="12.75">
      <c r="A4791" s="3"/>
      <c r="F4791" s="8"/>
    </row>
    <row r="4792" spans="1:6" ht="12.75">
      <c r="A4792" s="3">
        <v>2</v>
      </c>
      <c r="B4792" s="3" t="s">
        <v>2</v>
      </c>
      <c r="C4792" s="3"/>
      <c r="D4792" s="3"/>
      <c r="E4792" s="4">
        <f>SUM(E4793:E4795)</f>
        <v>4647.2625</v>
      </c>
      <c r="F4792" s="8" t="s">
        <v>139</v>
      </c>
    </row>
    <row r="4793" spans="1:12" ht="12.75">
      <c r="A4793" s="3"/>
      <c r="B4793" t="s">
        <v>3</v>
      </c>
      <c r="E4793">
        <v>4545</v>
      </c>
      <c r="F4793" s="8"/>
      <c r="L4793">
        <v>4330</v>
      </c>
    </row>
    <row r="4794" spans="1:6" ht="12.75">
      <c r="A4794" s="3"/>
      <c r="B4794" t="s">
        <v>384</v>
      </c>
      <c r="C4794" s="2">
        <v>0.0225</v>
      </c>
      <c r="E4794" s="1">
        <f>E4793*C4794</f>
        <v>102.2625</v>
      </c>
      <c r="F4794" s="8"/>
    </row>
    <row r="4795" ht="12.75">
      <c r="A4795" s="3"/>
    </row>
    <row r="4796" spans="1:7" ht="12.75">
      <c r="A4796" s="5" t="s">
        <v>7</v>
      </c>
      <c r="B4796" s="3" t="s">
        <v>6</v>
      </c>
      <c r="E4796" s="4">
        <f>E4786+E4792</f>
        <v>4737.2625</v>
      </c>
      <c r="F4796" s="8" t="s">
        <v>139</v>
      </c>
      <c r="G4796" s="3"/>
    </row>
    <row r="4797" ht="12.75">
      <c r="A4797" s="3"/>
    </row>
    <row r="4798" spans="1:5" ht="12.75">
      <c r="A4798" s="3"/>
      <c r="B4798" s="90" t="s">
        <v>310</v>
      </c>
      <c r="C4798" s="6">
        <v>0.1</v>
      </c>
      <c r="E4798" s="1">
        <f>E4796*C4798</f>
        <v>473.72625</v>
      </c>
    </row>
    <row r="4799" spans="1:5" ht="12.75">
      <c r="A4799" s="3"/>
      <c r="C4799" s="6"/>
      <c r="E4799" s="1"/>
    </row>
    <row r="4800" ht="12.75">
      <c r="A4800" s="3"/>
    </row>
    <row r="4801" spans="1:6" ht="12.75">
      <c r="A4801" s="5" t="s">
        <v>8</v>
      </c>
      <c r="B4801" s="3" t="s">
        <v>9</v>
      </c>
      <c r="E4801" s="4">
        <f>SUM(E4798:E4800)</f>
        <v>473.72625</v>
      </c>
      <c r="F4801" s="8" t="s">
        <v>139</v>
      </c>
    </row>
    <row r="4802" spans="1:6" ht="12.75">
      <c r="A4802" s="5"/>
      <c r="B4802" s="3"/>
      <c r="E4802" s="4"/>
      <c r="F4802" s="8"/>
    </row>
    <row r="4803" spans="1:6" ht="12.75">
      <c r="A4803" s="5" t="s">
        <v>10</v>
      </c>
      <c r="B4803" s="3" t="s">
        <v>14</v>
      </c>
      <c r="E4803" s="4">
        <f>E4796+E4801</f>
        <v>5210.9887499999995</v>
      </c>
      <c r="F4803" s="8" t="s">
        <v>139</v>
      </c>
    </row>
    <row r="4804" spans="1:6" ht="12.75">
      <c r="A4804" s="3"/>
      <c r="F4804" s="8"/>
    </row>
    <row r="4805" spans="1:6" ht="12.75">
      <c r="A4805" s="5" t="s">
        <v>15</v>
      </c>
      <c r="B4805" s="3" t="s">
        <v>16</v>
      </c>
      <c r="C4805" s="6">
        <v>0.05</v>
      </c>
      <c r="E4805" s="4">
        <f>E4803*C4805</f>
        <v>260.5494375</v>
      </c>
      <c r="F4805" s="8" t="s">
        <v>139</v>
      </c>
    </row>
    <row r="4806" spans="1:6" ht="12.75">
      <c r="A4806" s="3"/>
      <c r="F4806" s="8"/>
    </row>
    <row r="4807" spans="1:6" ht="12.75">
      <c r="A4807" s="5" t="s">
        <v>17</v>
      </c>
      <c r="B4807" s="3" t="s">
        <v>38</v>
      </c>
      <c r="E4807" s="4">
        <f>E4803+E4805</f>
        <v>5471.538187499999</v>
      </c>
      <c r="F4807" s="8" t="s">
        <v>139</v>
      </c>
    </row>
    <row r="4808" ht="12.75">
      <c r="A4808" s="3"/>
    </row>
    <row r="4809" ht="12.75">
      <c r="A4809" s="3"/>
    </row>
    <row r="4810" spans="2:12" ht="12.75">
      <c r="B4810" s="3" t="s">
        <v>22</v>
      </c>
      <c r="C4810" s="3" t="s">
        <v>523</v>
      </c>
      <c r="D4810" s="3"/>
      <c r="E4810" s="3"/>
      <c r="F4810" s="4">
        <f>E4807/167.33/1</f>
        <v>32.6990867596964</v>
      </c>
      <c r="G4810" s="8" t="s">
        <v>23</v>
      </c>
      <c r="L4810">
        <v>31.18</v>
      </c>
    </row>
    <row r="4812" ht="12.75">
      <c r="B4812" s="3" t="s">
        <v>20</v>
      </c>
    </row>
    <row r="4815" spans="2:9" ht="12.75">
      <c r="B4815" s="9" t="s">
        <v>445</v>
      </c>
      <c r="C4815" s="9"/>
      <c r="D4815" s="9"/>
      <c r="E4815" s="9"/>
      <c r="F4815" s="9"/>
      <c r="G4815" s="9"/>
      <c r="H4815" s="9"/>
      <c r="I4815" s="9"/>
    </row>
    <row r="4816" spans="2:9" ht="12.75">
      <c r="B4816" s="9" t="s">
        <v>262</v>
      </c>
      <c r="C4816" s="9"/>
      <c r="D4816" s="9"/>
      <c r="E4816" s="9"/>
      <c r="F4816" s="9"/>
      <c r="G4816" s="9"/>
      <c r="H4816" s="9"/>
      <c r="I4816" s="9"/>
    </row>
    <row r="4817" spans="2:9" ht="12.75">
      <c r="B4817" s="9"/>
      <c r="C4817" s="9"/>
      <c r="D4817" s="9"/>
      <c r="E4817" s="9"/>
      <c r="F4817" s="9"/>
      <c r="G4817" s="9"/>
      <c r="H4817" s="9"/>
      <c r="I4817" s="9"/>
    </row>
    <row r="4818" spans="2:9" ht="12.75">
      <c r="B4818" s="9"/>
      <c r="C4818" s="9"/>
      <c r="D4818" s="9"/>
      <c r="E4818" s="9"/>
      <c r="F4818" s="9"/>
      <c r="G4818" s="9"/>
      <c r="H4818" s="9"/>
      <c r="I4818" s="9"/>
    </row>
    <row r="4819" spans="2:9" ht="12.75">
      <c r="B4819" s="9"/>
      <c r="C4819" s="9"/>
      <c r="D4819" s="9"/>
      <c r="E4819" s="9"/>
      <c r="F4819" s="9"/>
      <c r="G4819" s="9"/>
      <c r="H4819" s="9"/>
      <c r="I4819" s="9"/>
    </row>
    <row r="4820" spans="2:9" ht="12.75">
      <c r="B4820" s="9"/>
      <c r="C4820" s="9"/>
      <c r="D4820" s="9"/>
      <c r="E4820" s="9"/>
      <c r="F4820" s="9"/>
      <c r="G4820" s="9"/>
      <c r="H4820" s="9"/>
      <c r="I4820" s="9"/>
    </row>
    <row r="4821" spans="2:9" ht="12.75">
      <c r="B4821" s="9"/>
      <c r="C4821" s="9"/>
      <c r="D4821" s="9"/>
      <c r="E4821" s="9"/>
      <c r="F4821" s="9"/>
      <c r="G4821" s="9"/>
      <c r="H4821" s="9"/>
      <c r="I4821" s="9"/>
    </row>
    <row r="4822" spans="2:9" ht="12.75">
      <c r="B4822" s="9"/>
      <c r="C4822" s="9"/>
      <c r="D4822" s="9"/>
      <c r="E4822" s="9"/>
      <c r="F4822" s="9"/>
      <c r="G4822" s="9"/>
      <c r="H4822" s="9"/>
      <c r="I4822" s="9"/>
    </row>
    <row r="4823" spans="2:9" ht="12.75">
      <c r="B4823" s="9"/>
      <c r="C4823" s="9"/>
      <c r="D4823" s="9"/>
      <c r="E4823" s="9"/>
      <c r="F4823" s="9"/>
      <c r="G4823" s="9"/>
      <c r="H4823" s="9"/>
      <c r="I4823" s="9"/>
    </row>
    <row r="4824" spans="2:9" ht="12.75">
      <c r="B4824" s="9"/>
      <c r="C4824" s="9"/>
      <c r="D4824" s="9"/>
      <c r="E4824" s="9"/>
      <c r="F4824" s="9"/>
      <c r="G4824" s="9"/>
      <c r="H4824" s="9"/>
      <c r="I4824" s="9"/>
    </row>
    <row r="4825" spans="2:9" ht="12.75">
      <c r="B4825" s="9"/>
      <c r="C4825" s="9"/>
      <c r="D4825" s="9"/>
      <c r="E4825" s="9"/>
      <c r="F4825" s="9"/>
      <c r="G4825" s="9"/>
      <c r="H4825" s="9"/>
      <c r="I4825" s="9"/>
    </row>
    <row r="4826" spans="2:9" ht="12.75">
      <c r="B4826" s="9"/>
      <c r="C4826" s="9"/>
      <c r="D4826" s="9"/>
      <c r="E4826" s="9"/>
      <c r="F4826" s="9"/>
      <c r="G4826" s="9"/>
      <c r="H4826" s="9"/>
      <c r="I4826" s="9"/>
    </row>
    <row r="4827" spans="2:9" ht="12.75">
      <c r="B4827" s="9"/>
      <c r="C4827" s="9"/>
      <c r="D4827" s="9"/>
      <c r="E4827" s="9"/>
      <c r="F4827" s="9"/>
      <c r="G4827" s="9"/>
      <c r="H4827" s="9"/>
      <c r="I4827" s="9"/>
    </row>
    <row r="4828" spans="2:9" ht="12.75">
      <c r="B4828" s="9"/>
      <c r="C4828" s="9"/>
      <c r="D4828" s="9"/>
      <c r="E4828" s="9"/>
      <c r="F4828" s="9"/>
      <c r="G4828" s="9"/>
      <c r="H4828" s="9"/>
      <c r="I4828" s="9"/>
    </row>
    <row r="4839" spans="2:8" ht="12.75">
      <c r="B4839" s="3" t="s">
        <v>134</v>
      </c>
      <c r="H4839" s="3" t="s">
        <v>178</v>
      </c>
    </row>
    <row r="4840" spans="7:9" ht="12.75">
      <c r="G4840" s="10"/>
      <c r="H4840" s="10" t="s">
        <v>274</v>
      </c>
      <c r="I4840" s="80"/>
    </row>
    <row r="4841" spans="2:9" ht="12.75">
      <c r="B4841" s="3" t="s">
        <v>0</v>
      </c>
      <c r="G4841" s="10"/>
      <c r="H4841" s="10"/>
      <c r="I4841" s="80"/>
    </row>
    <row r="4842" spans="2:9" ht="12.75">
      <c r="B4842" s="3" t="s">
        <v>393</v>
      </c>
      <c r="H4842" s="10"/>
      <c r="I4842" s="3"/>
    </row>
    <row r="4843" spans="7:9" ht="12.75">
      <c r="G4843" s="10"/>
      <c r="H4843" s="10"/>
      <c r="I4843" s="10"/>
    </row>
    <row r="4844" spans="7:9" ht="12.75">
      <c r="G4844" s="80"/>
      <c r="H4844" s="10"/>
      <c r="I4844" s="10"/>
    </row>
    <row r="4845" spans="1:6" ht="12.75">
      <c r="A4845" s="3">
        <v>1</v>
      </c>
      <c r="B4845" s="3" t="s">
        <v>1</v>
      </c>
      <c r="E4845" s="3">
        <f>SUM(E4846:E4848)</f>
        <v>0</v>
      </c>
      <c r="F4845" s="8" t="s">
        <v>139</v>
      </c>
    </row>
    <row r="4846" spans="1:6" ht="12.75">
      <c r="A4846" s="3"/>
      <c r="B4846" t="s">
        <v>11</v>
      </c>
      <c r="E4846">
        <v>0</v>
      </c>
      <c r="F4846" s="8"/>
    </row>
    <row r="4847" spans="1:6" ht="12.75">
      <c r="A4847" s="3"/>
      <c r="B4847" t="s">
        <v>12</v>
      </c>
      <c r="E4847">
        <v>0</v>
      </c>
      <c r="F4847" s="8"/>
    </row>
    <row r="4848" spans="1:6" ht="12.75">
      <c r="A4848" s="3"/>
      <c r="B4848" t="s">
        <v>13</v>
      </c>
      <c r="E4848">
        <v>0</v>
      </c>
      <c r="F4848" s="8"/>
    </row>
    <row r="4849" spans="1:6" ht="12.75">
      <c r="A4849" s="3"/>
      <c r="F4849" s="8"/>
    </row>
    <row r="4850" spans="1:6" ht="12.75">
      <c r="A4850" s="3"/>
      <c r="F4850" s="8"/>
    </row>
    <row r="4851" spans="1:6" ht="12.75">
      <c r="A4851" s="3">
        <v>2</v>
      </c>
      <c r="B4851" s="3" t="s">
        <v>2</v>
      </c>
      <c r="C4851" s="3"/>
      <c r="D4851" s="3"/>
      <c r="E4851" s="4">
        <f>SUM(E4852:E4853)</f>
        <v>4065</v>
      </c>
      <c r="F4851" s="8" t="s">
        <v>139</v>
      </c>
    </row>
    <row r="4852" spans="1:12" ht="12.75">
      <c r="A4852" s="3"/>
      <c r="B4852" t="s">
        <v>3</v>
      </c>
      <c r="E4852">
        <v>4065</v>
      </c>
      <c r="F4852" s="8"/>
      <c r="L4852">
        <v>3870</v>
      </c>
    </row>
    <row r="4853" ht="12.75">
      <c r="A4853" s="3"/>
    </row>
    <row r="4854" spans="1:7" ht="12.75">
      <c r="A4854" s="5" t="s">
        <v>7</v>
      </c>
      <c r="B4854" s="3" t="s">
        <v>6</v>
      </c>
      <c r="E4854" s="4">
        <f>E4845+E4851</f>
        <v>4065</v>
      </c>
      <c r="F4854" s="8" t="s">
        <v>139</v>
      </c>
      <c r="G4854" s="3"/>
    </row>
    <row r="4855" ht="12.75">
      <c r="A4855" s="3"/>
    </row>
    <row r="4856" spans="1:5" ht="12.75">
      <c r="A4856" s="3"/>
      <c r="B4856" s="90" t="s">
        <v>310</v>
      </c>
      <c r="C4856" s="6">
        <v>0</v>
      </c>
      <c r="E4856" s="1">
        <f>E4854*C4856</f>
        <v>0</v>
      </c>
    </row>
    <row r="4857" spans="1:5" ht="12.75">
      <c r="A4857" s="3"/>
      <c r="C4857" s="6"/>
      <c r="E4857" s="1"/>
    </row>
    <row r="4858" ht="12.75">
      <c r="A4858" s="3"/>
    </row>
    <row r="4859" spans="1:6" ht="12.75">
      <c r="A4859" s="5" t="s">
        <v>8</v>
      </c>
      <c r="B4859" s="3" t="s">
        <v>9</v>
      </c>
      <c r="E4859" s="4">
        <f>SUM(E4856:E4858)</f>
        <v>0</v>
      </c>
      <c r="F4859" s="8" t="s">
        <v>139</v>
      </c>
    </row>
    <row r="4860" spans="1:6" ht="12.75">
      <c r="A4860" s="5"/>
      <c r="B4860" s="3"/>
      <c r="E4860" s="4"/>
      <c r="F4860" s="8"/>
    </row>
    <row r="4861" spans="1:6" ht="12.75">
      <c r="A4861" s="5" t="s">
        <v>10</v>
      </c>
      <c r="B4861" s="3" t="s">
        <v>14</v>
      </c>
      <c r="E4861" s="4">
        <f>E4854+E4859</f>
        <v>4065</v>
      </c>
      <c r="F4861" s="8" t="s">
        <v>139</v>
      </c>
    </row>
    <row r="4862" spans="1:6" ht="12.75">
      <c r="A4862" s="3"/>
      <c r="F4862" s="8"/>
    </row>
    <row r="4863" spans="1:6" ht="12.75">
      <c r="A4863" s="5" t="s">
        <v>15</v>
      </c>
      <c r="B4863" s="3" t="s">
        <v>16</v>
      </c>
      <c r="C4863" s="6">
        <v>0</v>
      </c>
      <c r="E4863" s="4">
        <f>E4861*C4863</f>
        <v>0</v>
      </c>
      <c r="F4863" s="8" t="s">
        <v>139</v>
      </c>
    </row>
    <row r="4864" spans="1:6" ht="12.75">
      <c r="A4864" s="3"/>
      <c r="F4864" s="8"/>
    </row>
    <row r="4865" spans="1:6" ht="12.75">
      <c r="A4865" s="5" t="s">
        <v>17</v>
      </c>
      <c r="B4865" s="3" t="s">
        <v>38</v>
      </c>
      <c r="E4865" s="4">
        <f>E4861+E4863</f>
        <v>4065</v>
      </c>
      <c r="F4865" s="8" t="s">
        <v>139</v>
      </c>
    </row>
    <row r="4866" ht="12.75">
      <c r="A4866" s="3"/>
    </row>
    <row r="4867" ht="12.75">
      <c r="A4867" s="3"/>
    </row>
    <row r="4868" spans="2:12" ht="12.75">
      <c r="B4868" s="3" t="s">
        <v>22</v>
      </c>
      <c r="C4868" s="3" t="s">
        <v>524</v>
      </c>
      <c r="D4868" s="3"/>
      <c r="E4868" s="3"/>
      <c r="F4868" s="4">
        <f>E4865/167.33/1</f>
        <v>24.29331261578916</v>
      </c>
      <c r="G4868" s="8" t="s">
        <v>23</v>
      </c>
      <c r="L4868">
        <v>23.13</v>
      </c>
    </row>
    <row r="4870" ht="12.75">
      <c r="B4870" s="3" t="s">
        <v>20</v>
      </c>
    </row>
    <row r="4873" spans="2:9" ht="12.75">
      <c r="B4873" s="9" t="s">
        <v>445</v>
      </c>
      <c r="C4873" s="9"/>
      <c r="D4873" s="9"/>
      <c r="E4873" s="9"/>
      <c r="F4873" s="9"/>
      <c r="G4873" s="9"/>
      <c r="H4873" s="9"/>
      <c r="I4873" s="9"/>
    </row>
    <row r="4874" spans="2:9" ht="12.75">
      <c r="B4874" s="9" t="s">
        <v>262</v>
      </c>
      <c r="C4874" s="9"/>
      <c r="D4874" s="9"/>
      <c r="E4874" s="9"/>
      <c r="F4874" s="9"/>
      <c r="G4874" s="9"/>
      <c r="H4874" s="9"/>
      <c r="I4874" s="9"/>
    </row>
    <row r="4875" spans="2:9" ht="12.75">
      <c r="B4875" s="9"/>
      <c r="C4875" s="9"/>
      <c r="D4875" s="9"/>
      <c r="E4875" s="9"/>
      <c r="F4875" s="9"/>
      <c r="G4875" s="9"/>
      <c r="H4875" s="9"/>
      <c r="I4875" s="9"/>
    </row>
    <row r="4876" spans="2:9" ht="12.75">
      <c r="B4876" s="9"/>
      <c r="C4876" s="9"/>
      <c r="D4876" s="9"/>
      <c r="E4876" s="9"/>
      <c r="F4876" s="9"/>
      <c r="G4876" s="9"/>
      <c r="H4876" s="9"/>
      <c r="I4876" s="9"/>
    </row>
    <row r="4877" spans="2:9" ht="12.75">
      <c r="B4877" s="9"/>
      <c r="C4877" s="9"/>
      <c r="D4877" s="9"/>
      <c r="E4877" s="9"/>
      <c r="F4877" s="9"/>
      <c r="G4877" s="9"/>
      <c r="H4877" s="9"/>
      <c r="I4877" s="9"/>
    </row>
    <row r="4878" spans="2:9" ht="12.75">
      <c r="B4878" s="9"/>
      <c r="C4878" s="9"/>
      <c r="D4878" s="9"/>
      <c r="E4878" s="9"/>
      <c r="F4878" s="9"/>
      <c r="G4878" s="9"/>
      <c r="H4878" s="9"/>
      <c r="I4878" s="9"/>
    </row>
    <row r="4879" spans="2:9" ht="12.75">
      <c r="B4879" s="9"/>
      <c r="C4879" s="9"/>
      <c r="D4879" s="9"/>
      <c r="E4879" s="9"/>
      <c r="F4879" s="9"/>
      <c r="G4879" s="9"/>
      <c r="H4879" s="9"/>
      <c r="I4879" s="9"/>
    </row>
    <row r="4880" spans="2:9" ht="12.75">
      <c r="B4880" s="9"/>
      <c r="C4880" s="9"/>
      <c r="D4880" s="9"/>
      <c r="E4880" s="9"/>
      <c r="F4880" s="9"/>
      <c r="G4880" s="9"/>
      <c r="H4880" s="9"/>
      <c r="I4880" s="9"/>
    </row>
    <row r="4881" spans="2:9" ht="12.75">
      <c r="B4881" s="9"/>
      <c r="C4881" s="9"/>
      <c r="D4881" s="9"/>
      <c r="E4881" s="9"/>
      <c r="F4881" s="9"/>
      <c r="G4881" s="9"/>
      <c r="H4881" s="9"/>
      <c r="I4881" s="9"/>
    </row>
    <row r="4882" spans="2:9" ht="12.75">
      <c r="B4882" s="9"/>
      <c r="C4882" s="9"/>
      <c r="D4882" s="9"/>
      <c r="E4882" s="9"/>
      <c r="F4882" s="9"/>
      <c r="G4882" s="9"/>
      <c r="H4882" s="9"/>
      <c r="I4882" s="9"/>
    </row>
    <row r="4883" spans="2:9" ht="12.75">
      <c r="B4883" s="9"/>
      <c r="C4883" s="9"/>
      <c r="D4883" s="9"/>
      <c r="E4883" s="9"/>
      <c r="F4883" s="9"/>
      <c r="G4883" s="9"/>
      <c r="H4883" s="9"/>
      <c r="I4883" s="9"/>
    </row>
    <row r="4884" spans="2:9" ht="12.75">
      <c r="B4884" s="9"/>
      <c r="C4884" s="9"/>
      <c r="D4884" s="9"/>
      <c r="E4884" s="9"/>
      <c r="F4884" s="9"/>
      <c r="G4884" s="9"/>
      <c r="H4884" s="9"/>
      <c r="I4884" s="9"/>
    </row>
    <row r="4898" spans="2:8" ht="12.75">
      <c r="B4898" s="3" t="s">
        <v>134</v>
      </c>
      <c r="H4898" s="3" t="s">
        <v>178</v>
      </c>
    </row>
    <row r="4899" spans="7:9" ht="12.75">
      <c r="G4899" s="10"/>
      <c r="H4899" s="10" t="s">
        <v>275</v>
      </c>
      <c r="I4899" s="80"/>
    </row>
    <row r="4900" spans="2:9" ht="12.75">
      <c r="B4900" s="3" t="s">
        <v>0</v>
      </c>
      <c r="G4900" s="10"/>
      <c r="H4900" s="10"/>
      <c r="I4900" s="80"/>
    </row>
    <row r="4901" spans="2:9" ht="12.75">
      <c r="B4901" s="3" t="s">
        <v>390</v>
      </c>
      <c r="H4901" s="10"/>
      <c r="I4901" s="3"/>
    </row>
    <row r="4902" spans="7:9" ht="12.75">
      <c r="G4902" s="10"/>
      <c r="H4902" s="10"/>
      <c r="I4902" s="10"/>
    </row>
    <row r="4903" spans="7:9" ht="12.75">
      <c r="G4903" s="80"/>
      <c r="H4903" s="10"/>
      <c r="I4903" s="10"/>
    </row>
    <row r="4904" spans="1:6" ht="12.75">
      <c r="A4904" s="3">
        <v>1</v>
      </c>
      <c r="B4904" s="3" t="s">
        <v>1</v>
      </c>
      <c r="E4904" s="3">
        <f>SUM(E4905:E4907)</f>
        <v>0</v>
      </c>
      <c r="F4904" s="8" t="s">
        <v>139</v>
      </c>
    </row>
    <row r="4905" spans="1:6" ht="12.75">
      <c r="A4905" s="3"/>
      <c r="B4905" t="s">
        <v>11</v>
      </c>
      <c r="E4905">
        <v>0</v>
      </c>
      <c r="F4905" s="8"/>
    </row>
    <row r="4906" spans="1:6" ht="12.75">
      <c r="A4906" s="3"/>
      <c r="B4906" t="s">
        <v>12</v>
      </c>
      <c r="E4906">
        <v>0</v>
      </c>
      <c r="F4906" s="8"/>
    </row>
    <row r="4907" spans="1:6" ht="12.75">
      <c r="A4907" s="3"/>
      <c r="B4907" s="90" t="s">
        <v>13</v>
      </c>
      <c r="E4907">
        <v>0</v>
      </c>
      <c r="F4907" s="8"/>
    </row>
    <row r="4908" spans="1:6" ht="12.75">
      <c r="A4908" s="3"/>
      <c r="F4908" s="8"/>
    </row>
    <row r="4909" spans="1:6" ht="12.75">
      <c r="A4909" s="3"/>
      <c r="F4909" s="8"/>
    </row>
    <row r="4910" spans="1:6" ht="12.75">
      <c r="A4910" s="3">
        <v>2</v>
      </c>
      <c r="B4910" s="3" t="s">
        <v>2</v>
      </c>
      <c r="C4910" s="3"/>
      <c r="D4910" s="3"/>
      <c r="E4910" s="4">
        <f>SUM(E4911:E4912)</f>
        <v>4790</v>
      </c>
      <c r="F4910" s="8" t="s">
        <v>139</v>
      </c>
    </row>
    <row r="4911" spans="1:12" ht="12.75">
      <c r="A4911" s="3"/>
      <c r="B4911" t="s">
        <v>3</v>
      </c>
      <c r="E4911">
        <v>4790</v>
      </c>
      <c r="F4911" s="8"/>
      <c r="L4911">
        <v>4560</v>
      </c>
    </row>
    <row r="4912" ht="12.75">
      <c r="A4912" s="3"/>
    </row>
    <row r="4913" spans="1:7" ht="12.75">
      <c r="A4913" s="5" t="s">
        <v>7</v>
      </c>
      <c r="B4913" s="3" t="s">
        <v>6</v>
      </c>
      <c r="E4913" s="4">
        <f>E4904+E4910</f>
        <v>4790</v>
      </c>
      <c r="F4913" s="8" t="s">
        <v>139</v>
      </c>
      <c r="G4913" s="3"/>
    </row>
    <row r="4914" ht="12.75">
      <c r="A4914" s="3"/>
    </row>
    <row r="4915" spans="1:5" ht="12.75">
      <c r="A4915" s="3"/>
      <c r="B4915" s="90" t="s">
        <v>310</v>
      </c>
      <c r="C4915" s="6">
        <v>0</v>
      </c>
      <c r="E4915" s="1">
        <f>E4913*C4915</f>
        <v>0</v>
      </c>
    </row>
    <row r="4916" spans="1:5" ht="12.75">
      <c r="A4916" s="3"/>
      <c r="C4916" s="6"/>
      <c r="E4916" s="1"/>
    </row>
    <row r="4917" ht="12.75">
      <c r="A4917" s="3"/>
    </row>
    <row r="4918" spans="1:6" ht="12.75">
      <c r="A4918" s="5" t="s">
        <v>8</v>
      </c>
      <c r="B4918" s="3" t="s">
        <v>9</v>
      </c>
      <c r="E4918" s="4">
        <f>SUM(E4915:E4917)</f>
        <v>0</v>
      </c>
      <c r="F4918" s="8" t="s">
        <v>139</v>
      </c>
    </row>
    <row r="4919" spans="1:6" ht="12.75">
      <c r="A4919" s="5"/>
      <c r="B4919" s="3"/>
      <c r="E4919" s="4"/>
      <c r="F4919" s="8"/>
    </row>
    <row r="4920" spans="1:6" ht="12.75">
      <c r="A4920" s="5" t="s">
        <v>10</v>
      </c>
      <c r="B4920" s="3" t="s">
        <v>14</v>
      </c>
      <c r="E4920" s="4">
        <f>E4913+E4918</f>
        <v>4790</v>
      </c>
      <c r="F4920" s="8" t="s">
        <v>139</v>
      </c>
    </row>
    <row r="4921" spans="1:6" ht="12.75">
      <c r="A4921" s="3"/>
      <c r="F4921" s="8"/>
    </row>
    <row r="4922" spans="1:6" ht="12.75">
      <c r="A4922" s="5" t="s">
        <v>15</v>
      </c>
      <c r="B4922" s="3" t="s">
        <v>16</v>
      </c>
      <c r="C4922" s="6">
        <v>0</v>
      </c>
      <c r="E4922" s="4">
        <f>E4920*C4922</f>
        <v>0</v>
      </c>
      <c r="F4922" s="8" t="s">
        <v>139</v>
      </c>
    </row>
    <row r="4923" spans="1:6" ht="12.75">
      <c r="A4923" s="3"/>
      <c r="F4923" s="8"/>
    </row>
    <row r="4924" spans="1:6" ht="12.75">
      <c r="A4924" s="5" t="s">
        <v>17</v>
      </c>
      <c r="B4924" s="3" t="s">
        <v>38</v>
      </c>
      <c r="E4924" s="4">
        <f>E4920+E4922</f>
        <v>4790</v>
      </c>
      <c r="F4924" s="8" t="s">
        <v>139</v>
      </c>
    </row>
    <row r="4925" ht="12.75">
      <c r="A4925" s="3"/>
    </row>
    <row r="4926" ht="12.75">
      <c r="A4926" s="3"/>
    </row>
    <row r="4927" spans="2:12" ht="12.75">
      <c r="B4927" s="3" t="s">
        <v>22</v>
      </c>
      <c r="C4927" s="3" t="s">
        <v>525</v>
      </c>
      <c r="D4927" s="3"/>
      <c r="E4927" s="3"/>
      <c r="F4927" s="4">
        <f>E4924/167.33/1</f>
        <v>28.626068248371478</v>
      </c>
      <c r="G4927" s="8" t="s">
        <v>23</v>
      </c>
      <c r="L4927">
        <v>27.25</v>
      </c>
    </row>
    <row r="4929" ht="12.75">
      <c r="B4929" s="3" t="s">
        <v>20</v>
      </c>
    </row>
    <row r="4932" spans="2:9" ht="12.75">
      <c r="B4932" s="9" t="s">
        <v>445</v>
      </c>
      <c r="C4932" s="9"/>
      <c r="D4932" s="9"/>
      <c r="E4932" s="9"/>
      <c r="F4932" s="9"/>
      <c r="G4932" s="9"/>
      <c r="H4932" s="9"/>
      <c r="I4932" s="9"/>
    </row>
    <row r="4933" spans="2:9" ht="12.75">
      <c r="B4933" s="9" t="s">
        <v>262</v>
      </c>
      <c r="C4933" s="9"/>
      <c r="D4933" s="9"/>
      <c r="E4933" s="9"/>
      <c r="F4933" s="9"/>
      <c r="G4933" s="9"/>
      <c r="H4933" s="9"/>
      <c r="I4933" s="9"/>
    </row>
    <row r="4934" spans="2:9" ht="12.75">
      <c r="B4934" s="9"/>
      <c r="C4934" s="9"/>
      <c r="D4934" s="9"/>
      <c r="E4934" s="9"/>
      <c r="F4934" s="9"/>
      <c r="G4934" s="9"/>
      <c r="H4934" s="9"/>
      <c r="I4934" s="9"/>
    </row>
    <row r="4935" spans="2:9" ht="12.75">
      <c r="B4935" s="9"/>
      <c r="C4935" s="9"/>
      <c r="D4935" s="9"/>
      <c r="E4935" s="9"/>
      <c r="F4935" s="9"/>
      <c r="G4935" s="9"/>
      <c r="H4935" s="9"/>
      <c r="I4935" s="9"/>
    </row>
    <row r="4936" spans="2:9" ht="12.75">
      <c r="B4936" s="9"/>
      <c r="C4936" s="9"/>
      <c r="D4936" s="9"/>
      <c r="E4936" s="9"/>
      <c r="F4936" s="9"/>
      <c r="G4936" s="9"/>
      <c r="H4936" s="9"/>
      <c r="I4936" s="9"/>
    </row>
    <row r="4937" spans="2:9" ht="12.75">
      <c r="B4937" s="9"/>
      <c r="C4937" s="9"/>
      <c r="D4937" s="9"/>
      <c r="E4937" s="9"/>
      <c r="F4937" s="9"/>
      <c r="G4937" s="9"/>
      <c r="H4937" s="9"/>
      <c r="I4937" s="9"/>
    </row>
    <row r="4938" spans="2:9" ht="12.75">
      <c r="B4938" s="9"/>
      <c r="C4938" s="9"/>
      <c r="D4938" s="9"/>
      <c r="E4938" s="9"/>
      <c r="F4938" s="9"/>
      <c r="G4938" s="9"/>
      <c r="H4938" s="9"/>
      <c r="I4938" s="9"/>
    </row>
    <row r="4939" spans="2:9" ht="12.75">
      <c r="B4939" s="9"/>
      <c r="C4939" s="9"/>
      <c r="D4939" s="9"/>
      <c r="E4939" s="9"/>
      <c r="F4939" s="9"/>
      <c r="G4939" s="9"/>
      <c r="H4939" s="9"/>
      <c r="I4939" s="9"/>
    </row>
    <row r="4940" spans="2:9" ht="12.75">
      <c r="B4940" s="9"/>
      <c r="C4940" s="9"/>
      <c r="D4940" s="9"/>
      <c r="E4940" s="9"/>
      <c r="F4940" s="9"/>
      <c r="G4940" s="9"/>
      <c r="H4940" s="9"/>
      <c r="I4940" s="9"/>
    </row>
    <row r="4941" spans="2:9" ht="12.75">
      <c r="B4941" s="9"/>
      <c r="C4941" s="9"/>
      <c r="D4941" s="9"/>
      <c r="E4941" s="9"/>
      <c r="F4941" s="9"/>
      <c r="G4941" s="9"/>
      <c r="H4941" s="9"/>
      <c r="I4941" s="9"/>
    </row>
    <row r="4942" spans="2:9" ht="12.75">
      <c r="B4942" s="9"/>
      <c r="C4942" s="9"/>
      <c r="D4942" s="9"/>
      <c r="E4942" s="9"/>
      <c r="F4942" s="9"/>
      <c r="G4942" s="9"/>
      <c r="H4942" s="9"/>
      <c r="I4942" s="9"/>
    </row>
    <row r="4943" spans="2:9" ht="12.75">
      <c r="B4943" s="9"/>
      <c r="C4943" s="9"/>
      <c r="D4943" s="9"/>
      <c r="E4943" s="9"/>
      <c r="F4943" s="9"/>
      <c r="G4943" s="9"/>
      <c r="H4943" s="9"/>
      <c r="I4943" s="9"/>
    </row>
    <row r="4944" spans="2:9" ht="12.75">
      <c r="B4944" s="9"/>
      <c r="C4944" s="9"/>
      <c r="D4944" s="9"/>
      <c r="E4944" s="9"/>
      <c r="F4944" s="9"/>
      <c r="G4944" s="9"/>
      <c r="H4944" s="9"/>
      <c r="I4944" s="9"/>
    </row>
    <row r="4957" spans="2:8" ht="12.75">
      <c r="B4957" s="3" t="s">
        <v>134</v>
      </c>
      <c r="H4957" s="3" t="s">
        <v>178</v>
      </c>
    </row>
    <row r="4958" spans="7:9" ht="12.75">
      <c r="G4958" s="10"/>
      <c r="H4958" s="10" t="s">
        <v>276</v>
      </c>
      <c r="I4958" s="80"/>
    </row>
    <row r="4959" spans="2:9" ht="12.75">
      <c r="B4959" s="3" t="s">
        <v>0</v>
      </c>
      <c r="G4959" s="10"/>
      <c r="H4959" s="10"/>
      <c r="I4959" s="80"/>
    </row>
    <row r="4960" spans="2:9" ht="12.75">
      <c r="B4960" s="3" t="s">
        <v>277</v>
      </c>
      <c r="H4960" s="10"/>
      <c r="I4960" s="3"/>
    </row>
    <row r="4961" spans="7:9" ht="12.75">
      <c r="G4961" s="10"/>
      <c r="H4961" s="10"/>
      <c r="I4961" s="10"/>
    </row>
    <row r="4962" spans="7:9" ht="12.75">
      <c r="G4962" s="80"/>
      <c r="H4962" s="10"/>
      <c r="I4962" s="10"/>
    </row>
    <row r="4963" spans="1:6" ht="12.75">
      <c r="A4963" s="3">
        <v>1</v>
      </c>
      <c r="B4963" s="3" t="s">
        <v>1</v>
      </c>
      <c r="E4963" s="3">
        <f>SUM(E4964:E4966)</f>
        <v>0</v>
      </c>
      <c r="F4963" s="8" t="s">
        <v>139</v>
      </c>
    </row>
    <row r="4964" spans="1:6" ht="12.75">
      <c r="A4964" s="3"/>
      <c r="B4964" t="s">
        <v>11</v>
      </c>
      <c r="E4964">
        <v>0</v>
      </c>
      <c r="F4964" s="8"/>
    </row>
    <row r="4965" spans="1:6" ht="12.75">
      <c r="A4965" s="3"/>
      <c r="B4965" t="s">
        <v>12</v>
      </c>
      <c r="E4965">
        <v>0</v>
      </c>
      <c r="F4965" s="8"/>
    </row>
    <row r="4966" spans="1:6" ht="12.75">
      <c r="A4966" s="3"/>
      <c r="B4966" t="s">
        <v>13</v>
      </c>
      <c r="E4966">
        <v>0</v>
      </c>
      <c r="F4966" s="8"/>
    </row>
    <row r="4967" spans="1:6" ht="12.75">
      <c r="A4967" s="3"/>
      <c r="F4967" s="8"/>
    </row>
    <row r="4968" spans="1:6" ht="12.75">
      <c r="A4968" s="3"/>
      <c r="F4968" s="8"/>
    </row>
    <row r="4969" spans="1:6" ht="12.75">
      <c r="A4969" s="3">
        <v>2</v>
      </c>
      <c r="B4969" s="3" t="s">
        <v>2</v>
      </c>
      <c r="C4969" s="3"/>
      <c r="D4969" s="3"/>
      <c r="E4969" s="4">
        <f>SUM(E4970:E4971)</f>
        <v>4690</v>
      </c>
      <c r="F4969" s="8" t="s">
        <v>139</v>
      </c>
    </row>
    <row r="4970" spans="1:12" ht="12.75">
      <c r="A4970" s="3"/>
      <c r="B4970" t="s">
        <v>3</v>
      </c>
      <c r="E4970">
        <v>4690</v>
      </c>
      <c r="F4970" s="8"/>
      <c r="L4970">
        <v>4465</v>
      </c>
    </row>
    <row r="4971" ht="12.75">
      <c r="A4971" s="3"/>
    </row>
    <row r="4972" spans="1:7" ht="12.75">
      <c r="A4972" s="5" t="s">
        <v>7</v>
      </c>
      <c r="B4972" s="3" t="s">
        <v>6</v>
      </c>
      <c r="E4972" s="4">
        <f>E4963+E4969</f>
        <v>4690</v>
      </c>
      <c r="F4972" s="8" t="s">
        <v>139</v>
      </c>
      <c r="G4972" s="3"/>
    </row>
    <row r="4973" ht="12.75">
      <c r="A4973" s="3"/>
    </row>
    <row r="4974" spans="1:5" ht="12.75">
      <c r="A4974" s="3"/>
      <c r="B4974" s="90" t="s">
        <v>310</v>
      </c>
      <c r="C4974" s="6">
        <v>0</v>
      </c>
      <c r="E4974" s="1">
        <f>E4972*C4974</f>
        <v>0</v>
      </c>
    </row>
    <row r="4975" spans="1:5" ht="12.75">
      <c r="A4975" s="3"/>
      <c r="C4975" s="6"/>
      <c r="E4975" s="1"/>
    </row>
    <row r="4976" ht="12.75">
      <c r="A4976" s="3"/>
    </row>
    <row r="4977" spans="1:6" ht="12.75">
      <c r="A4977" s="5" t="s">
        <v>8</v>
      </c>
      <c r="B4977" s="3" t="s">
        <v>9</v>
      </c>
      <c r="E4977" s="4">
        <f>SUM(E4974:E4976)</f>
        <v>0</v>
      </c>
      <c r="F4977" s="8" t="s">
        <v>139</v>
      </c>
    </row>
    <row r="4978" spans="1:6" ht="12.75">
      <c r="A4978" s="5"/>
      <c r="B4978" s="3"/>
      <c r="E4978" s="4"/>
      <c r="F4978" s="8"/>
    </row>
    <row r="4979" spans="1:6" ht="12.75">
      <c r="A4979" s="5" t="s">
        <v>10</v>
      </c>
      <c r="B4979" s="3" t="s">
        <v>14</v>
      </c>
      <c r="E4979" s="4">
        <f>E4972+E4977</f>
        <v>4690</v>
      </c>
      <c r="F4979" s="8" t="s">
        <v>139</v>
      </c>
    </row>
    <row r="4980" spans="1:6" ht="12.75">
      <c r="A4980" s="3"/>
      <c r="F4980" s="8"/>
    </row>
    <row r="4981" spans="1:6" ht="12.75">
      <c r="A4981" s="5" t="s">
        <v>15</v>
      </c>
      <c r="B4981" s="3" t="s">
        <v>16</v>
      </c>
      <c r="C4981" s="6">
        <v>0</v>
      </c>
      <c r="E4981" s="4">
        <f>E4979*C4981</f>
        <v>0</v>
      </c>
      <c r="F4981" s="8" t="s">
        <v>139</v>
      </c>
    </row>
    <row r="4982" spans="1:6" ht="12.75">
      <c r="A4982" s="3"/>
      <c r="F4982" s="8"/>
    </row>
    <row r="4983" spans="1:6" ht="12.75">
      <c r="A4983" s="5" t="s">
        <v>17</v>
      </c>
      <c r="B4983" s="3" t="s">
        <v>38</v>
      </c>
      <c r="E4983" s="4">
        <f>E4979+E4981</f>
        <v>4690</v>
      </c>
      <c r="F4983" s="8" t="s">
        <v>139</v>
      </c>
    </row>
    <row r="4984" ht="12.75">
      <c r="A4984" s="3"/>
    </row>
    <row r="4985" ht="12.75">
      <c r="A4985" s="3"/>
    </row>
    <row r="4986" spans="2:12" ht="12.75">
      <c r="B4986" s="3" t="s">
        <v>22</v>
      </c>
      <c r="C4986" s="3" t="s">
        <v>526</v>
      </c>
      <c r="D4986" s="3"/>
      <c r="E4986" s="3"/>
      <c r="F4986" s="4">
        <f>E4983/167.33/1</f>
        <v>28.0284467818084</v>
      </c>
      <c r="G4986" s="8" t="s">
        <v>23</v>
      </c>
      <c r="L4986">
        <v>26.68</v>
      </c>
    </row>
    <row r="4988" ht="12.75">
      <c r="B4988" s="3" t="s">
        <v>20</v>
      </c>
    </row>
    <row r="4991" spans="2:9" ht="12.75">
      <c r="B4991" s="9" t="s">
        <v>445</v>
      </c>
      <c r="C4991" s="9"/>
      <c r="D4991" s="9"/>
      <c r="E4991" s="9"/>
      <c r="F4991" s="9"/>
      <c r="G4991" s="9"/>
      <c r="H4991" s="9"/>
      <c r="I4991" s="9"/>
    </row>
    <row r="4992" spans="2:9" ht="12.75">
      <c r="B4992" s="9" t="s">
        <v>262</v>
      </c>
      <c r="C4992" s="9"/>
      <c r="D4992" s="9"/>
      <c r="E4992" s="9"/>
      <c r="F4992" s="9"/>
      <c r="G4992" s="9"/>
      <c r="H4992" s="9"/>
      <c r="I4992" s="9"/>
    </row>
    <row r="4993" spans="2:9" ht="12.75">
      <c r="B4993" s="9"/>
      <c r="C4993" s="9"/>
      <c r="D4993" s="9"/>
      <c r="E4993" s="9"/>
      <c r="F4993" s="9"/>
      <c r="G4993" s="9"/>
      <c r="H4993" s="9"/>
      <c r="I4993" s="9"/>
    </row>
    <row r="4994" spans="2:9" ht="12.75">
      <c r="B4994" s="9"/>
      <c r="C4994" s="9"/>
      <c r="D4994" s="9"/>
      <c r="E4994" s="9"/>
      <c r="F4994" s="9"/>
      <c r="G4994" s="9"/>
      <c r="H4994" s="9"/>
      <c r="I4994" s="9"/>
    </row>
    <row r="4995" spans="2:9" ht="12.75">
      <c r="B4995" s="9"/>
      <c r="C4995" s="9"/>
      <c r="D4995" s="9"/>
      <c r="E4995" s="9"/>
      <c r="F4995" s="9"/>
      <c r="G4995" s="9"/>
      <c r="H4995" s="9"/>
      <c r="I4995" s="9"/>
    </row>
    <row r="4996" spans="2:9" ht="12.75">
      <c r="B4996" s="9"/>
      <c r="C4996" s="9"/>
      <c r="D4996" s="9"/>
      <c r="E4996" s="9"/>
      <c r="F4996" s="9"/>
      <c r="G4996" s="9"/>
      <c r="H4996" s="9"/>
      <c r="I4996" s="9"/>
    </row>
    <row r="4997" spans="2:9" ht="12.75">
      <c r="B4997" s="9"/>
      <c r="C4997" s="9"/>
      <c r="D4997" s="9"/>
      <c r="E4997" s="9"/>
      <c r="F4997" s="9"/>
      <c r="G4997" s="9"/>
      <c r="H4997" s="9"/>
      <c r="I4997" s="9"/>
    </row>
    <row r="4998" spans="2:9" ht="12.75">
      <c r="B4998" s="9"/>
      <c r="C4998" s="9"/>
      <c r="D4998" s="9"/>
      <c r="E4998" s="9"/>
      <c r="F4998" s="9"/>
      <c r="G4998" s="9"/>
      <c r="H4998" s="9"/>
      <c r="I4998" s="9"/>
    </row>
    <row r="4999" spans="2:9" ht="12.75">
      <c r="B4999" s="9"/>
      <c r="C4999" s="9"/>
      <c r="D4999" s="9"/>
      <c r="E4999" s="9"/>
      <c r="F4999" s="9"/>
      <c r="G4999" s="9"/>
      <c r="H4999" s="9"/>
      <c r="I4999" s="9"/>
    </row>
    <row r="5000" spans="2:9" ht="12.75">
      <c r="B5000" s="9"/>
      <c r="C5000" s="9"/>
      <c r="D5000" s="9"/>
      <c r="E5000" s="9"/>
      <c r="F5000" s="9"/>
      <c r="G5000" s="9"/>
      <c r="H5000" s="9"/>
      <c r="I5000" s="9"/>
    </row>
    <row r="5001" spans="2:9" ht="12.75">
      <c r="B5001" s="9"/>
      <c r="C5001" s="9"/>
      <c r="D5001" s="9"/>
      <c r="E5001" s="9"/>
      <c r="F5001" s="9"/>
      <c r="G5001" s="9"/>
      <c r="H5001" s="9"/>
      <c r="I5001" s="9"/>
    </row>
    <row r="5002" spans="2:9" ht="12.75">
      <c r="B5002" s="9"/>
      <c r="C5002" s="9"/>
      <c r="D5002" s="9"/>
      <c r="E5002" s="9"/>
      <c r="F5002" s="9"/>
      <c r="G5002" s="9"/>
      <c r="H5002" s="9"/>
      <c r="I5002" s="9"/>
    </row>
    <row r="5003" spans="2:9" ht="12.75">
      <c r="B5003" s="9"/>
      <c r="C5003" s="9"/>
      <c r="D5003" s="9"/>
      <c r="E5003" s="9"/>
      <c r="F5003" s="9"/>
      <c r="G5003" s="9"/>
      <c r="H5003" s="9"/>
      <c r="I5003" s="9"/>
    </row>
    <row r="5016" spans="2:8" ht="12.75">
      <c r="B5016" s="3" t="s">
        <v>134</v>
      </c>
      <c r="H5016" s="3" t="s">
        <v>178</v>
      </c>
    </row>
    <row r="5017" spans="7:9" ht="12.75">
      <c r="G5017" s="10"/>
      <c r="H5017" s="10" t="s">
        <v>308</v>
      </c>
      <c r="I5017" s="80"/>
    </row>
    <row r="5018" spans="2:9" ht="12.75">
      <c r="B5018" s="3" t="s">
        <v>0</v>
      </c>
      <c r="G5018" s="10"/>
      <c r="H5018" s="10"/>
      <c r="I5018" s="80"/>
    </row>
    <row r="5019" spans="2:9" ht="12.75">
      <c r="B5019" s="3" t="s">
        <v>272</v>
      </c>
      <c r="H5019" s="10"/>
      <c r="I5019" s="3"/>
    </row>
    <row r="5020" spans="7:9" ht="12.75">
      <c r="G5020" s="10"/>
      <c r="H5020" s="10"/>
      <c r="I5020" s="10"/>
    </row>
    <row r="5021" spans="7:9" ht="12.75">
      <c r="G5021" s="80"/>
      <c r="H5021" s="10"/>
      <c r="I5021" s="10"/>
    </row>
    <row r="5022" spans="1:6" ht="12.75">
      <c r="A5022" s="3">
        <v>1</v>
      </c>
      <c r="B5022" s="3" t="s">
        <v>1</v>
      </c>
      <c r="E5022" s="3">
        <f>SUM(E5023:E5025)</f>
        <v>0</v>
      </c>
      <c r="F5022" s="8" t="s">
        <v>139</v>
      </c>
    </row>
    <row r="5023" spans="1:6" ht="12.75">
      <c r="A5023" s="3"/>
      <c r="B5023" t="s">
        <v>11</v>
      </c>
      <c r="E5023">
        <v>0</v>
      </c>
      <c r="F5023" s="8"/>
    </row>
    <row r="5024" spans="1:6" ht="12.75">
      <c r="A5024" s="3"/>
      <c r="B5024" t="s">
        <v>12</v>
      </c>
      <c r="E5024">
        <v>0</v>
      </c>
      <c r="F5024" s="8"/>
    </row>
    <row r="5025" spans="1:6" ht="12.75">
      <c r="A5025" s="3"/>
      <c r="B5025" t="s">
        <v>13</v>
      </c>
      <c r="E5025">
        <v>0</v>
      </c>
      <c r="F5025" s="8"/>
    </row>
    <row r="5026" spans="1:6" ht="12.75">
      <c r="A5026" s="3"/>
      <c r="F5026" s="8"/>
    </row>
    <row r="5027" spans="1:6" ht="12.75">
      <c r="A5027" s="3"/>
      <c r="F5027" s="8"/>
    </row>
    <row r="5028" spans="1:6" ht="12.75">
      <c r="A5028" s="3">
        <v>2</v>
      </c>
      <c r="B5028" s="3" t="s">
        <v>2</v>
      </c>
      <c r="C5028" s="3"/>
      <c r="D5028" s="3"/>
      <c r="E5028" s="4">
        <f>SUM(E5029:E5030)</f>
        <v>4535</v>
      </c>
      <c r="F5028" s="8" t="s">
        <v>139</v>
      </c>
    </row>
    <row r="5029" spans="1:12" ht="12.75">
      <c r="A5029" s="3"/>
      <c r="B5029" t="s">
        <v>3</v>
      </c>
      <c r="E5029">
        <v>4535</v>
      </c>
      <c r="F5029" s="8"/>
      <c r="L5029">
        <v>4320</v>
      </c>
    </row>
    <row r="5030" ht="12.75">
      <c r="A5030" s="3"/>
    </row>
    <row r="5031" spans="1:7" ht="12.75">
      <c r="A5031" s="5" t="s">
        <v>7</v>
      </c>
      <c r="B5031" s="3" t="s">
        <v>6</v>
      </c>
      <c r="E5031" s="4">
        <f>E5022+E5028</f>
        <v>4535</v>
      </c>
      <c r="F5031" s="8" t="s">
        <v>139</v>
      </c>
      <c r="G5031" s="3"/>
    </row>
    <row r="5032" ht="12.75">
      <c r="A5032" s="3"/>
    </row>
    <row r="5033" spans="1:5" ht="12.75">
      <c r="A5033" s="3"/>
      <c r="B5033" s="90" t="s">
        <v>310</v>
      </c>
      <c r="C5033" s="6">
        <v>0</v>
      </c>
      <c r="E5033" s="1">
        <f>E5031*C5033</f>
        <v>0</v>
      </c>
    </row>
    <row r="5034" spans="1:5" ht="12.75">
      <c r="A5034" s="3"/>
      <c r="C5034" s="6"/>
      <c r="E5034" s="1"/>
    </row>
    <row r="5035" ht="12.75">
      <c r="A5035" s="3"/>
    </row>
    <row r="5036" spans="1:6" ht="12.75">
      <c r="A5036" s="5" t="s">
        <v>8</v>
      </c>
      <c r="B5036" s="3" t="s">
        <v>9</v>
      </c>
      <c r="E5036" s="4">
        <f>SUM(E5033:E5035)</f>
        <v>0</v>
      </c>
      <c r="F5036" s="8" t="s">
        <v>139</v>
      </c>
    </row>
    <row r="5037" spans="1:6" ht="12.75">
      <c r="A5037" s="5"/>
      <c r="B5037" s="3"/>
      <c r="E5037" s="4"/>
      <c r="F5037" s="8"/>
    </row>
    <row r="5038" spans="1:6" ht="12.75">
      <c r="A5038" s="5" t="s">
        <v>10</v>
      </c>
      <c r="B5038" s="3" t="s">
        <v>14</v>
      </c>
      <c r="E5038" s="4">
        <f>E5031+E5036</f>
        <v>4535</v>
      </c>
      <c r="F5038" s="8" t="s">
        <v>139</v>
      </c>
    </row>
    <row r="5039" spans="1:6" ht="12.75">
      <c r="A5039" s="3"/>
      <c r="F5039" s="8"/>
    </row>
    <row r="5040" spans="1:6" ht="12.75">
      <c r="A5040" s="5" t="s">
        <v>15</v>
      </c>
      <c r="B5040" s="3" t="s">
        <v>16</v>
      </c>
      <c r="C5040" s="6">
        <v>0</v>
      </c>
      <c r="E5040" s="4">
        <f>E5038*C5040</f>
        <v>0</v>
      </c>
      <c r="F5040" s="8" t="s">
        <v>139</v>
      </c>
    </row>
    <row r="5041" spans="1:6" ht="12.75">
      <c r="A5041" s="3"/>
      <c r="F5041" s="8"/>
    </row>
    <row r="5042" spans="1:6" ht="12.75">
      <c r="A5042" s="5" t="s">
        <v>17</v>
      </c>
      <c r="B5042" s="3" t="s">
        <v>38</v>
      </c>
      <c r="E5042" s="4">
        <f>E5038+E5040</f>
        <v>4535</v>
      </c>
      <c r="F5042" s="8" t="s">
        <v>139</v>
      </c>
    </row>
    <row r="5043" ht="12.75">
      <c r="A5043" s="3"/>
    </row>
    <row r="5044" ht="12.75">
      <c r="A5044" s="3"/>
    </row>
    <row r="5045" spans="2:12" ht="12.75">
      <c r="B5045" s="3" t="s">
        <v>22</v>
      </c>
      <c r="C5045" s="3" t="s">
        <v>522</v>
      </c>
      <c r="D5045" s="3"/>
      <c r="E5045" s="3"/>
      <c r="F5045" s="4">
        <f>E5042/167.33/1</f>
        <v>27.102133508635628</v>
      </c>
      <c r="G5045" s="8" t="s">
        <v>23</v>
      </c>
      <c r="L5045">
        <v>25.82</v>
      </c>
    </row>
    <row r="5047" ht="12.75">
      <c r="B5047" s="3" t="s">
        <v>20</v>
      </c>
    </row>
    <row r="5050" spans="2:9" ht="12.75">
      <c r="B5050" s="9" t="s">
        <v>445</v>
      </c>
      <c r="C5050" s="9"/>
      <c r="D5050" s="9"/>
      <c r="E5050" s="9"/>
      <c r="F5050" s="9"/>
      <c r="G5050" s="9"/>
      <c r="H5050" s="9"/>
      <c r="I5050" s="9"/>
    </row>
    <row r="5051" spans="2:9" ht="12.75">
      <c r="B5051" s="9" t="s">
        <v>262</v>
      </c>
      <c r="C5051" s="9"/>
      <c r="D5051" s="9"/>
      <c r="E5051" s="9"/>
      <c r="F5051" s="9"/>
      <c r="G5051" s="9"/>
      <c r="H5051" s="9"/>
      <c r="I5051" s="9"/>
    </row>
    <row r="5052" spans="2:9" ht="12.75">
      <c r="B5052" s="9"/>
      <c r="C5052" s="9"/>
      <c r="D5052" s="9"/>
      <c r="E5052" s="9"/>
      <c r="F5052" s="9"/>
      <c r="G5052" s="9"/>
      <c r="H5052" s="9"/>
      <c r="I5052" s="9"/>
    </row>
    <row r="5053" spans="2:9" ht="12.75">
      <c r="B5053" s="9"/>
      <c r="C5053" s="9"/>
      <c r="D5053" s="9"/>
      <c r="E5053" s="9"/>
      <c r="F5053" s="9"/>
      <c r="G5053" s="9"/>
      <c r="H5053" s="9"/>
      <c r="I5053" s="9"/>
    </row>
    <row r="5054" spans="2:9" ht="12.75">
      <c r="B5054" s="9"/>
      <c r="C5054" s="9"/>
      <c r="D5054" s="9"/>
      <c r="E5054" s="9"/>
      <c r="F5054" s="9"/>
      <c r="G5054" s="9"/>
      <c r="H5054" s="9"/>
      <c r="I5054" s="9"/>
    </row>
    <row r="5055" spans="2:9" ht="12.75">
      <c r="B5055" s="9"/>
      <c r="C5055" s="9"/>
      <c r="D5055" s="9"/>
      <c r="E5055" s="9"/>
      <c r="F5055" s="9"/>
      <c r="G5055" s="9"/>
      <c r="H5055" s="9"/>
      <c r="I5055" s="9"/>
    </row>
    <row r="5056" spans="2:9" ht="12.75">
      <c r="B5056" s="9"/>
      <c r="C5056" s="9"/>
      <c r="D5056" s="9"/>
      <c r="E5056" s="9"/>
      <c r="F5056" s="9"/>
      <c r="G5056" s="9"/>
      <c r="H5056" s="9"/>
      <c r="I5056" s="9"/>
    </row>
    <row r="5057" spans="2:9" ht="12.75">
      <c r="B5057" s="9"/>
      <c r="C5057" s="9"/>
      <c r="D5057" s="9"/>
      <c r="E5057" s="9"/>
      <c r="F5057" s="9"/>
      <c r="G5057" s="9"/>
      <c r="H5057" s="9"/>
      <c r="I5057" s="9"/>
    </row>
    <row r="5058" spans="2:9" ht="12.75">
      <c r="B5058" s="9"/>
      <c r="C5058" s="9"/>
      <c r="D5058" s="9"/>
      <c r="E5058" s="9"/>
      <c r="F5058" s="9"/>
      <c r="G5058" s="9"/>
      <c r="H5058" s="9"/>
      <c r="I5058" s="9"/>
    </row>
    <row r="5059" spans="2:9" ht="12.75">
      <c r="B5059" s="9"/>
      <c r="C5059" s="9"/>
      <c r="D5059" s="9"/>
      <c r="E5059" s="9"/>
      <c r="F5059" s="9"/>
      <c r="G5059" s="9"/>
      <c r="H5059" s="9"/>
      <c r="I5059" s="9"/>
    </row>
    <row r="5060" spans="2:9" ht="12.75">
      <c r="B5060" s="9"/>
      <c r="C5060" s="9"/>
      <c r="D5060" s="9"/>
      <c r="E5060" s="9"/>
      <c r="F5060" s="9"/>
      <c r="G5060" s="9"/>
      <c r="H5060" s="9"/>
      <c r="I5060" s="9"/>
    </row>
    <row r="5061" spans="2:9" ht="12.75">
      <c r="B5061" s="9"/>
      <c r="C5061" s="9"/>
      <c r="D5061" s="9"/>
      <c r="E5061" s="9"/>
      <c r="F5061" s="9"/>
      <c r="G5061" s="9"/>
      <c r="H5061" s="9"/>
      <c r="I5061" s="9"/>
    </row>
    <row r="5075" spans="2:8" ht="12.75">
      <c r="B5075" s="3" t="s">
        <v>134</v>
      </c>
      <c r="H5075" s="3" t="s">
        <v>178</v>
      </c>
    </row>
    <row r="5076" spans="7:9" ht="12.75">
      <c r="G5076" s="10"/>
      <c r="H5076" s="10" t="s">
        <v>309</v>
      </c>
      <c r="I5076" s="80"/>
    </row>
    <row r="5077" spans="7:9" ht="12.75">
      <c r="G5077" s="10"/>
      <c r="H5077" s="10"/>
      <c r="I5077" s="80"/>
    </row>
    <row r="5078" spans="2:9" ht="12.75">
      <c r="B5078" s="3" t="s">
        <v>0</v>
      </c>
      <c r="C5078" s="5" t="s">
        <v>39</v>
      </c>
      <c r="H5078" s="10"/>
      <c r="I5078" s="3"/>
    </row>
    <row r="5079" spans="2:9" ht="12.75">
      <c r="B5079" s="3" t="s">
        <v>387</v>
      </c>
      <c r="G5079" s="10"/>
      <c r="H5079" s="10"/>
      <c r="I5079" s="10"/>
    </row>
    <row r="5080" spans="7:9" ht="12.75">
      <c r="G5080" s="80"/>
      <c r="H5080" s="10"/>
      <c r="I5080" s="10"/>
    </row>
    <row r="5081" ht="12.75">
      <c r="A5081" s="3"/>
    </row>
    <row r="5082" spans="1:6" ht="12.75">
      <c r="A5082" s="3">
        <v>1</v>
      </c>
      <c r="B5082" s="3" t="s">
        <v>1</v>
      </c>
      <c r="E5082" s="3">
        <f>SUM(E5083:E5087)</f>
        <v>306</v>
      </c>
      <c r="F5082" s="8" t="s">
        <v>139</v>
      </c>
    </row>
    <row r="5083" spans="1:6" ht="12.75">
      <c r="A5083" s="3"/>
      <c r="B5083" t="s">
        <v>11</v>
      </c>
      <c r="E5083" s="42">
        <v>20</v>
      </c>
      <c r="F5083" s="8"/>
    </row>
    <row r="5084" spans="1:6" ht="12.75">
      <c r="A5084" s="3"/>
      <c r="B5084" t="s">
        <v>36</v>
      </c>
      <c r="E5084" s="42">
        <v>215</v>
      </c>
      <c r="F5084" s="8"/>
    </row>
    <row r="5085" spans="1:6" ht="12.75">
      <c r="A5085" s="3"/>
      <c r="B5085" t="s">
        <v>37</v>
      </c>
      <c r="E5085">
        <v>71</v>
      </c>
      <c r="F5085" s="8"/>
    </row>
    <row r="5086" spans="1:6" ht="12.75">
      <c r="A5086" s="3"/>
      <c r="B5086" t="s">
        <v>13</v>
      </c>
      <c r="F5086" s="8"/>
    </row>
    <row r="5087" spans="1:6" ht="12.75">
      <c r="A5087" s="3"/>
      <c r="B5087" s="90"/>
      <c r="F5087" s="8"/>
    </row>
    <row r="5088" spans="1:6" ht="12.75">
      <c r="A5088" s="3">
        <v>2</v>
      </c>
      <c r="B5088" s="3" t="s">
        <v>2</v>
      </c>
      <c r="C5088" s="3"/>
      <c r="D5088" s="3"/>
      <c r="E5088" s="4">
        <f>SUM(E5089:E5090)</f>
        <v>178</v>
      </c>
      <c r="F5088" s="8" t="s">
        <v>139</v>
      </c>
    </row>
    <row r="5089" spans="1:12" ht="12.75">
      <c r="A5089" s="3"/>
      <c r="B5089" t="s">
        <v>3</v>
      </c>
      <c r="E5089">
        <v>178</v>
      </c>
      <c r="F5089" s="8"/>
      <c r="L5089">
        <v>171</v>
      </c>
    </row>
    <row r="5090" ht="12.75">
      <c r="A5090" s="5" t="s">
        <v>7</v>
      </c>
    </row>
    <row r="5091" spans="1:7" ht="12.75">
      <c r="A5091" s="3"/>
      <c r="B5091" s="3" t="s">
        <v>6</v>
      </c>
      <c r="E5091" s="4">
        <f>E5082+E5088</f>
        <v>484</v>
      </c>
      <c r="F5091" s="8" t="s">
        <v>139</v>
      </c>
      <c r="G5091" s="3"/>
    </row>
    <row r="5092" ht="12.75">
      <c r="A5092" s="3"/>
    </row>
    <row r="5093" spans="1:5" ht="12.75">
      <c r="A5093" s="3"/>
      <c r="B5093" s="90" t="s">
        <v>310</v>
      </c>
      <c r="C5093" s="6">
        <v>0.1</v>
      </c>
      <c r="E5093" s="1">
        <f>E5091*C5093</f>
        <v>48.400000000000006</v>
      </c>
    </row>
    <row r="5094" spans="1:5" ht="12.75">
      <c r="A5094" s="3"/>
      <c r="C5094" s="6"/>
      <c r="E5094" s="1"/>
    </row>
    <row r="5095" ht="12.75">
      <c r="A5095" s="5" t="s">
        <v>8</v>
      </c>
    </row>
    <row r="5096" spans="1:6" ht="12.75">
      <c r="A5096" s="5"/>
      <c r="B5096" s="3" t="s">
        <v>9</v>
      </c>
      <c r="E5096" s="4">
        <f>SUM(E5093:E5095)</f>
        <v>48.400000000000006</v>
      </c>
      <c r="F5096" s="8" t="s">
        <v>139</v>
      </c>
    </row>
    <row r="5097" spans="1:6" ht="12.75">
      <c r="A5097" s="5" t="s">
        <v>10</v>
      </c>
      <c r="B5097" s="3"/>
      <c r="E5097" s="4"/>
      <c r="F5097" s="8"/>
    </row>
    <row r="5098" spans="1:6" ht="12.75">
      <c r="A5098" s="3"/>
      <c r="B5098" s="3" t="s">
        <v>14</v>
      </c>
      <c r="E5098" s="4">
        <f>E5091+E5096</f>
        <v>532.4</v>
      </c>
      <c r="F5098" s="8" t="s">
        <v>139</v>
      </c>
    </row>
    <row r="5099" spans="1:6" ht="12.75">
      <c r="A5099" s="5" t="s">
        <v>15</v>
      </c>
      <c r="F5099" s="8"/>
    </row>
    <row r="5100" spans="1:6" ht="12.75">
      <c r="A5100" s="3"/>
      <c r="B5100" s="3" t="s">
        <v>16</v>
      </c>
      <c r="C5100" s="6">
        <v>0.05</v>
      </c>
      <c r="E5100" s="4">
        <f>E5098*C5100</f>
        <v>26.62</v>
      </c>
      <c r="F5100" s="8" t="s">
        <v>139</v>
      </c>
    </row>
    <row r="5101" spans="1:6" ht="12.75">
      <c r="A5101" s="5" t="s">
        <v>17</v>
      </c>
      <c r="F5101" s="8"/>
    </row>
    <row r="5102" spans="1:6" ht="12.75">
      <c r="A5102" s="3"/>
      <c r="B5102" s="3" t="s">
        <v>38</v>
      </c>
      <c r="E5102" s="4">
        <f>E5098+E5100</f>
        <v>559.02</v>
      </c>
      <c r="F5102" s="8" t="s">
        <v>139</v>
      </c>
    </row>
    <row r="5103" ht="12.75">
      <c r="A5103" s="3"/>
    </row>
    <row r="5105" spans="2:12" ht="12.75">
      <c r="B5105" s="3" t="s">
        <v>22</v>
      </c>
      <c r="C5105" s="3" t="s">
        <v>548</v>
      </c>
      <c r="D5105" s="3"/>
      <c r="E5105" s="3"/>
      <c r="F5105" s="4">
        <f>E5102/100</f>
        <v>5.590199999999999</v>
      </c>
      <c r="G5105" s="8" t="s">
        <v>39</v>
      </c>
      <c r="L5105">
        <v>3.5</v>
      </c>
    </row>
    <row r="5107" ht="12.75">
      <c r="B5107" s="3" t="s">
        <v>20</v>
      </c>
    </row>
    <row r="5109" spans="2:9" ht="12.75">
      <c r="B5109" s="9" t="s">
        <v>445</v>
      </c>
      <c r="C5109" s="9"/>
      <c r="D5109" s="9"/>
      <c r="E5109" s="9"/>
      <c r="F5109" s="9"/>
      <c r="G5109" s="9"/>
      <c r="H5109" s="9"/>
      <c r="I5109" s="9"/>
    </row>
    <row r="5110" spans="2:9" ht="12.75">
      <c r="B5110" s="9" t="s">
        <v>261</v>
      </c>
      <c r="C5110" s="9"/>
      <c r="D5110" s="9"/>
      <c r="E5110" s="9"/>
      <c r="F5110" s="9"/>
      <c r="G5110" s="9"/>
      <c r="H5110" s="9"/>
      <c r="I5110" s="9"/>
    </row>
    <row r="5111" spans="2:9" ht="12.75">
      <c r="B5111" s="9"/>
      <c r="C5111" s="9"/>
      <c r="D5111" s="9"/>
      <c r="E5111" s="9"/>
      <c r="F5111" s="9"/>
      <c r="G5111" s="9"/>
      <c r="H5111" s="9"/>
      <c r="I5111" s="9"/>
    </row>
    <row r="5112" spans="2:9" ht="12.75">
      <c r="B5112" s="9"/>
      <c r="C5112" s="9"/>
      <c r="D5112" s="9"/>
      <c r="E5112" s="9"/>
      <c r="F5112" s="9"/>
      <c r="G5112" s="9"/>
      <c r="H5112" s="9"/>
      <c r="I5112" s="9"/>
    </row>
    <row r="5113" spans="2:9" ht="12.75">
      <c r="B5113" s="9"/>
      <c r="C5113" s="9"/>
      <c r="D5113" s="9"/>
      <c r="E5113" s="9"/>
      <c r="F5113" s="9"/>
      <c r="G5113" s="9"/>
      <c r="H5113" s="9"/>
      <c r="I5113" s="9"/>
    </row>
    <row r="5114" spans="2:9" ht="12.75">
      <c r="B5114" s="9"/>
      <c r="C5114" s="9"/>
      <c r="D5114" s="9"/>
      <c r="E5114" s="9"/>
      <c r="F5114" s="9"/>
      <c r="G5114" s="9"/>
      <c r="H5114" s="9"/>
      <c r="I5114" s="9"/>
    </row>
    <row r="5115" spans="2:9" ht="12.75">
      <c r="B5115" s="9"/>
      <c r="C5115" s="9"/>
      <c r="D5115" s="9"/>
      <c r="E5115" s="9"/>
      <c r="F5115" s="9"/>
      <c r="G5115" s="9"/>
      <c r="H5115" s="9"/>
      <c r="I5115" s="9"/>
    </row>
    <row r="5116" spans="2:9" ht="12.75">
      <c r="B5116" s="9"/>
      <c r="C5116" s="9"/>
      <c r="D5116" s="9"/>
      <c r="E5116" s="9"/>
      <c r="F5116" s="9"/>
      <c r="G5116" s="9"/>
      <c r="H5116" s="9"/>
      <c r="I5116" s="9"/>
    </row>
    <row r="5117" spans="2:9" ht="12.75">
      <c r="B5117" s="9"/>
      <c r="C5117" s="9"/>
      <c r="D5117" s="9"/>
      <c r="E5117" s="9"/>
      <c r="F5117" s="9"/>
      <c r="G5117" s="9"/>
      <c r="H5117" s="9"/>
      <c r="I5117" s="9"/>
    </row>
    <row r="5118" spans="2:9" ht="12.75">
      <c r="B5118" s="9"/>
      <c r="C5118" s="9"/>
      <c r="D5118" s="9"/>
      <c r="E5118" s="9"/>
      <c r="F5118" s="9"/>
      <c r="G5118" s="9"/>
      <c r="H5118" s="9"/>
      <c r="I5118" s="9"/>
    </row>
    <row r="5119" spans="2:9" ht="12.75">
      <c r="B5119" s="9"/>
      <c r="C5119" s="9"/>
      <c r="D5119" s="9"/>
      <c r="E5119" s="9"/>
      <c r="F5119" s="9"/>
      <c r="G5119" s="9"/>
      <c r="H5119" s="9"/>
      <c r="I5119" s="9"/>
    </row>
    <row r="5120" spans="2:9" ht="12.75">
      <c r="B5120" s="9"/>
      <c r="C5120" s="9"/>
      <c r="D5120" s="9"/>
      <c r="E5120" s="9"/>
      <c r="F5120" s="9"/>
      <c r="G5120" s="9"/>
      <c r="H5120" s="9"/>
      <c r="I5120" s="9"/>
    </row>
    <row r="5121" spans="2:9" ht="12.75">
      <c r="B5121" s="9"/>
      <c r="C5121" s="9"/>
      <c r="D5121" s="9"/>
      <c r="E5121" s="9"/>
      <c r="F5121" s="9"/>
      <c r="G5121" s="9"/>
      <c r="H5121" s="9"/>
      <c r="I5121" s="9"/>
    </row>
    <row r="5122" spans="2:9" ht="12.75">
      <c r="B5122" s="9"/>
      <c r="C5122" s="9"/>
      <c r="D5122" s="9"/>
      <c r="E5122" s="9"/>
      <c r="F5122" s="9"/>
      <c r="G5122" s="9"/>
      <c r="H5122" s="9"/>
      <c r="I5122" s="9"/>
    </row>
    <row r="5134" spans="2:8" ht="12.75">
      <c r="B5134" s="3" t="s">
        <v>134</v>
      </c>
      <c r="H5134" s="3" t="s">
        <v>178</v>
      </c>
    </row>
    <row r="5135" spans="7:9" ht="12.75">
      <c r="G5135" s="10"/>
      <c r="H5135" s="10" t="s">
        <v>301</v>
      </c>
      <c r="I5135" s="80"/>
    </row>
    <row r="5136" spans="2:9" ht="12.75">
      <c r="B5136" s="3" t="s">
        <v>0</v>
      </c>
      <c r="G5136" s="10"/>
      <c r="H5136" s="10"/>
      <c r="I5136" s="80"/>
    </row>
    <row r="5137" spans="2:9" ht="12.75">
      <c r="B5137" s="3" t="s">
        <v>397</v>
      </c>
      <c r="H5137" s="10"/>
      <c r="I5137" s="3"/>
    </row>
    <row r="5138" spans="7:9" ht="12.75">
      <c r="G5138" s="10"/>
      <c r="H5138" s="10"/>
      <c r="I5138" s="10"/>
    </row>
    <row r="5139" spans="7:9" ht="12.75">
      <c r="G5139" s="80"/>
      <c r="H5139" s="10"/>
      <c r="I5139" s="10"/>
    </row>
    <row r="5140" spans="1:6" ht="12.75">
      <c r="A5140" s="3">
        <v>1</v>
      </c>
      <c r="B5140" s="3" t="s">
        <v>1</v>
      </c>
      <c r="E5140" s="3">
        <f>SUM(E5141:E5143)</f>
        <v>125</v>
      </c>
      <c r="F5140" s="8" t="s">
        <v>139</v>
      </c>
    </row>
    <row r="5141" spans="1:6" ht="12.75">
      <c r="A5141" s="3"/>
      <c r="B5141" t="s">
        <v>11</v>
      </c>
      <c r="E5141">
        <v>25</v>
      </c>
      <c r="F5141" s="8"/>
    </row>
    <row r="5142" spans="1:6" ht="12.75">
      <c r="A5142" s="3"/>
      <c r="B5142" t="s">
        <v>12</v>
      </c>
      <c r="E5142">
        <v>100</v>
      </c>
      <c r="F5142" s="8"/>
    </row>
    <row r="5143" spans="1:6" ht="12.75">
      <c r="A5143" s="3"/>
      <c r="B5143" t="s">
        <v>13</v>
      </c>
      <c r="E5143">
        <v>0</v>
      </c>
      <c r="F5143" s="8"/>
    </row>
    <row r="5144" spans="1:6" ht="12.75">
      <c r="A5144" s="3"/>
      <c r="F5144" s="8"/>
    </row>
    <row r="5145" spans="1:6" ht="12.75">
      <c r="A5145" s="3"/>
      <c r="F5145" s="8"/>
    </row>
    <row r="5146" spans="1:6" ht="12.75">
      <c r="A5146" s="3">
        <v>2</v>
      </c>
      <c r="B5146" s="3" t="s">
        <v>2</v>
      </c>
      <c r="C5146" s="3"/>
      <c r="D5146" s="3"/>
      <c r="E5146" s="4">
        <f>SUM(E5147:E5149)</f>
        <v>5132.95</v>
      </c>
      <c r="F5146" s="8" t="s">
        <v>139</v>
      </c>
    </row>
    <row r="5147" spans="1:12" ht="12.75">
      <c r="A5147" s="3"/>
      <c r="B5147" t="s">
        <v>3</v>
      </c>
      <c r="E5147">
        <v>5020</v>
      </c>
      <c r="F5147" s="8"/>
      <c r="L5147">
        <v>4780</v>
      </c>
    </row>
    <row r="5148" spans="1:6" ht="12.75">
      <c r="A5148" s="3"/>
      <c r="B5148" t="s">
        <v>384</v>
      </c>
      <c r="C5148" s="2">
        <v>0.0225</v>
      </c>
      <c r="E5148" s="1">
        <f>E5147*C5148</f>
        <v>112.95</v>
      </c>
      <c r="F5148" s="8"/>
    </row>
    <row r="5149" ht="12.75">
      <c r="A5149" s="3"/>
    </row>
    <row r="5150" spans="1:7" ht="12.75">
      <c r="A5150" s="5" t="s">
        <v>7</v>
      </c>
      <c r="B5150" s="3" t="s">
        <v>6</v>
      </c>
      <c r="E5150" s="4">
        <f>E5140+E5146</f>
        <v>5257.95</v>
      </c>
      <c r="F5150" s="8" t="s">
        <v>139</v>
      </c>
      <c r="G5150" s="3"/>
    </row>
    <row r="5151" ht="12.75">
      <c r="A5151" s="3"/>
    </row>
    <row r="5152" spans="1:5" ht="12.75">
      <c r="A5152" s="3"/>
      <c r="B5152" s="90" t="s">
        <v>310</v>
      </c>
      <c r="C5152" s="6">
        <v>0.1</v>
      </c>
      <c r="E5152" s="1">
        <f>E5150*C5152</f>
        <v>525.795</v>
      </c>
    </row>
    <row r="5153" spans="1:5" ht="12.75">
      <c r="A5153" s="3"/>
      <c r="C5153" s="6"/>
      <c r="E5153" s="1"/>
    </row>
    <row r="5154" ht="12.75">
      <c r="A5154" s="3"/>
    </row>
    <row r="5155" spans="1:6" ht="12.75">
      <c r="A5155" s="5" t="s">
        <v>8</v>
      </c>
      <c r="B5155" s="3" t="s">
        <v>9</v>
      </c>
      <c r="E5155" s="4">
        <f>SUM(E5152:E5154)</f>
        <v>525.795</v>
      </c>
      <c r="F5155" s="8" t="s">
        <v>139</v>
      </c>
    </row>
    <row r="5156" spans="1:6" ht="12.75">
      <c r="A5156" s="5"/>
      <c r="B5156" s="3"/>
      <c r="E5156" s="4"/>
      <c r="F5156" s="8"/>
    </row>
    <row r="5157" spans="1:6" ht="12.75">
      <c r="A5157" s="5" t="s">
        <v>10</v>
      </c>
      <c r="B5157" s="3" t="s">
        <v>14</v>
      </c>
      <c r="E5157" s="4">
        <f>E5150+E5155</f>
        <v>5783.745</v>
      </c>
      <c r="F5157" s="8" t="s">
        <v>139</v>
      </c>
    </row>
    <row r="5158" spans="1:6" ht="12.75">
      <c r="A5158" s="3"/>
      <c r="F5158" s="8"/>
    </row>
    <row r="5159" spans="1:6" ht="12.75">
      <c r="A5159" s="5" t="s">
        <v>15</v>
      </c>
      <c r="B5159" s="3" t="s">
        <v>16</v>
      </c>
      <c r="C5159" s="6">
        <v>0.05</v>
      </c>
      <c r="E5159" s="4">
        <f>E5157*C5159</f>
        <v>289.18725</v>
      </c>
      <c r="F5159" s="8" t="s">
        <v>139</v>
      </c>
    </row>
    <row r="5160" spans="1:6" ht="12.75">
      <c r="A5160" s="3"/>
      <c r="F5160" s="8"/>
    </row>
    <row r="5161" spans="1:6" ht="12.75">
      <c r="A5161" s="5" t="s">
        <v>17</v>
      </c>
      <c r="B5161" s="3" t="s">
        <v>38</v>
      </c>
      <c r="E5161" s="4">
        <f>E5157+E5159</f>
        <v>6072.93225</v>
      </c>
      <c r="F5161" s="8" t="s">
        <v>139</v>
      </c>
    </row>
    <row r="5162" ht="12.75">
      <c r="A5162" s="3"/>
    </row>
    <row r="5163" ht="12.75">
      <c r="A5163" s="3"/>
    </row>
    <row r="5164" spans="2:12" ht="12.75">
      <c r="B5164" s="3" t="s">
        <v>22</v>
      </c>
      <c r="C5164" s="3" t="s">
        <v>527</v>
      </c>
      <c r="D5164" s="3"/>
      <c r="E5164" s="3"/>
      <c r="F5164" s="4">
        <f>E5161/167.33/1</f>
        <v>36.293146775832184</v>
      </c>
      <c r="G5164" s="8" t="s">
        <v>23</v>
      </c>
      <c r="L5164">
        <v>34.6</v>
      </c>
    </row>
    <row r="5166" ht="12.75">
      <c r="B5166" s="3" t="s">
        <v>20</v>
      </c>
    </row>
    <row r="5169" spans="2:9" ht="12.75">
      <c r="B5169" s="9" t="s">
        <v>445</v>
      </c>
      <c r="C5169" s="9"/>
      <c r="D5169" s="9"/>
      <c r="E5169" s="9"/>
      <c r="F5169" s="9"/>
      <c r="G5169" s="9"/>
      <c r="H5169" s="9"/>
      <c r="I5169" s="9"/>
    </row>
    <row r="5170" spans="2:9" ht="12.75">
      <c r="B5170" s="9" t="s">
        <v>262</v>
      </c>
      <c r="C5170" s="9"/>
      <c r="D5170" s="9"/>
      <c r="E5170" s="9"/>
      <c r="F5170" s="9"/>
      <c r="G5170" s="9"/>
      <c r="H5170" s="9"/>
      <c r="I5170" s="9"/>
    </row>
    <row r="5171" spans="2:9" ht="12.75">
      <c r="B5171" s="9"/>
      <c r="C5171" s="9"/>
      <c r="D5171" s="9"/>
      <c r="E5171" s="9"/>
      <c r="F5171" s="9"/>
      <c r="G5171" s="9"/>
      <c r="H5171" s="9"/>
      <c r="I5171" s="9"/>
    </row>
    <row r="5172" spans="2:9" ht="12.75">
      <c r="B5172" s="9"/>
      <c r="C5172" s="9"/>
      <c r="D5172" s="9"/>
      <c r="E5172" s="9"/>
      <c r="F5172" s="9"/>
      <c r="G5172" s="9"/>
      <c r="H5172" s="9"/>
      <c r="I5172" s="9"/>
    </row>
    <row r="5173" spans="2:9" ht="12.75">
      <c r="B5173" s="9"/>
      <c r="C5173" s="9"/>
      <c r="D5173" s="9"/>
      <c r="E5173" s="9"/>
      <c r="F5173" s="9"/>
      <c r="G5173" s="9"/>
      <c r="H5173" s="9"/>
      <c r="I5173" s="9"/>
    </row>
    <row r="5174" spans="2:9" ht="12.75">
      <c r="B5174" s="9"/>
      <c r="C5174" s="9"/>
      <c r="D5174" s="9"/>
      <c r="E5174" s="9"/>
      <c r="F5174" s="9"/>
      <c r="G5174" s="9"/>
      <c r="H5174" s="9"/>
      <c r="I5174" s="9"/>
    </row>
    <row r="5175" spans="2:9" ht="12.75">
      <c r="B5175" s="9"/>
      <c r="C5175" s="9"/>
      <c r="D5175" s="9"/>
      <c r="E5175" s="9"/>
      <c r="F5175" s="9"/>
      <c r="G5175" s="9"/>
      <c r="H5175" s="9"/>
      <c r="I5175" s="9"/>
    </row>
    <row r="5176" spans="2:9" ht="12.75">
      <c r="B5176" s="9"/>
      <c r="C5176" s="9"/>
      <c r="D5176" s="9"/>
      <c r="E5176" s="9"/>
      <c r="F5176" s="9"/>
      <c r="G5176" s="9"/>
      <c r="H5176" s="9"/>
      <c r="I5176" s="9"/>
    </row>
    <row r="5177" spans="2:9" ht="12.75">
      <c r="B5177" s="9"/>
      <c r="C5177" s="9"/>
      <c r="D5177" s="9"/>
      <c r="E5177" s="9"/>
      <c r="F5177" s="9"/>
      <c r="G5177" s="9"/>
      <c r="H5177" s="9"/>
      <c r="I5177" s="9"/>
    </row>
    <row r="5178" spans="2:9" ht="12.75">
      <c r="B5178" s="9"/>
      <c r="C5178" s="9"/>
      <c r="D5178" s="9"/>
      <c r="E5178" s="9"/>
      <c r="F5178" s="9"/>
      <c r="G5178" s="9"/>
      <c r="H5178" s="9"/>
      <c r="I5178" s="9"/>
    </row>
    <row r="5179" spans="2:9" ht="12.75">
      <c r="B5179" s="9"/>
      <c r="C5179" s="9"/>
      <c r="D5179" s="9"/>
      <c r="E5179" s="9"/>
      <c r="F5179" s="9"/>
      <c r="G5179" s="9"/>
      <c r="H5179" s="9"/>
      <c r="I5179" s="9"/>
    </row>
    <row r="5180" spans="2:9" ht="12.75">
      <c r="B5180" s="9"/>
      <c r="C5180" s="9"/>
      <c r="D5180" s="9"/>
      <c r="E5180" s="9"/>
      <c r="F5180" s="9"/>
      <c r="G5180" s="9"/>
      <c r="H5180" s="9"/>
      <c r="I5180" s="9"/>
    </row>
    <row r="5181" spans="2:9" ht="12.75">
      <c r="B5181" s="9"/>
      <c r="C5181" s="9"/>
      <c r="D5181" s="9"/>
      <c r="E5181" s="9"/>
      <c r="F5181" s="9"/>
      <c r="G5181" s="9"/>
      <c r="H5181" s="9"/>
      <c r="I5181" s="9"/>
    </row>
    <row r="5193" spans="2:8" ht="12.75">
      <c r="B5193" s="3" t="s">
        <v>134</v>
      </c>
      <c r="H5193" s="3" t="s">
        <v>178</v>
      </c>
    </row>
    <row r="5194" spans="7:9" ht="12.75">
      <c r="G5194" s="10"/>
      <c r="H5194" s="10" t="s">
        <v>212</v>
      </c>
      <c r="I5194" s="80"/>
    </row>
    <row r="5195" spans="2:9" ht="12.75">
      <c r="B5195" s="3" t="s">
        <v>0</v>
      </c>
      <c r="G5195" s="10"/>
      <c r="H5195" s="10"/>
      <c r="I5195" s="80"/>
    </row>
    <row r="5196" spans="2:9" ht="12.75">
      <c r="B5196" s="3" t="s">
        <v>302</v>
      </c>
      <c r="H5196" s="10"/>
      <c r="I5196" s="3"/>
    </row>
    <row r="5197" spans="7:9" ht="12.75">
      <c r="G5197" s="10"/>
      <c r="H5197" s="10"/>
      <c r="I5197" s="10"/>
    </row>
    <row r="5198" spans="7:9" ht="12.75">
      <c r="G5198" s="80"/>
      <c r="H5198" s="10"/>
      <c r="I5198" s="10"/>
    </row>
    <row r="5199" spans="1:6" ht="12.75">
      <c r="A5199" s="3">
        <v>1</v>
      </c>
      <c r="B5199" s="3" t="s">
        <v>1</v>
      </c>
      <c r="E5199" s="3">
        <f>SUM(E5200:E5202)</f>
        <v>0</v>
      </c>
      <c r="F5199" s="8" t="s">
        <v>139</v>
      </c>
    </row>
    <row r="5200" spans="1:6" ht="12.75">
      <c r="A5200" s="3"/>
      <c r="B5200" t="s">
        <v>11</v>
      </c>
      <c r="E5200">
        <v>0</v>
      </c>
      <c r="F5200" s="8"/>
    </row>
    <row r="5201" spans="1:6" ht="12.75">
      <c r="A5201" s="3"/>
      <c r="B5201" t="s">
        <v>12</v>
      </c>
      <c r="E5201">
        <v>0</v>
      </c>
      <c r="F5201" s="8"/>
    </row>
    <row r="5202" spans="1:6" ht="12.75">
      <c r="A5202" s="3"/>
      <c r="B5202" t="s">
        <v>13</v>
      </c>
      <c r="E5202">
        <v>0</v>
      </c>
      <c r="F5202" s="8"/>
    </row>
    <row r="5203" spans="1:6" ht="12.75">
      <c r="A5203" s="3"/>
      <c r="F5203" s="8"/>
    </row>
    <row r="5204" spans="1:6" ht="12.75">
      <c r="A5204" s="3"/>
      <c r="F5204" s="8"/>
    </row>
    <row r="5205" spans="1:6" ht="12.75">
      <c r="A5205" s="3">
        <v>2</v>
      </c>
      <c r="B5205" s="3" t="s">
        <v>2</v>
      </c>
      <c r="C5205" s="3"/>
      <c r="D5205" s="3"/>
      <c r="E5205" s="4">
        <f>SUM(E5206:E5208)</f>
        <v>5117.6125</v>
      </c>
      <c r="F5205" s="8" t="s">
        <v>139</v>
      </c>
    </row>
    <row r="5206" spans="1:12" ht="12.75">
      <c r="A5206" s="3"/>
      <c r="B5206" t="s">
        <v>3</v>
      </c>
      <c r="E5206">
        <v>5005</v>
      </c>
      <c r="F5206" s="8"/>
      <c r="L5206">
        <v>4765</v>
      </c>
    </row>
    <row r="5207" spans="1:6" ht="12.75">
      <c r="A5207" s="3"/>
      <c r="B5207" t="s">
        <v>384</v>
      </c>
      <c r="C5207" s="2">
        <v>0.0225</v>
      </c>
      <c r="E5207" s="1">
        <f>E5206*C5207</f>
        <v>112.6125</v>
      </c>
      <c r="F5207" s="8"/>
    </row>
    <row r="5208" ht="12.75">
      <c r="A5208" s="3"/>
    </row>
    <row r="5209" spans="1:7" ht="12.75">
      <c r="A5209" s="5" t="s">
        <v>7</v>
      </c>
      <c r="B5209" s="3" t="s">
        <v>6</v>
      </c>
      <c r="E5209" s="4">
        <f>E5199+E5205</f>
        <v>5117.6125</v>
      </c>
      <c r="F5209" s="8" t="s">
        <v>139</v>
      </c>
      <c r="G5209" s="3"/>
    </row>
    <row r="5210" ht="12.75">
      <c r="A5210" s="3"/>
    </row>
    <row r="5211" spans="1:5" ht="12.75">
      <c r="A5211" s="3"/>
      <c r="B5211" s="90" t="s">
        <v>310</v>
      </c>
      <c r="C5211" s="6">
        <v>0.1</v>
      </c>
      <c r="E5211" s="1">
        <f>E5209*C5211</f>
        <v>511.76125</v>
      </c>
    </row>
    <row r="5212" spans="1:5" ht="12.75">
      <c r="A5212" s="3"/>
      <c r="C5212" s="6"/>
      <c r="E5212" s="1"/>
    </row>
    <row r="5213" ht="12.75">
      <c r="A5213" s="3"/>
    </row>
    <row r="5214" spans="1:6" ht="12.75">
      <c r="A5214" s="5" t="s">
        <v>8</v>
      </c>
      <c r="B5214" s="3" t="s">
        <v>9</v>
      </c>
      <c r="E5214" s="4">
        <f>SUM(E5211:E5213)</f>
        <v>511.76125</v>
      </c>
      <c r="F5214" s="8" t="s">
        <v>139</v>
      </c>
    </row>
    <row r="5215" spans="1:6" ht="12.75">
      <c r="A5215" s="5"/>
      <c r="B5215" s="3"/>
      <c r="E5215" s="4"/>
      <c r="F5215" s="8"/>
    </row>
    <row r="5216" spans="1:6" ht="12.75">
      <c r="A5216" s="5" t="s">
        <v>10</v>
      </c>
      <c r="B5216" s="3" t="s">
        <v>14</v>
      </c>
      <c r="E5216" s="4">
        <f>E5209+E5214</f>
        <v>5629.373750000001</v>
      </c>
      <c r="F5216" s="8" t="s">
        <v>139</v>
      </c>
    </row>
    <row r="5217" spans="1:6" ht="12.75">
      <c r="A5217" s="3"/>
      <c r="F5217" s="8"/>
    </row>
    <row r="5218" spans="1:6" ht="12.75">
      <c r="A5218" s="5" t="s">
        <v>15</v>
      </c>
      <c r="B5218" s="3" t="s">
        <v>16</v>
      </c>
      <c r="C5218" s="6">
        <v>0.05</v>
      </c>
      <c r="E5218" s="4">
        <f>E5216*C5218</f>
        <v>281.46868750000004</v>
      </c>
      <c r="F5218" s="8" t="s">
        <v>139</v>
      </c>
    </row>
    <row r="5219" spans="1:6" ht="12.75">
      <c r="A5219" s="3"/>
      <c r="F5219" s="8"/>
    </row>
    <row r="5220" spans="1:6" ht="12.75">
      <c r="A5220" s="5" t="s">
        <v>17</v>
      </c>
      <c r="B5220" s="3" t="s">
        <v>38</v>
      </c>
      <c r="E5220" s="4">
        <f>E5216+E5218</f>
        <v>5910.8424375</v>
      </c>
      <c r="F5220" s="8" t="s">
        <v>139</v>
      </c>
    </row>
    <row r="5221" ht="12.75">
      <c r="A5221" s="3"/>
    </row>
    <row r="5222" ht="12.75">
      <c r="A5222" s="3"/>
    </row>
    <row r="5223" spans="2:12" ht="12.75">
      <c r="B5223" s="3" t="s">
        <v>22</v>
      </c>
      <c r="C5223" s="3" t="s">
        <v>528</v>
      </c>
      <c r="D5223" s="3"/>
      <c r="E5223" s="3"/>
      <c r="F5223" s="4">
        <f>E5220/167.33/1</f>
        <v>35.324463261220345</v>
      </c>
      <c r="G5223" s="8" t="s">
        <v>23</v>
      </c>
      <c r="L5223">
        <v>33.63</v>
      </c>
    </row>
    <row r="5225" ht="12.75">
      <c r="B5225" s="3" t="s">
        <v>20</v>
      </c>
    </row>
    <row r="5228" spans="2:9" ht="12.75">
      <c r="B5228" s="9" t="s">
        <v>445</v>
      </c>
      <c r="C5228" s="9"/>
      <c r="D5228" s="9"/>
      <c r="E5228" s="9"/>
      <c r="F5228" s="9"/>
      <c r="G5228" s="9"/>
      <c r="H5228" s="9"/>
      <c r="I5228" s="9"/>
    </row>
    <row r="5229" spans="2:9" ht="12.75">
      <c r="B5229" s="9" t="s">
        <v>261</v>
      </c>
      <c r="C5229" s="9"/>
      <c r="D5229" s="9"/>
      <c r="E5229" s="9"/>
      <c r="F5229" s="9"/>
      <c r="G5229" s="9"/>
      <c r="H5229" s="9"/>
      <c r="I5229" s="9"/>
    </row>
    <row r="5230" spans="2:9" ht="12.75">
      <c r="B5230" s="9"/>
      <c r="C5230" s="9"/>
      <c r="D5230" s="9"/>
      <c r="E5230" s="9"/>
      <c r="F5230" s="9"/>
      <c r="G5230" s="9"/>
      <c r="H5230" s="9"/>
      <c r="I5230" s="9"/>
    </row>
    <row r="5231" spans="2:9" ht="12.75">
      <c r="B5231" s="9"/>
      <c r="C5231" s="9"/>
      <c r="D5231" s="9"/>
      <c r="E5231" s="9"/>
      <c r="F5231" s="9"/>
      <c r="G5231" s="9"/>
      <c r="H5231" s="9"/>
      <c r="I5231" s="9"/>
    </row>
    <row r="5232" spans="2:9" ht="12.75">
      <c r="B5232" s="9"/>
      <c r="C5232" s="9"/>
      <c r="D5232" s="9"/>
      <c r="E5232" s="9"/>
      <c r="F5232" s="9"/>
      <c r="G5232" s="9"/>
      <c r="H5232" s="9"/>
      <c r="I5232" s="9"/>
    </row>
    <row r="5233" spans="2:9" ht="12.75">
      <c r="B5233" s="9"/>
      <c r="C5233" s="9"/>
      <c r="D5233" s="9"/>
      <c r="E5233" s="9"/>
      <c r="F5233" s="9"/>
      <c r="G5233" s="9"/>
      <c r="H5233" s="9"/>
      <c r="I5233" s="9"/>
    </row>
    <row r="5234" spans="2:9" ht="12.75">
      <c r="B5234" s="9"/>
      <c r="C5234" s="9"/>
      <c r="D5234" s="9"/>
      <c r="E5234" s="9"/>
      <c r="F5234" s="9"/>
      <c r="G5234" s="9"/>
      <c r="H5234" s="9"/>
      <c r="I5234" s="9"/>
    </row>
    <row r="5235" spans="2:9" ht="12.75">
      <c r="B5235" s="9"/>
      <c r="C5235" s="9"/>
      <c r="D5235" s="9"/>
      <c r="E5235" s="9"/>
      <c r="F5235" s="9"/>
      <c r="G5235" s="9"/>
      <c r="H5235" s="9"/>
      <c r="I5235" s="9"/>
    </row>
    <row r="5236" spans="2:9" ht="12.75">
      <c r="B5236" s="9"/>
      <c r="C5236" s="9"/>
      <c r="D5236" s="9"/>
      <c r="E5236" s="9"/>
      <c r="F5236" s="9"/>
      <c r="G5236" s="9"/>
      <c r="H5236" s="9"/>
      <c r="I5236" s="9"/>
    </row>
    <row r="5237" spans="2:9" ht="12.75">
      <c r="B5237" s="9"/>
      <c r="C5237" s="9"/>
      <c r="D5237" s="9"/>
      <c r="E5237" s="9"/>
      <c r="F5237" s="9"/>
      <c r="G5237" s="9"/>
      <c r="H5237" s="9"/>
      <c r="I5237" s="9"/>
    </row>
    <row r="5238" spans="2:9" ht="12.75">
      <c r="B5238" s="9"/>
      <c r="C5238" s="9"/>
      <c r="D5238" s="9"/>
      <c r="E5238" s="9"/>
      <c r="F5238" s="9"/>
      <c r="G5238" s="9"/>
      <c r="H5238" s="9"/>
      <c r="I5238" s="9"/>
    </row>
    <row r="5239" spans="2:9" ht="12.75">
      <c r="B5239" s="9"/>
      <c r="C5239" s="9"/>
      <c r="D5239" s="9"/>
      <c r="E5239" s="9"/>
      <c r="F5239" s="9"/>
      <c r="G5239" s="9"/>
      <c r="H5239" s="9"/>
      <c r="I5239" s="9"/>
    </row>
    <row r="5240" spans="2:9" ht="12.75">
      <c r="B5240" s="9"/>
      <c r="C5240" s="9"/>
      <c r="D5240" s="9"/>
      <c r="E5240" s="9"/>
      <c r="F5240" s="9"/>
      <c r="G5240" s="9"/>
      <c r="H5240" s="9"/>
      <c r="I5240" s="9"/>
    </row>
    <row r="5241" spans="2:9" ht="12.75">
      <c r="B5241" s="9"/>
      <c r="C5241" s="9"/>
      <c r="D5241" s="9"/>
      <c r="E5241" s="9"/>
      <c r="F5241" s="9"/>
      <c r="G5241" s="9"/>
      <c r="H5241" s="9"/>
      <c r="I5241" s="9"/>
    </row>
    <row r="5252" spans="2:8" ht="12.75">
      <c r="B5252" s="3" t="s">
        <v>134</v>
      </c>
      <c r="H5252" s="3" t="s">
        <v>178</v>
      </c>
    </row>
    <row r="5253" spans="7:9" ht="12.75">
      <c r="G5253" s="10"/>
      <c r="H5253" s="10" t="s">
        <v>213</v>
      </c>
      <c r="I5253" s="80"/>
    </row>
    <row r="5254" spans="2:9" ht="12.75">
      <c r="B5254" s="3" t="s">
        <v>0</v>
      </c>
      <c r="G5254" s="10"/>
      <c r="H5254" s="10"/>
      <c r="I5254" s="80"/>
    </row>
    <row r="5255" spans="2:9" ht="12.75">
      <c r="B5255" s="3" t="s">
        <v>303</v>
      </c>
      <c r="H5255" s="10"/>
      <c r="I5255" s="3"/>
    </row>
    <row r="5256" spans="7:9" ht="12.75">
      <c r="G5256" s="10"/>
      <c r="H5256" s="10"/>
      <c r="I5256" s="10"/>
    </row>
    <row r="5257" spans="7:9" ht="12.75">
      <c r="G5257" s="80"/>
      <c r="H5257" s="10"/>
      <c r="I5257" s="10"/>
    </row>
    <row r="5258" spans="1:6" ht="12.75">
      <c r="A5258" s="3">
        <v>1</v>
      </c>
      <c r="B5258" s="3" t="s">
        <v>1</v>
      </c>
      <c r="E5258" s="3">
        <f>SUM(E5259:E5261)</f>
        <v>105</v>
      </c>
      <c r="F5258" s="8" t="s">
        <v>139</v>
      </c>
    </row>
    <row r="5259" spans="1:6" ht="12.75">
      <c r="A5259" s="3"/>
      <c r="B5259" t="s">
        <v>11</v>
      </c>
      <c r="E5259">
        <v>0</v>
      </c>
      <c r="F5259" s="8"/>
    </row>
    <row r="5260" spans="1:6" ht="12.75">
      <c r="A5260" s="3"/>
      <c r="B5260" t="s">
        <v>12</v>
      </c>
      <c r="E5260">
        <v>105</v>
      </c>
      <c r="F5260" s="8"/>
    </row>
    <row r="5261" spans="1:6" ht="12.75">
      <c r="A5261" s="3"/>
      <c r="B5261" t="s">
        <v>13</v>
      </c>
      <c r="E5261">
        <v>0</v>
      </c>
      <c r="F5261" s="8"/>
    </row>
    <row r="5262" spans="1:6" ht="12.75">
      <c r="A5262" s="3"/>
      <c r="F5262" s="8"/>
    </row>
    <row r="5263" spans="1:6" ht="12.75">
      <c r="A5263" s="3"/>
      <c r="F5263" s="8"/>
    </row>
    <row r="5264" spans="1:6" ht="12.75">
      <c r="A5264" s="3">
        <v>2</v>
      </c>
      <c r="B5264" s="3" t="s">
        <v>2</v>
      </c>
      <c r="C5264" s="3"/>
      <c r="D5264" s="3"/>
      <c r="E5264" s="4">
        <f>SUM(E5265:E5267)</f>
        <v>4974.4625</v>
      </c>
      <c r="F5264" s="8" t="s">
        <v>139</v>
      </c>
    </row>
    <row r="5265" spans="1:12" ht="12.75">
      <c r="A5265" s="3"/>
      <c r="B5265" t="s">
        <v>3</v>
      </c>
      <c r="E5265">
        <v>4865</v>
      </c>
      <c r="F5265" s="8"/>
      <c r="L5265">
        <v>4630</v>
      </c>
    </row>
    <row r="5266" spans="1:6" ht="12.75">
      <c r="A5266" s="3"/>
      <c r="B5266" t="s">
        <v>384</v>
      </c>
      <c r="C5266" s="2">
        <v>0.0225</v>
      </c>
      <c r="E5266" s="1">
        <f>E5265*C5266</f>
        <v>109.46249999999999</v>
      </c>
      <c r="F5266" s="8"/>
    </row>
    <row r="5267" ht="12.75">
      <c r="A5267" s="3"/>
    </row>
    <row r="5268" spans="1:7" ht="12.75">
      <c r="A5268" s="5" t="s">
        <v>7</v>
      </c>
      <c r="B5268" s="3" t="s">
        <v>6</v>
      </c>
      <c r="E5268" s="4">
        <f>E5258+E5264</f>
        <v>5079.4625</v>
      </c>
      <c r="F5268" s="8" t="s">
        <v>139</v>
      </c>
      <c r="G5268" s="3"/>
    </row>
    <row r="5269" ht="12.75">
      <c r="A5269" s="3"/>
    </row>
    <row r="5270" spans="1:5" ht="12.75">
      <c r="A5270" s="3"/>
      <c r="B5270" s="90" t="s">
        <v>310</v>
      </c>
      <c r="C5270" s="6">
        <v>0.1</v>
      </c>
      <c r="E5270" s="1">
        <f>E5268*C5270</f>
        <v>507.94624999999996</v>
      </c>
    </row>
    <row r="5271" spans="1:5" ht="12.75">
      <c r="A5271" s="3"/>
      <c r="C5271" s="6"/>
      <c r="E5271" s="1"/>
    </row>
    <row r="5272" ht="12.75">
      <c r="A5272" s="3"/>
    </row>
    <row r="5273" spans="1:6" ht="12.75">
      <c r="A5273" s="5" t="s">
        <v>8</v>
      </c>
      <c r="B5273" s="3" t="s">
        <v>9</v>
      </c>
      <c r="E5273" s="4">
        <f>SUM(E5270:E5272)</f>
        <v>507.94624999999996</v>
      </c>
      <c r="F5273" s="8" t="s">
        <v>139</v>
      </c>
    </row>
    <row r="5274" spans="1:6" ht="12.75">
      <c r="A5274" s="5"/>
      <c r="B5274" s="3"/>
      <c r="E5274" s="4"/>
      <c r="F5274" s="8"/>
    </row>
    <row r="5275" spans="1:6" ht="12.75">
      <c r="A5275" s="5" t="s">
        <v>10</v>
      </c>
      <c r="B5275" s="3" t="s">
        <v>14</v>
      </c>
      <c r="E5275" s="4">
        <f>E5268+E5273</f>
        <v>5587.40875</v>
      </c>
      <c r="F5275" s="8" t="s">
        <v>139</v>
      </c>
    </row>
    <row r="5276" spans="1:6" ht="12.75">
      <c r="A5276" s="3"/>
      <c r="F5276" s="8"/>
    </row>
    <row r="5277" spans="1:6" ht="12.75">
      <c r="A5277" s="5" t="s">
        <v>15</v>
      </c>
      <c r="B5277" s="3" t="s">
        <v>16</v>
      </c>
      <c r="C5277" s="6">
        <v>0.05</v>
      </c>
      <c r="E5277" s="4">
        <f>E5275*C5277</f>
        <v>279.3704375</v>
      </c>
      <c r="F5277" s="8" t="s">
        <v>139</v>
      </c>
    </row>
    <row r="5278" spans="1:6" ht="12.75">
      <c r="A5278" s="3"/>
      <c r="F5278" s="8"/>
    </row>
    <row r="5279" spans="1:6" ht="12.75">
      <c r="A5279" s="5" t="s">
        <v>17</v>
      </c>
      <c r="B5279" s="3" t="s">
        <v>38</v>
      </c>
      <c r="E5279" s="4">
        <f>E5275+E5277</f>
        <v>5866.779187499999</v>
      </c>
      <c r="F5279" s="8" t="s">
        <v>139</v>
      </c>
    </row>
    <row r="5280" ht="12.75">
      <c r="A5280" s="3"/>
    </row>
    <row r="5281" ht="12.75">
      <c r="A5281" s="3"/>
    </row>
    <row r="5282" spans="2:12" ht="12.75">
      <c r="B5282" s="3" t="s">
        <v>22</v>
      </c>
      <c r="C5282" s="3" t="s">
        <v>529</v>
      </c>
      <c r="D5282" s="3"/>
      <c r="E5282" s="3"/>
      <c r="F5282" s="4">
        <f>E5279/167.33/1</f>
        <v>35.06113182035498</v>
      </c>
      <c r="G5282" s="8" t="s">
        <v>23</v>
      </c>
      <c r="L5282">
        <v>33.4</v>
      </c>
    </row>
    <row r="5284" ht="12.75">
      <c r="B5284" s="3" t="s">
        <v>20</v>
      </c>
    </row>
    <row r="5287" spans="2:9" ht="12.75">
      <c r="B5287" s="9" t="s">
        <v>445</v>
      </c>
      <c r="C5287" s="9"/>
      <c r="D5287" s="9"/>
      <c r="E5287" s="9"/>
      <c r="F5287" s="9"/>
      <c r="G5287" s="9"/>
      <c r="H5287" s="9"/>
      <c r="I5287" s="9"/>
    </row>
    <row r="5288" spans="2:9" ht="12.75">
      <c r="B5288" s="9" t="s">
        <v>261</v>
      </c>
      <c r="C5288" s="9"/>
      <c r="D5288" s="9"/>
      <c r="E5288" s="9"/>
      <c r="F5288" s="9"/>
      <c r="G5288" s="9"/>
      <c r="H5288" s="9"/>
      <c r="I5288" s="9"/>
    </row>
    <row r="5289" spans="2:9" ht="12.75">
      <c r="B5289" s="9"/>
      <c r="C5289" s="9"/>
      <c r="D5289" s="9"/>
      <c r="E5289" s="9"/>
      <c r="F5289" s="9"/>
      <c r="G5289" s="9"/>
      <c r="H5289" s="9"/>
      <c r="I5289" s="9"/>
    </row>
    <row r="5290" spans="2:9" ht="12.75">
      <c r="B5290" s="9"/>
      <c r="C5290" s="9"/>
      <c r="D5290" s="9"/>
      <c r="E5290" s="9"/>
      <c r="F5290" s="9"/>
      <c r="G5290" s="9"/>
      <c r="H5290" s="9"/>
      <c r="I5290" s="9"/>
    </row>
    <row r="5291" spans="2:9" ht="12.75">
      <c r="B5291" s="9"/>
      <c r="C5291" s="9"/>
      <c r="D5291" s="9"/>
      <c r="E5291" s="9"/>
      <c r="F5291" s="9"/>
      <c r="G5291" s="9"/>
      <c r="H5291" s="9"/>
      <c r="I5291" s="9"/>
    </row>
    <row r="5292" spans="2:9" ht="12.75">
      <c r="B5292" s="9"/>
      <c r="C5292" s="9"/>
      <c r="D5292" s="9"/>
      <c r="E5292" s="9"/>
      <c r="F5292" s="9"/>
      <c r="G5292" s="9"/>
      <c r="H5292" s="9"/>
      <c r="I5292" s="9"/>
    </row>
    <row r="5293" spans="2:9" ht="12.75">
      <c r="B5293" s="9"/>
      <c r="C5293" s="9"/>
      <c r="D5293" s="9"/>
      <c r="E5293" s="9"/>
      <c r="F5293" s="9"/>
      <c r="G5293" s="9"/>
      <c r="H5293" s="9"/>
      <c r="I5293" s="9"/>
    </row>
    <row r="5294" spans="2:9" ht="12.75">
      <c r="B5294" s="9"/>
      <c r="C5294" s="9"/>
      <c r="D5294" s="9"/>
      <c r="E5294" s="9"/>
      <c r="F5294" s="9"/>
      <c r="G5294" s="9"/>
      <c r="H5294" s="9"/>
      <c r="I5294" s="9"/>
    </row>
    <row r="5295" spans="2:9" ht="12.75">
      <c r="B5295" s="9"/>
      <c r="C5295" s="9"/>
      <c r="D5295" s="9"/>
      <c r="E5295" s="9"/>
      <c r="F5295" s="9"/>
      <c r="G5295" s="9"/>
      <c r="H5295" s="9"/>
      <c r="I5295" s="9"/>
    </row>
    <row r="5296" spans="2:9" ht="12.75">
      <c r="B5296" s="9"/>
      <c r="C5296" s="9"/>
      <c r="D5296" s="9"/>
      <c r="E5296" s="9"/>
      <c r="F5296" s="9"/>
      <c r="G5296" s="9"/>
      <c r="H5296" s="9"/>
      <c r="I5296" s="9"/>
    </row>
    <row r="5297" spans="2:9" ht="12.75">
      <c r="B5297" s="9"/>
      <c r="C5297" s="9"/>
      <c r="D5297" s="9"/>
      <c r="E5297" s="9"/>
      <c r="F5297" s="9"/>
      <c r="G5297" s="9"/>
      <c r="H5297" s="9"/>
      <c r="I5297" s="9"/>
    </row>
    <row r="5298" spans="2:9" ht="12.75">
      <c r="B5298" s="9"/>
      <c r="C5298" s="9"/>
      <c r="D5298" s="9"/>
      <c r="E5298" s="9"/>
      <c r="F5298" s="9"/>
      <c r="G5298" s="9"/>
      <c r="H5298" s="9"/>
      <c r="I5298" s="9"/>
    </row>
    <row r="5299" spans="2:9" ht="12.75">
      <c r="B5299" s="9"/>
      <c r="C5299" s="9"/>
      <c r="D5299" s="9"/>
      <c r="E5299" s="9"/>
      <c r="F5299" s="9"/>
      <c r="G5299" s="9"/>
      <c r="H5299" s="9"/>
      <c r="I5299" s="9"/>
    </row>
    <row r="5300" spans="2:9" ht="12.75">
      <c r="B5300" s="9"/>
      <c r="C5300" s="9"/>
      <c r="D5300" s="9"/>
      <c r="E5300" s="9"/>
      <c r="F5300" s="9"/>
      <c r="G5300" s="9"/>
      <c r="H5300" s="9"/>
      <c r="I5300" s="9"/>
    </row>
    <row r="5301" spans="2:9" ht="12.75">
      <c r="B5301" s="9"/>
      <c r="C5301" s="9"/>
      <c r="D5301" s="9"/>
      <c r="E5301" s="9"/>
      <c r="F5301" s="9"/>
      <c r="G5301" s="9"/>
      <c r="H5301" s="9"/>
      <c r="I5301" s="9"/>
    </row>
    <row r="5311" spans="2:8" ht="12.75">
      <c r="B5311" s="3" t="s">
        <v>134</v>
      </c>
      <c r="H5311" s="3" t="s">
        <v>178</v>
      </c>
    </row>
    <row r="5312" spans="7:9" ht="12.75">
      <c r="G5312" s="10"/>
      <c r="H5312" s="10" t="s">
        <v>264</v>
      </c>
      <c r="I5312" s="80"/>
    </row>
    <row r="5313" spans="2:9" ht="12.75">
      <c r="B5313" s="3" t="s">
        <v>0</v>
      </c>
      <c r="G5313" s="10"/>
      <c r="H5313" s="10"/>
      <c r="I5313" s="80"/>
    </row>
    <row r="5314" spans="2:9" ht="12.75">
      <c r="B5314" s="3" t="s">
        <v>314</v>
      </c>
      <c r="H5314" s="10"/>
      <c r="I5314" s="3"/>
    </row>
    <row r="5315" spans="2:9" ht="12.75">
      <c r="B5315" s="3"/>
      <c r="G5315" s="10"/>
      <c r="H5315" s="10"/>
      <c r="I5315" s="10"/>
    </row>
    <row r="5316" spans="7:9" ht="12.75">
      <c r="G5316" s="80"/>
      <c r="H5316" s="10"/>
      <c r="I5316" s="10"/>
    </row>
    <row r="5317" spans="1:6" ht="12.75">
      <c r="A5317" s="3">
        <v>1</v>
      </c>
      <c r="B5317" s="3" t="s">
        <v>1</v>
      </c>
      <c r="E5317" s="3">
        <f>SUM(E5318:E5320)</f>
        <v>0</v>
      </c>
      <c r="F5317" s="8" t="s">
        <v>139</v>
      </c>
    </row>
    <row r="5318" spans="1:6" ht="12.75">
      <c r="A5318" s="3"/>
      <c r="B5318" t="s">
        <v>11</v>
      </c>
      <c r="E5318">
        <v>0</v>
      </c>
      <c r="F5318" s="8"/>
    </row>
    <row r="5319" spans="1:6" ht="12.75">
      <c r="A5319" s="3"/>
      <c r="B5319" t="s">
        <v>12</v>
      </c>
      <c r="E5319">
        <v>0</v>
      </c>
      <c r="F5319" s="8"/>
    </row>
    <row r="5320" spans="1:6" ht="12.75">
      <c r="A5320" s="3"/>
      <c r="B5320" t="s">
        <v>13</v>
      </c>
      <c r="E5320">
        <v>0</v>
      </c>
      <c r="F5320" s="8"/>
    </row>
    <row r="5321" spans="1:6" ht="12.75">
      <c r="A5321" s="3"/>
      <c r="F5321" s="8"/>
    </row>
    <row r="5322" spans="1:6" ht="12.75">
      <c r="A5322" s="3"/>
      <c r="F5322" s="8"/>
    </row>
    <row r="5323" spans="1:6" ht="12.75">
      <c r="A5323" s="3">
        <v>2</v>
      </c>
      <c r="B5323" s="3" t="s">
        <v>2</v>
      </c>
      <c r="C5323" s="3"/>
      <c r="D5323" s="3"/>
      <c r="E5323" s="4">
        <f>SUM(E5324:E5326)</f>
        <v>8149.325</v>
      </c>
      <c r="F5323" s="8" t="s">
        <v>139</v>
      </c>
    </row>
    <row r="5324" spans="1:12" ht="12.75">
      <c r="A5324" s="3"/>
      <c r="B5324" t="s">
        <v>3</v>
      </c>
      <c r="E5324">
        <v>7970</v>
      </c>
      <c r="F5324" s="8"/>
      <c r="L5324">
        <v>7590</v>
      </c>
    </row>
    <row r="5325" spans="1:6" ht="12.75">
      <c r="A5325" s="3"/>
      <c r="B5325" t="s">
        <v>384</v>
      </c>
      <c r="C5325" s="2">
        <v>0.0225</v>
      </c>
      <c r="E5325" s="1">
        <f>E5324*C5325</f>
        <v>179.325</v>
      </c>
      <c r="F5325" s="8"/>
    </row>
    <row r="5326" ht="12.75">
      <c r="A5326" s="3"/>
    </row>
    <row r="5327" spans="1:7" ht="12.75">
      <c r="A5327" s="5" t="s">
        <v>7</v>
      </c>
      <c r="B5327" s="3" t="s">
        <v>6</v>
      </c>
      <c r="E5327" s="4">
        <f>E5317+E5323</f>
        <v>8149.325</v>
      </c>
      <c r="F5327" s="8" t="s">
        <v>139</v>
      </c>
      <c r="G5327" s="3"/>
    </row>
    <row r="5328" ht="12.75">
      <c r="A5328" s="3"/>
    </row>
    <row r="5329" spans="1:5" ht="12.75">
      <c r="A5329" s="3"/>
      <c r="B5329" s="90" t="s">
        <v>310</v>
      </c>
      <c r="C5329" s="6">
        <v>0.1</v>
      </c>
      <c r="E5329" s="1">
        <f>E5327*C5329</f>
        <v>814.9325</v>
      </c>
    </row>
    <row r="5330" spans="1:5" ht="12.75">
      <c r="A5330" s="3"/>
      <c r="C5330" s="6"/>
      <c r="E5330" s="1"/>
    </row>
    <row r="5331" ht="12.75">
      <c r="A5331" s="3"/>
    </row>
    <row r="5332" spans="1:6" ht="12.75">
      <c r="A5332" s="5" t="s">
        <v>8</v>
      </c>
      <c r="B5332" s="3" t="s">
        <v>9</v>
      </c>
      <c r="E5332" s="4">
        <f>SUM(E5329:E5331)</f>
        <v>814.9325</v>
      </c>
      <c r="F5332" s="8" t="s">
        <v>139</v>
      </c>
    </row>
    <row r="5333" spans="1:6" ht="12.75">
      <c r="A5333" s="5"/>
      <c r="B5333" s="3"/>
      <c r="E5333" s="4"/>
      <c r="F5333" s="8"/>
    </row>
    <row r="5334" spans="1:6" ht="12.75">
      <c r="A5334" s="5" t="s">
        <v>10</v>
      </c>
      <c r="B5334" s="3" t="s">
        <v>14</v>
      </c>
      <c r="E5334" s="4">
        <f>E5327+E5332</f>
        <v>8964.2575</v>
      </c>
      <c r="F5334" s="8" t="s">
        <v>139</v>
      </c>
    </row>
    <row r="5335" spans="1:6" ht="12.75">
      <c r="A5335" s="3"/>
      <c r="F5335" s="8"/>
    </row>
    <row r="5336" spans="1:6" ht="12.75">
      <c r="A5336" s="5" t="s">
        <v>15</v>
      </c>
      <c r="B5336" s="3" t="s">
        <v>16</v>
      </c>
      <c r="C5336" s="6">
        <v>0.05</v>
      </c>
      <c r="E5336" s="4">
        <f>E5334*C5336</f>
        <v>448.212875</v>
      </c>
      <c r="F5336" s="8" t="s">
        <v>139</v>
      </c>
    </row>
    <row r="5337" spans="1:6" ht="12.75">
      <c r="A5337" s="3"/>
      <c r="F5337" s="8"/>
    </row>
    <row r="5338" spans="1:6" ht="12.75">
      <c r="A5338" s="5" t="s">
        <v>17</v>
      </c>
      <c r="B5338" s="3" t="s">
        <v>38</v>
      </c>
      <c r="E5338" s="4">
        <f>E5334+E5336</f>
        <v>9412.470374999999</v>
      </c>
      <c r="F5338" s="8" t="s">
        <v>139</v>
      </c>
    </row>
    <row r="5339" ht="12.75">
      <c r="A5339" s="3"/>
    </row>
    <row r="5340" ht="12.75">
      <c r="A5340" s="3"/>
    </row>
    <row r="5341" spans="2:12" ht="12.75">
      <c r="B5341" s="3" t="s">
        <v>22</v>
      </c>
      <c r="C5341" s="3" t="s">
        <v>481</v>
      </c>
      <c r="D5341" s="3"/>
      <c r="E5341" s="3"/>
      <c r="F5341" s="4">
        <f>E5338/167.33/1</f>
        <v>56.25094349489033</v>
      </c>
      <c r="G5341" s="8" t="s">
        <v>23</v>
      </c>
      <c r="L5341">
        <v>53.57</v>
      </c>
    </row>
    <row r="5343" ht="12.75">
      <c r="B5343" s="3" t="s">
        <v>20</v>
      </c>
    </row>
    <row r="5346" spans="2:9" ht="12.75">
      <c r="B5346" s="9" t="s">
        <v>445</v>
      </c>
      <c r="C5346" s="9"/>
      <c r="D5346" s="9"/>
      <c r="E5346" s="9"/>
      <c r="F5346" s="9"/>
      <c r="G5346" s="9"/>
      <c r="H5346" s="9"/>
      <c r="I5346" s="9"/>
    </row>
    <row r="5347" spans="2:9" ht="12.75">
      <c r="B5347" s="9" t="s">
        <v>262</v>
      </c>
      <c r="C5347" s="9"/>
      <c r="D5347" s="9"/>
      <c r="E5347" s="9"/>
      <c r="F5347" s="9"/>
      <c r="G5347" s="9"/>
      <c r="H5347" s="9"/>
      <c r="I5347" s="9"/>
    </row>
    <row r="5348" spans="2:9" ht="12.75">
      <c r="B5348" s="9"/>
      <c r="C5348" s="9"/>
      <c r="D5348" s="9"/>
      <c r="E5348" s="9"/>
      <c r="F5348" s="9"/>
      <c r="G5348" s="9"/>
      <c r="H5348" s="9"/>
      <c r="I5348" s="9"/>
    </row>
    <row r="5349" spans="2:9" ht="12.75">
      <c r="B5349" s="9"/>
      <c r="C5349" s="9"/>
      <c r="D5349" s="9"/>
      <c r="E5349" s="9"/>
      <c r="F5349" s="9"/>
      <c r="G5349" s="9"/>
      <c r="H5349" s="9"/>
      <c r="I5349" s="9"/>
    </row>
    <row r="5350" spans="2:9" ht="12.75">
      <c r="B5350" s="9"/>
      <c r="C5350" s="9"/>
      <c r="D5350" s="9"/>
      <c r="E5350" s="9"/>
      <c r="F5350" s="9"/>
      <c r="G5350" s="9"/>
      <c r="H5350" s="9"/>
      <c r="I5350" s="9"/>
    </row>
    <row r="5351" spans="2:9" ht="12.75">
      <c r="B5351" s="9"/>
      <c r="C5351" s="9"/>
      <c r="D5351" s="9"/>
      <c r="E5351" s="9"/>
      <c r="F5351" s="9"/>
      <c r="G5351" s="9"/>
      <c r="H5351" s="9"/>
      <c r="I5351" s="9"/>
    </row>
    <row r="5352" spans="2:9" ht="12.75">
      <c r="B5352" s="9"/>
      <c r="C5352" s="9"/>
      <c r="D5352" s="9"/>
      <c r="E5352" s="9"/>
      <c r="F5352" s="9"/>
      <c r="G5352" s="9"/>
      <c r="H5352" s="9"/>
      <c r="I5352" s="9"/>
    </row>
    <row r="5353" spans="2:9" ht="12.75">
      <c r="B5353" s="9"/>
      <c r="C5353" s="9"/>
      <c r="D5353" s="9"/>
      <c r="E5353" s="9"/>
      <c r="F5353" s="9"/>
      <c r="G5353" s="9"/>
      <c r="H5353" s="9"/>
      <c r="I5353" s="9"/>
    </row>
    <row r="5354" spans="2:9" ht="12.75">
      <c r="B5354" s="9"/>
      <c r="C5354" s="9"/>
      <c r="D5354" s="9"/>
      <c r="E5354" s="9"/>
      <c r="F5354" s="9"/>
      <c r="G5354" s="9"/>
      <c r="H5354" s="9"/>
      <c r="I5354" s="9"/>
    </row>
    <row r="5355" spans="2:9" ht="12.75">
      <c r="B5355" s="9"/>
      <c r="C5355" s="9"/>
      <c r="D5355" s="9"/>
      <c r="E5355" s="9"/>
      <c r="F5355" s="9"/>
      <c r="G5355" s="9"/>
      <c r="H5355" s="9"/>
      <c r="I5355" s="9"/>
    </row>
    <row r="5356" spans="2:9" ht="12.75">
      <c r="B5356" s="9"/>
      <c r="C5356" s="9"/>
      <c r="D5356" s="9"/>
      <c r="E5356" s="9"/>
      <c r="F5356" s="9"/>
      <c r="G5356" s="9"/>
      <c r="H5356" s="9"/>
      <c r="I5356" s="9"/>
    </row>
    <row r="5357" spans="2:9" ht="12.75">
      <c r="B5357" s="9"/>
      <c r="C5357" s="9"/>
      <c r="D5357" s="9"/>
      <c r="E5357" s="9"/>
      <c r="F5357" s="9"/>
      <c r="G5357" s="9"/>
      <c r="H5357" s="9"/>
      <c r="I5357" s="9"/>
    </row>
    <row r="5358" spans="2:9" ht="12.75">
      <c r="B5358" s="9"/>
      <c r="C5358" s="9"/>
      <c r="D5358" s="9"/>
      <c r="E5358" s="9"/>
      <c r="F5358" s="9"/>
      <c r="G5358" s="9"/>
      <c r="H5358" s="9"/>
      <c r="I5358" s="9"/>
    </row>
    <row r="5370" spans="2:8" ht="12.75">
      <c r="B5370" s="3" t="s">
        <v>134</v>
      </c>
      <c r="H5370" s="3" t="s">
        <v>178</v>
      </c>
    </row>
    <row r="5371" spans="7:9" ht="12.75">
      <c r="G5371" s="10"/>
      <c r="H5371" s="10" t="s">
        <v>235</v>
      </c>
      <c r="I5371" s="80"/>
    </row>
    <row r="5372" spans="2:9" ht="12.75">
      <c r="B5372" s="3" t="s">
        <v>0</v>
      </c>
      <c r="G5372" s="10"/>
      <c r="H5372" s="10"/>
      <c r="I5372" s="80"/>
    </row>
    <row r="5373" spans="2:9" ht="12.75">
      <c r="B5373" s="3" t="s">
        <v>326</v>
      </c>
      <c r="H5373" s="10"/>
      <c r="I5373" s="3"/>
    </row>
    <row r="5374" spans="2:9" ht="12.75">
      <c r="B5374" s="3" t="s">
        <v>315</v>
      </c>
      <c r="G5374" s="10"/>
      <c r="H5374" s="10"/>
      <c r="I5374" s="10"/>
    </row>
    <row r="5375" spans="7:9" ht="12.75">
      <c r="G5375" s="80"/>
      <c r="H5375" s="10"/>
      <c r="I5375" s="10"/>
    </row>
    <row r="5376" spans="1:6" ht="12.75">
      <c r="A5376" s="3">
        <v>1</v>
      </c>
      <c r="B5376" s="3" t="s">
        <v>1</v>
      </c>
      <c r="E5376" s="3">
        <f>SUM(E5377:E5379)</f>
        <v>150</v>
      </c>
      <c r="F5376" s="8" t="s">
        <v>139</v>
      </c>
    </row>
    <row r="5377" spans="1:6" ht="12.75">
      <c r="A5377" s="3"/>
      <c r="B5377" t="s">
        <v>11</v>
      </c>
      <c r="E5377">
        <v>0</v>
      </c>
      <c r="F5377" s="8"/>
    </row>
    <row r="5378" spans="1:6" ht="12.75">
      <c r="A5378" s="3"/>
      <c r="B5378" t="s">
        <v>12</v>
      </c>
      <c r="E5378">
        <v>150</v>
      </c>
      <c r="F5378" s="8"/>
    </row>
    <row r="5379" spans="1:6" ht="12.75">
      <c r="A5379" s="3"/>
      <c r="B5379" t="s">
        <v>13</v>
      </c>
      <c r="E5379">
        <v>0</v>
      </c>
      <c r="F5379" s="8"/>
    </row>
    <row r="5380" spans="1:6" ht="12.75">
      <c r="A5380" s="3"/>
      <c r="F5380" s="8"/>
    </row>
    <row r="5381" spans="1:6" ht="12.75">
      <c r="A5381" s="3"/>
      <c r="F5381" s="8"/>
    </row>
    <row r="5382" spans="1:6" ht="12.75">
      <c r="A5382" s="3">
        <v>2</v>
      </c>
      <c r="B5382" s="3" t="s">
        <v>2</v>
      </c>
      <c r="C5382" s="3"/>
      <c r="D5382" s="3"/>
      <c r="E5382" s="4">
        <f>SUM(E5383:E5385)</f>
        <v>5209.6375</v>
      </c>
      <c r="F5382" s="8" t="s">
        <v>139</v>
      </c>
    </row>
    <row r="5383" spans="1:12" ht="12.75">
      <c r="A5383" s="3"/>
      <c r="B5383" t="s">
        <v>3</v>
      </c>
      <c r="E5383">
        <v>5095</v>
      </c>
      <c r="F5383" s="8"/>
      <c r="L5383">
        <v>4850</v>
      </c>
    </row>
    <row r="5384" spans="1:6" ht="12.75">
      <c r="A5384" s="3"/>
      <c r="B5384" t="s">
        <v>384</v>
      </c>
      <c r="C5384" s="2">
        <v>0.0225</v>
      </c>
      <c r="E5384" s="1">
        <f>E5383*C5384</f>
        <v>114.6375</v>
      </c>
      <c r="F5384" s="8"/>
    </row>
    <row r="5385" ht="12.75">
      <c r="A5385" s="3"/>
    </row>
    <row r="5386" spans="1:7" ht="12.75">
      <c r="A5386" s="5" t="s">
        <v>7</v>
      </c>
      <c r="B5386" s="3" t="s">
        <v>6</v>
      </c>
      <c r="E5386" s="4">
        <f>E5376+E5382</f>
        <v>5359.6375</v>
      </c>
      <c r="F5386" s="8" t="s">
        <v>139</v>
      </c>
      <c r="G5386" s="3"/>
    </row>
    <row r="5387" ht="12.75">
      <c r="A5387" s="3"/>
    </row>
    <row r="5388" spans="1:5" ht="12.75">
      <c r="A5388" s="3"/>
      <c r="B5388" s="90" t="s">
        <v>310</v>
      </c>
      <c r="C5388" s="6">
        <v>0.1</v>
      </c>
      <c r="E5388" s="1">
        <f>E5386*C5388</f>
        <v>535.96375</v>
      </c>
    </row>
    <row r="5389" spans="1:5" ht="12.75">
      <c r="A5389" s="3"/>
      <c r="C5389" s="6"/>
      <c r="E5389" s="1"/>
    </row>
    <row r="5390" ht="12.75">
      <c r="A5390" s="3"/>
    </row>
    <row r="5391" spans="1:6" ht="12.75">
      <c r="A5391" s="5" t="s">
        <v>8</v>
      </c>
      <c r="B5391" s="3" t="s">
        <v>9</v>
      </c>
      <c r="E5391" s="4">
        <f>SUM(E5388:E5390)</f>
        <v>535.96375</v>
      </c>
      <c r="F5391" s="8" t="s">
        <v>139</v>
      </c>
    </row>
    <row r="5392" spans="1:6" ht="12.75">
      <c r="A5392" s="5"/>
      <c r="B5392" s="3"/>
      <c r="E5392" s="4"/>
      <c r="F5392" s="8"/>
    </row>
    <row r="5393" spans="1:6" ht="12.75">
      <c r="A5393" s="5" t="s">
        <v>10</v>
      </c>
      <c r="B5393" s="3" t="s">
        <v>14</v>
      </c>
      <c r="E5393" s="4">
        <f>E5386+E5391</f>
        <v>5895.60125</v>
      </c>
      <c r="F5393" s="8" t="s">
        <v>139</v>
      </c>
    </row>
    <row r="5394" spans="1:6" ht="12.75">
      <c r="A5394" s="3"/>
      <c r="F5394" s="8"/>
    </row>
    <row r="5395" spans="1:6" ht="12.75">
      <c r="A5395" s="5" t="s">
        <v>15</v>
      </c>
      <c r="B5395" s="3" t="s">
        <v>16</v>
      </c>
      <c r="C5395" s="6">
        <v>0.05</v>
      </c>
      <c r="E5395" s="4">
        <f>E5393*C5395</f>
        <v>294.7800625</v>
      </c>
      <c r="F5395" s="8" t="s">
        <v>139</v>
      </c>
    </row>
    <row r="5396" spans="1:6" ht="12.75">
      <c r="A5396" s="3"/>
      <c r="F5396" s="8"/>
    </row>
    <row r="5397" spans="1:6" ht="12.75">
      <c r="A5397" s="5" t="s">
        <v>17</v>
      </c>
      <c r="B5397" s="3" t="s">
        <v>38</v>
      </c>
      <c r="E5397" s="4">
        <f>E5393+E5395</f>
        <v>6190.3813125</v>
      </c>
      <c r="F5397" s="8" t="s">
        <v>139</v>
      </c>
    </row>
    <row r="5398" ht="12.75">
      <c r="A5398" s="3"/>
    </row>
    <row r="5399" ht="12.75">
      <c r="A5399" s="3"/>
    </row>
    <row r="5400" spans="2:12" ht="12.75">
      <c r="B5400" s="3" t="s">
        <v>22</v>
      </c>
      <c r="C5400" s="3" t="s">
        <v>530</v>
      </c>
      <c r="D5400" s="3"/>
      <c r="E5400" s="3"/>
      <c r="F5400" s="4">
        <f>E5397/167.33/1</f>
        <v>36.99504758560927</v>
      </c>
      <c r="G5400" s="8" t="s">
        <v>23</v>
      </c>
      <c r="L5400">
        <v>35.27</v>
      </c>
    </row>
    <row r="5402" ht="12.75">
      <c r="B5402" s="3" t="s">
        <v>20</v>
      </c>
    </row>
    <row r="5405" spans="2:9" ht="12.75">
      <c r="B5405" s="9" t="s">
        <v>445</v>
      </c>
      <c r="C5405" s="9"/>
      <c r="D5405" s="9"/>
      <c r="E5405" s="9"/>
      <c r="F5405" s="9"/>
      <c r="G5405" s="9"/>
      <c r="H5405" s="9"/>
      <c r="I5405" s="9"/>
    </row>
    <row r="5406" spans="2:9" ht="12.75">
      <c r="B5406" s="9" t="s">
        <v>262</v>
      </c>
      <c r="C5406" s="9"/>
      <c r="D5406" s="9"/>
      <c r="E5406" s="9"/>
      <c r="F5406" s="9"/>
      <c r="G5406" s="9"/>
      <c r="H5406" s="9"/>
      <c r="I5406" s="9"/>
    </row>
    <row r="5407" spans="2:9" ht="12.75">
      <c r="B5407" s="9"/>
      <c r="C5407" s="9"/>
      <c r="D5407" s="9"/>
      <c r="E5407" s="9"/>
      <c r="F5407" s="9"/>
      <c r="G5407" s="9"/>
      <c r="H5407" s="9"/>
      <c r="I5407" s="9"/>
    </row>
    <row r="5408" spans="2:9" ht="12.75">
      <c r="B5408" s="9"/>
      <c r="C5408" s="9"/>
      <c r="D5408" s="9"/>
      <c r="E5408" s="9"/>
      <c r="F5408" s="9"/>
      <c r="G5408" s="9"/>
      <c r="H5408" s="9"/>
      <c r="I5408" s="9"/>
    </row>
    <row r="5409" spans="2:9" ht="12.75">
      <c r="B5409" s="9"/>
      <c r="C5409" s="9"/>
      <c r="D5409" s="9"/>
      <c r="E5409" s="9"/>
      <c r="F5409" s="9"/>
      <c r="G5409" s="9"/>
      <c r="H5409" s="9"/>
      <c r="I5409" s="9"/>
    </row>
    <row r="5410" spans="2:9" ht="12.75">
      <c r="B5410" s="9"/>
      <c r="C5410" s="9"/>
      <c r="D5410" s="9"/>
      <c r="E5410" s="9"/>
      <c r="F5410" s="9"/>
      <c r="G5410" s="9"/>
      <c r="H5410" s="9"/>
      <c r="I5410" s="9"/>
    </row>
    <row r="5411" spans="2:9" ht="12.75">
      <c r="B5411" s="9"/>
      <c r="C5411" s="9"/>
      <c r="D5411" s="9"/>
      <c r="E5411" s="9"/>
      <c r="F5411" s="9"/>
      <c r="G5411" s="9"/>
      <c r="H5411" s="9"/>
      <c r="I5411" s="9"/>
    </row>
    <row r="5412" spans="2:9" ht="12.75">
      <c r="B5412" s="9"/>
      <c r="C5412" s="9"/>
      <c r="D5412" s="9"/>
      <c r="E5412" s="9"/>
      <c r="F5412" s="9"/>
      <c r="G5412" s="9"/>
      <c r="H5412" s="9"/>
      <c r="I5412" s="9"/>
    </row>
    <row r="5413" spans="2:9" ht="12.75">
      <c r="B5413" s="9"/>
      <c r="C5413" s="9"/>
      <c r="D5413" s="9"/>
      <c r="E5413" s="9"/>
      <c r="F5413" s="9"/>
      <c r="G5413" s="9"/>
      <c r="H5413" s="9"/>
      <c r="I5413" s="9"/>
    </row>
    <row r="5414" spans="2:9" ht="12.75">
      <c r="B5414" s="9"/>
      <c r="C5414" s="9"/>
      <c r="D5414" s="9"/>
      <c r="E5414" s="9"/>
      <c r="F5414" s="9"/>
      <c r="G5414" s="9"/>
      <c r="H5414" s="9"/>
      <c r="I5414" s="9"/>
    </row>
    <row r="5415" spans="2:9" ht="12.75">
      <c r="B5415" s="9"/>
      <c r="C5415" s="9"/>
      <c r="D5415" s="9"/>
      <c r="E5415" s="9"/>
      <c r="F5415" s="9"/>
      <c r="G5415" s="9"/>
      <c r="H5415" s="9"/>
      <c r="I5415" s="9"/>
    </row>
    <row r="5416" spans="2:9" ht="12.75">
      <c r="B5416" s="9"/>
      <c r="C5416" s="9"/>
      <c r="D5416" s="9"/>
      <c r="E5416" s="9"/>
      <c r="F5416" s="9"/>
      <c r="G5416" s="9"/>
      <c r="H5416" s="9"/>
      <c r="I5416" s="9"/>
    </row>
    <row r="5417" spans="2:9" ht="12.75">
      <c r="B5417" s="9"/>
      <c r="C5417" s="9"/>
      <c r="D5417" s="9"/>
      <c r="E5417" s="9"/>
      <c r="F5417" s="9"/>
      <c r="G5417" s="9"/>
      <c r="H5417" s="9"/>
      <c r="I5417" s="9"/>
    </row>
    <row r="5429" spans="2:8" ht="12.75">
      <c r="B5429" s="3"/>
      <c r="H5429" s="3"/>
    </row>
    <row r="5430" spans="7:9" ht="12.75">
      <c r="G5430" s="10"/>
      <c r="H5430" s="10"/>
      <c r="I5430" s="80"/>
    </row>
    <row r="5431" spans="2:9" ht="12.75">
      <c r="B5431" s="3"/>
      <c r="G5431" s="10"/>
      <c r="H5431" s="10"/>
      <c r="I5431" s="80"/>
    </row>
    <row r="5432" spans="2:9" ht="12.75">
      <c r="B5432" s="3"/>
      <c r="H5432" s="10"/>
      <c r="I5432" s="3"/>
    </row>
    <row r="5433" spans="2:9" ht="12.75">
      <c r="B5433" s="3"/>
      <c r="G5433" s="10"/>
      <c r="H5433" s="10"/>
      <c r="I5433" s="10"/>
    </row>
    <row r="5434" spans="7:9" ht="12.75">
      <c r="G5434" s="80"/>
      <c r="H5434" s="10"/>
      <c r="I5434" s="10"/>
    </row>
    <row r="5435" spans="1:6" ht="12.75">
      <c r="A5435" s="3"/>
      <c r="B5435" s="3"/>
      <c r="E5435" s="3"/>
      <c r="F5435" s="8"/>
    </row>
    <row r="5436" spans="1:6" ht="12.75">
      <c r="A5436" s="3"/>
      <c r="F5436" s="8"/>
    </row>
    <row r="5437" spans="1:6" ht="12.75">
      <c r="A5437" s="3"/>
      <c r="F5437" s="8"/>
    </row>
    <row r="5438" spans="1:6" ht="12.75">
      <c r="A5438" s="3"/>
      <c r="F5438" s="8"/>
    </row>
    <row r="5439" ht="12.75">
      <c r="A5439" s="3"/>
    </row>
    <row r="5440" spans="1:6" ht="12.75">
      <c r="A5440" s="3"/>
      <c r="F5440" s="8"/>
    </row>
    <row r="5441" spans="1:6" ht="12.75">
      <c r="A5441" s="3"/>
      <c r="B5441" s="3"/>
      <c r="C5441" s="3"/>
      <c r="D5441" s="3"/>
      <c r="E5441" s="4"/>
      <c r="F5441" s="8"/>
    </row>
    <row r="5442" spans="1:12" ht="12.75">
      <c r="A5442" s="3"/>
      <c r="F5442" s="8"/>
      <c r="L5442">
        <v>4290</v>
      </c>
    </row>
    <row r="5443" spans="1:6" ht="12.75">
      <c r="A5443" s="3"/>
      <c r="C5443" s="2"/>
      <c r="E5443" s="1"/>
      <c r="F5443" s="8"/>
    </row>
    <row r="5444" ht="12.75">
      <c r="A5444" s="3"/>
    </row>
    <row r="5445" spans="1:7" ht="12.75">
      <c r="A5445" s="5"/>
      <c r="B5445" s="3"/>
      <c r="E5445" s="4"/>
      <c r="F5445" s="8"/>
      <c r="G5445" s="3"/>
    </row>
    <row r="5446" ht="12.75">
      <c r="A5446" s="3"/>
    </row>
    <row r="5447" spans="1:5" ht="12.75">
      <c r="A5447" s="3"/>
      <c r="B5447" s="90"/>
      <c r="C5447" s="6"/>
      <c r="E5447" s="1"/>
    </row>
    <row r="5448" spans="1:5" ht="12.75">
      <c r="A5448" s="3"/>
      <c r="C5448" s="6"/>
      <c r="E5448" s="1"/>
    </row>
    <row r="5449" ht="12.75">
      <c r="A5449" s="3"/>
    </row>
    <row r="5450" spans="1:6" ht="12.75">
      <c r="A5450" s="5"/>
      <c r="B5450" s="3"/>
      <c r="E5450" s="4"/>
      <c r="F5450" s="8"/>
    </row>
    <row r="5451" spans="1:6" ht="12.75">
      <c r="A5451" s="5"/>
      <c r="B5451" s="3"/>
      <c r="E5451" s="4"/>
      <c r="F5451" s="8"/>
    </row>
    <row r="5452" spans="1:6" ht="12.75">
      <c r="A5452" s="5"/>
      <c r="B5452" s="3"/>
      <c r="E5452" s="4"/>
      <c r="F5452" s="8"/>
    </row>
    <row r="5453" spans="1:6" ht="12.75">
      <c r="A5453" s="3"/>
      <c r="F5453" s="8"/>
    </row>
    <row r="5454" spans="1:6" ht="12.75">
      <c r="A5454" s="5"/>
      <c r="B5454" s="3"/>
      <c r="C5454" s="6"/>
      <c r="E5454" s="4"/>
      <c r="F5454" s="8"/>
    </row>
    <row r="5455" spans="1:6" ht="12.75">
      <c r="A5455" s="3"/>
      <c r="F5455" s="8"/>
    </row>
    <row r="5456" spans="1:6" ht="12.75">
      <c r="A5456" s="5"/>
      <c r="B5456" s="3"/>
      <c r="E5456" s="4"/>
      <c r="F5456" s="8"/>
    </row>
    <row r="5457" ht="12.75">
      <c r="A5457" s="3"/>
    </row>
    <row r="5458" ht="12.75">
      <c r="A5458" s="3"/>
    </row>
    <row r="5459" spans="2:12" ht="12.75">
      <c r="B5459" s="3"/>
      <c r="C5459" s="3"/>
      <c r="D5459" s="3"/>
      <c r="E5459" s="3"/>
      <c r="F5459" s="4"/>
      <c r="G5459" s="8"/>
      <c r="L5459">
        <v>30.16</v>
      </c>
    </row>
    <row r="5461" ht="12.75">
      <c r="B5461" s="3"/>
    </row>
    <row r="5464" spans="2:9" ht="12.75">
      <c r="B5464" s="9"/>
      <c r="C5464" s="9"/>
      <c r="D5464" s="9"/>
      <c r="E5464" s="9"/>
      <c r="F5464" s="9"/>
      <c r="G5464" s="9"/>
      <c r="H5464" s="9"/>
      <c r="I5464" s="9"/>
    </row>
    <row r="5465" spans="2:9" ht="12.75">
      <c r="B5465" s="9"/>
      <c r="C5465" s="9"/>
      <c r="D5465" s="9"/>
      <c r="E5465" s="9"/>
      <c r="F5465" s="9"/>
      <c r="G5465" s="9"/>
      <c r="H5465" s="9"/>
      <c r="I5465" s="9"/>
    </row>
    <row r="5466" spans="2:9" ht="12.75">
      <c r="B5466" s="9"/>
      <c r="C5466" s="9"/>
      <c r="D5466" s="9"/>
      <c r="E5466" s="9"/>
      <c r="F5466" s="9"/>
      <c r="G5466" s="9"/>
      <c r="H5466" s="9"/>
      <c r="I5466" s="9"/>
    </row>
    <row r="5467" spans="2:9" ht="12.75">
      <c r="B5467" s="9"/>
      <c r="C5467" s="9"/>
      <c r="D5467" s="9"/>
      <c r="E5467" s="9"/>
      <c r="F5467" s="9"/>
      <c r="G5467" s="9"/>
      <c r="H5467" s="9"/>
      <c r="I5467" s="9"/>
    </row>
    <row r="5468" spans="2:9" ht="12.75">
      <c r="B5468" s="9"/>
      <c r="C5468" s="9"/>
      <c r="D5468" s="9"/>
      <c r="E5468" s="9"/>
      <c r="F5468" s="9"/>
      <c r="G5468" s="9"/>
      <c r="H5468" s="9"/>
      <c r="I5468" s="9"/>
    </row>
    <row r="5469" spans="2:9" ht="12.75">
      <c r="B5469" s="9"/>
      <c r="C5469" s="9"/>
      <c r="D5469" s="9"/>
      <c r="E5469" s="9"/>
      <c r="F5469" s="9"/>
      <c r="G5469" s="9"/>
      <c r="H5469" s="9"/>
      <c r="I5469" s="9"/>
    </row>
    <row r="5470" spans="2:9" ht="12.75">
      <c r="B5470" s="9"/>
      <c r="C5470" s="9"/>
      <c r="D5470" s="9"/>
      <c r="E5470" s="9"/>
      <c r="F5470" s="9"/>
      <c r="G5470" s="9"/>
      <c r="H5470" s="9"/>
      <c r="I5470" s="9"/>
    </row>
    <row r="5471" spans="2:9" ht="12.75">
      <c r="B5471" s="9"/>
      <c r="C5471" s="9"/>
      <c r="D5471" s="9"/>
      <c r="E5471" s="9"/>
      <c r="F5471" s="9"/>
      <c r="G5471" s="9"/>
      <c r="H5471" s="9"/>
      <c r="I5471" s="9"/>
    </row>
    <row r="5472" spans="2:9" ht="12.75">
      <c r="B5472" s="9"/>
      <c r="C5472" s="9"/>
      <c r="D5472" s="9"/>
      <c r="E5472" s="9"/>
      <c r="F5472" s="9"/>
      <c r="G5472" s="9"/>
      <c r="H5472" s="9"/>
      <c r="I5472" s="9"/>
    </row>
    <row r="5473" spans="2:9" ht="12.75">
      <c r="B5473" s="9"/>
      <c r="C5473" s="9"/>
      <c r="D5473" s="9"/>
      <c r="E5473" s="9"/>
      <c r="F5473" s="9"/>
      <c r="G5473" s="9"/>
      <c r="H5473" s="9"/>
      <c r="I5473" s="9"/>
    </row>
    <row r="5474" spans="2:9" ht="12.75">
      <c r="B5474" s="9"/>
      <c r="C5474" s="9"/>
      <c r="D5474" s="9"/>
      <c r="E5474" s="9"/>
      <c r="F5474" s="9"/>
      <c r="G5474" s="9"/>
      <c r="H5474" s="9"/>
      <c r="I5474" s="9"/>
    </row>
    <row r="5475" spans="2:9" ht="12.75">
      <c r="B5475" s="9"/>
      <c r="C5475" s="9"/>
      <c r="D5475" s="9"/>
      <c r="E5475" s="9"/>
      <c r="F5475" s="9"/>
      <c r="G5475" s="9"/>
      <c r="H5475" s="9"/>
      <c r="I5475" s="9"/>
    </row>
    <row r="5476" spans="2:9" ht="12.75">
      <c r="B5476" s="9"/>
      <c r="C5476" s="9"/>
      <c r="D5476" s="9"/>
      <c r="E5476" s="9"/>
      <c r="F5476" s="9"/>
      <c r="G5476" s="9"/>
      <c r="H5476" s="9"/>
      <c r="I5476" s="9"/>
    </row>
    <row r="5477" spans="2:9" ht="12.75">
      <c r="B5477" s="9"/>
      <c r="C5477" s="9"/>
      <c r="D5477" s="9"/>
      <c r="E5477" s="9"/>
      <c r="F5477" s="9"/>
      <c r="G5477" s="9"/>
      <c r="H5477" s="9"/>
      <c r="I5477" s="9"/>
    </row>
    <row r="5478" spans="2:9" ht="12.75">
      <c r="B5478" s="9"/>
      <c r="C5478" s="9"/>
      <c r="D5478" s="9"/>
      <c r="E5478" s="9"/>
      <c r="F5478" s="9"/>
      <c r="G5478" s="9"/>
      <c r="H5478" s="9"/>
      <c r="I5478" s="9"/>
    </row>
    <row r="5479" spans="2:9" ht="12.75">
      <c r="B5479" s="9"/>
      <c r="C5479" s="9"/>
      <c r="D5479" s="9"/>
      <c r="E5479" s="9"/>
      <c r="F5479" s="9"/>
      <c r="G5479" s="9"/>
      <c r="H5479" s="9"/>
      <c r="I5479" s="9"/>
    </row>
    <row r="5480" spans="2:9" ht="12.75">
      <c r="B5480" s="9"/>
      <c r="C5480" s="9"/>
      <c r="D5480" s="9"/>
      <c r="E5480" s="9"/>
      <c r="F5480" s="9"/>
      <c r="G5480" s="9"/>
      <c r="H5480" s="9"/>
      <c r="I5480" s="9"/>
    </row>
    <row r="5481" spans="2:9" ht="12.75">
      <c r="B5481" s="9"/>
      <c r="C5481" s="9"/>
      <c r="D5481" s="9"/>
      <c r="E5481" s="9"/>
      <c r="F5481" s="9"/>
      <c r="G5481" s="9"/>
      <c r="H5481" s="9"/>
      <c r="I5481" s="9"/>
    </row>
    <row r="5482" spans="2:9" ht="12.75">
      <c r="B5482" s="9"/>
      <c r="C5482" s="9"/>
      <c r="D5482" s="9"/>
      <c r="E5482" s="9"/>
      <c r="F5482" s="9"/>
      <c r="G5482" s="9"/>
      <c r="H5482" s="9"/>
      <c r="I5482" s="9"/>
    </row>
    <row r="5483" spans="2:9" ht="12.75">
      <c r="B5483" s="9"/>
      <c r="C5483" s="9"/>
      <c r="D5483" s="9"/>
      <c r="E5483" s="9"/>
      <c r="F5483" s="9"/>
      <c r="G5483" s="9"/>
      <c r="H5483" s="9"/>
      <c r="I5483" s="9"/>
    </row>
    <row r="5484" spans="2:9" ht="12.75">
      <c r="B5484" s="9"/>
      <c r="C5484" s="9"/>
      <c r="D5484" s="9"/>
      <c r="E5484" s="9"/>
      <c r="F5484" s="9"/>
      <c r="G5484" s="9"/>
      <c r="H5484" s="9"/>
      <c r="I5484" s="9"/>
    </row>
    <row r="5485" spans="2:9" ht="12.75">
      <c r="B5485" s="9"/>
      <c r="C5485" s="9"/>
      <c r="D5485" s="9"/>
      <c r="E5485" s="9"/>
      <c r="F5485" s="9"/>
      <c r="G5485" s="9"/>
      <c r="H5485" s="9"/>
      <c r="I5485" s="9"/>
    </row>
    <row r="5488" spans="2:8" ht="12.75">
      <c r="B5488" s="3" t="s">
        <v>134</v>
      </c>
      <c r="H5488" s="3" t="s">
        <v>178</v>
      </c>
    </row>
    <row r="5489" spans="7:9" ht="12.75">
      <c r="G5489" s="10"/>
      <c r="H5489" s="10" t="s">
        <v>328</v>
      </c>
      <c r="I5489" s="80"/>
    </row>
    <row r="5490" spans="2:9" ht="12.75">
      <c r="B5490" s="3" t="s">
        <v>0</v>
      </c>
      <c r="G5490" s="10"/>
      <c r="H5490" s="10"/>
      <c r="I5490" s="80"/>
    </row>
    <row r="5491" spans="2:9" ht="12.75">
      <c r="B5491" s="3" t="s">
        <v>329</v>
      </c>
      <c r="H5491" s="10"/>
      <c r="I5491" s="3"/>
    </row>
    <row r="5492" spans="2:9" ht="12.75">
      <c r="B5492" s="3"/>
      <c r="G5492" s="10"/>
      <c r="H5492" s="10"/>
      <c r="I5492" s="10"/>
    </row>
    <row r="5493" spans="7:9" ht="12.75">
      <c r="G5493" s="80"/>
      <c r="H5493" s="10"/>
      <c r="I5493" s="10"/>
    </row>
    <row r="5494" spans="1:6" ht="12.75">
      <c r="A5494" s="3">
        <v>1</v>
      </c>
      <c r="B5494" s="3" t="s">
        <v>1</v>
      </c>
      <c r="E5494" s="3">
        <f>SUM(E5495:E5497)</f>
        <v>70</v>
      </c>
      <c r="F5494" s="8" t="s">
        <v>139</v>
      </c>
    </row>
    <row r="5495" spans="1:6" ht="12.75">
      <c r="A5495" s="3"/>
      <c r="B5495" t="s">
        <v>11</v>
      </c>
      <c r="E5495">
        <v>0</v>
      </c>
      <c r="F5495" s="8"/>
    </row>
    <row r="5496" spans="1:6" ht="12.75">
      <c r="A5496" s="3"/>
      <c r="B5496" t="s">
        <v>12</v>
      </c>
      <c r="E5496">
        <v>70</v>
      </c>
      <c r="F5496" s="8"/>
    </row>
    <row r="5497" spans="1:6" ht="12.75">
      <c r="A5497" s="3"/>
      <c r="B5497" t="s">
        <v>13</v>
      </c>
      <c r="E5497">
        <v>0</v>
      </c>
      <c r="F5497" s="8"/>
    </row>
    <row r="5498" ht="12.75">
      <c r="A5498" s="3"/>
    </row>
    <row r="5499" spans="1:6" ht="12.75">
      <c r="A5499" s="3"/>
      <c r="F5499" s="8"/>
    </row>
    <row r="5500" spans="1:6" ht="12.75">
      <c r="A5500" s="3">
        <v>2</v>
      </c>
      <c r="B5500" s="3" t="s">
        <v>2</v>
      </c>
      <c r="C5500" s="3"/>
      <c r="D5500" s="3"/>
      <c r="E5500" s="4">
        <f>SUM(E5501:E5503)</f>
        <v>4647.2625</v>
      </c>
      <c r="F5500" s="8" t="s">
        <v>139</v>
      </c>
    </row>
    <row r="5501" spans="1:12" ht="12.75">
      <c r="A5501" s="3"/>
      <c r="B5501" t="s">
        <v>3</v>
      </c>
      <c r="E5501">
        <v>4545</v>
      </c>
      <c r="F5501" s="8"/>
      <c r="L5501">
        <v>4330</v>
      </c>
    </row>
    <row r="5502" spans="1:6" ht="12.75">
      <c r="A5502" s="3"/>
      <c r="B5502" t="s">
        <v>384</v>
      </c>
      <c r="C5502" s="2">
        <v>0.0225</v>
      </c>
      <c r="E5502" s="1">
        <f>E5501*C5502</f>
        <v>102.2625</v>
      </c>
      <c r="F5502" s="8"/>
    </row>
    <row r="5503" ht="12.75">
      <c r="A5503" s="3"/>
    </row>
    <row r="5504" spans="1:7" ht="12.75">
      <c r="A5504" s="5" t="s">
        <v>7</v>
      </c>
      <c r="B5504" s="3" t="s">
        <v>6</v>
      </c>
      <c r="E5504" s="4">
        <f>E5494+E5500</f>
        <v>4717.2625</v>
      </c>
      <c r="F5504" s="8" t="s">
        <v>139</v>
      </c>
      <c r="G5504" s="3"/>
    </row>
    <row r="5505" ht="12.75">
      <c r="A5505" s="3"/>
    </row>
    <row r="5506" spans="1:5" ht="12.75">
      <c r="A5506" s="3"/>
      <c r="B5506" s="90" t="s">
        <v>310</v>
      </c>
      <c r="C5506" s="6">
        <v>0.1</v>
      </c>
      <c r="E5506" s="1">
        <f>E5504*C5506</f>
        <v>471.72625</v>
      </c>
    </row>
    <row r="5507" spans="1:5" ht="12.75">
      <c r="A5507" s="3"/>
      <c r="C5507" s="6"/>
      <c r="E5507" s="1"/>
    </row>
    <row r="5508" ht="12.75">
      <c r="A5508" s="3"/>
    </row>
    <row r="5509" spans="1:6" ht="12.75">
      <c r="A5509" s="5" t="s">
        <v>8</v>
      </c>
      <c r="B5509" s="3" t="s">
        <v>9</v>
      </c>
      <c r="E5509" s="4">
        <f>SUM(E5506:E5508)</f>
        <v>471.72625</v>
      </c>
      <c r="F5509" s="8" t="s">
        <v>139</v>
      </c>
    </row>
    <row r="5510" spans="1:6" ht="12.75">
      <c r="A5510" s="5"/>
      <c r="B5510" s="3"/>
      <c r="E5510" s="4"/>
      <c r="F5510" s="8"/>
    </row>
    <row r="5511" spans="1:6" ht="12.75">
      <c r="A5511" s="5" t="s">
        <v>10</v>
      </c>
      <c r="B5511" s="3" t="s">
        <v>14</v>
      </c>
      <c r="E5511" s="4">
        <f>E5504+E5509</f>
        <v>5188.9887499999995</v>
      </c>
      <c r="F5511" s="8" t="s">
        <v>139</v>
      </c>
    </row>
    <row r="5512" spans="1:6" ht="12.75">
      <c r="A5512" s="3"/>
      <c r="F5512" s="8"/>
    </row>
    <row r="5513" spans="1:6" ht="12.75">
      <c r="A5513" s="5" t="s">
        <v>15</v>
      </c>
      <c r="B5513" s="3" t="s">
        <v>16</v>
      </c>
      <c r="C5513" s="6">
        <v>0.05</v>
      </c>
      <c r="E5513" s="4">
        <f>E5511*C5513</f>
        <v>259.4494375</v>
      </c>
      <c r="F5513" s="8" t="s">
        <v>139</v>
      </c>
    </row>
    <row r="5514" spans="1:6" ht="12.75">
      <c r="A5514" s="3"/>
      <c r="F5514" s="8"/>
    </row>
    <row r="5515" spans="1:6" ht="12.75">
      <c r="A5515" s="5" t="s">
        <v>17</v>
      </c>
      <c r="B5515" s="3" t="s">
        <v>38</v>
      </c>
      <c r="E5515" s="4">
        <f>E5511+E5513</f>
        <v>5448.4381875</v>
      </c>
      <c r="F5515" s="8" t="s">
        <v>139</v>
      </c>
    </row>
    <row r="5516" ht="12.75">
      <c r="A5516" s="3"/>
    </row>
    <row r="5517" ht="12.75">
      <c r="A5517" s="3"/>
    </row>
    <row r="5518" spans="2:12" ht="12.75">
      <c r="B5518" s="3" t="s">
        <v>22</v>
      </c>
      <c r="C5518" s="3" t="s">
        <v>531</v>
      </c>
      <c r="D5518" s="3"/>
      <c r="E5518" s="3"/>
      <c r="F5518" s="4">
        <f>E5515/167.33/1</f>
        <v>32.561036200920334</v>
      </c>
      <c r="G5518" s="8" t="s">
        <v>23</v>
      </c>
      <c r="L5518">
        <v>31.04</v>
      </c>
    </row>
    <row r="5520" ht="12.75">
      <c r="B5520" s="3" t="s">
        <v>20</v>
      </c>
    </row>
    <row r="5523" spans="2:9" ht="12.75">
      <c r="B5523" s="9" t="s">
        <v>445</v>
      </c>
      <c r="C5523" s="9"/>
      <c r="D5523" s="9"/>
      <c r="E5523" s="9"/>
      <c r="F5523" s="9"/>
      <c r="G5523" s="9"/>
      <c r="H5523" s="9"/>
      <c r="I5523" s="9"/>
    </row>
    <row r="5524" spans="2:9" ht="12.75">
      <c r="B5524" s="9" t="s">
        <v>262</v>
      </c>
      <c r="C5524" s="9"/>
      <c r="D5524" s="9"/>
      <c r="E5524" s="9"/>
      <c r="F5524" s="9"/>
      <c r="G5524" s="9"/>
      <c r="H5524" s="9"/>
      <c r="I5524" s="9"/>
    </row>
    <row r="5547" spans="2:8" ht="12.75">
      <c r="B5547" s="3" t="s">
        <v>134</v>
      </c>
      <c r="H5547" s="3" t="s">
        <v>178</v>
      </c>
    </row>
    <row r="5548" spans="7:8" ht="12.75">
      <c r="G5548" s="10"/>
      <c r="H5548" s="10" t="s">
        <v>400</v>
      </c>
    </row>
    <row r="5549" spans="2:8" ht="12.75">
      <c r="B5549" s="3" t="s">
        <v>0</v>
      </c>
      <c r="G5549" s="10"/>
      <c r="H5549" s="10"/>
    </row>
    <row r="5550" spans="2:8" ht="12.75">
      <c r="B5550" s="3" t="s">
        <v>401</v>
      </c>
      <c r="H5550" s="10"/>
    </row>
    <row r="5551" spans="2:8" ht="12.75">
      <c r="B5551" s="3"/>
      <c r="G5551" s="10"/>
      <c r="H5551" s="10"/>
    </row>
    <row r="5552" spans="7:8" ht="12.75">
      <c r="G5552" s="80"/>
      <c r="H5552" s="10"/>
    </row>
    <row r="5553" spans="1:6" ht="12.75">
      <c r="A5553" s="3">
        <v>1</v>
      </c>
      <c r="B5553" s="3" t="s">
        <v>1</v>
      </c>
      <c r="E5553" s="3">
        <f>SUM(E5554:E5557)</f>
        <v>23493</v>
      </c>
      <c r="F5553" s="8" t="s">
        <v>139</v>
      </c>
    </row>
    <row r="5554" spans="1:6" ht="12.75">
      <c r="A5554" s="3"/>
      <c r="B5554" t="s">
        <v>398</v>
      </c>
      <c r="E5554">
        <v>1452</v>
      </c>
      <c r="F5554" s="8"/>
    </row>
    <row r="5555" spans="1:6" ht="12.75">
      <c r="A5555" s="3"/>
      <c r="B5555" t="s">
        <v>12</v>
      </c>
      <c r="E5555">
        <v>10</v>
      </c>
      <c r="F5555" s="8"/>
    </row>
    <row r="5556" spans="1:6" ht="12.75">
      <c r="A5556" s="3"/>
      <c r="B5556" t="s">
        <v>399</v>
      </c>
      <c r="E5556">
        <v>20481</v>
      </c>
      <c r="F5556" s="8"/>
    </row>
    <row r="5557" spans="1:6" ht="12.75">
      <c r="A5557" s="3"/>
      <c r="B5557" t="s">
        <v>402</v>
      </c>
      <c r="E5557">
        <v>1550</v>
      </c>
      <c r="F5557" s="8"/>
    </row>
    <row r="5558" ht="12.75">
      <c r="A5558" s="3"/>
    </row>
    <row r="5559" spans="1:6" ht="12.75">
      <c r="A5559" s="3"/>
      <c r="F5559" s="8"/>
    </row>
    <row r="5560" spans="1:6" ht="12.75">
      <c r="A5560" s="3">
        <v>2</v>
      </c>
      <c r="B5560" s="3" t="s">
        <v>2</v>
      </c>
      <c r="C5560" s="3"/>
      <c r="D5560" s="3"/>
      <c r="E5560" s="4">
        <f>SUM(E5561:E5563)</f>
        <v>5623.75</v>
      </c>
      <c r="F5560" s="8" t="s">
        <v>139</v>
      </c>
    </row>
    <row r="5561" spans="1:12" ht="12.75">
      <c r="A5561" s="3"/>
      <c r="B5561" t="s">
        <v>3</v>
      </c>
      <c r="E5561">
        <v>5500</v>
      </c>
      <c r="F5561" s="8"/>
      <c r="L5561">
        <v>5230</v>
      </c>
    </row>
    <row r="5562" spans="1:6" ht="12.75">
      <c r="A5562" s="3"/>
      <c r="B5562" t="s">
        <v>384</v>
      </c>
      <c r="C5562" s="2">
        <v>0.0225</v>
      </c>
      <c r="E5562" s="1">
        <f>E5561*C5562</f>
        <v>123.75</v>
      </c>
      <c r="F5562" s="8"/>
    </row>
    <row r="5563" ht="12.75">
      <c r="A5563" s="3"/>
    </row>
    <row r="5564" spans="1:7" ht="12.75">
      <c r="A5564" s="5" t="s">
        <v>7</v>
      </c>
      <c r="B5564" s="3" t="s">
        <v>6</v>
      </c>
      <c r="E5564" s="4">
        <f>E5553+E5560</f>
        <v>29116.75</v>
      </c>
      <c r="F5564" s="8" t="s">
        <v>139</v>
      </c>
      <c r="G5564" s="3"/>
    </row>
    <row r="5565" ht="12.75">
      <c r="A5565" s="3"/>
    </row>
    <row r="5566" spans="1:5" ht="12.75">
      <c r="A5566" s="3"/>
      <c r="B5566" s="90" t="s">
        <v>310</v>
      </c>
      <c r="C5566" s="6">
        <v>0.1</v>
      </c>
      <c r="E5566" s="1">
        <f>E5564*C5566</f>
        <v>2911.675</v>
      </c>
    </row>
    <row r="5567" spans="1:5" ht="12.75">
      <c r="A5567" s="3"/>
      <c r="C5567" s="6"/>
      <c r="E5567" s="1"/>
    </row>
    <row r="5568" ht="12.75">
      <c r="A5568" s="3"/>
    </row>
    <row r="5569" spans="1:6" ht="12.75">
      <c r="A5569" s="5" t="s">
        <v>8</v>
      </c>
      <c r="B5569" s="3" t="s">
        <v>9</v>
      </c>
      <c r="E5569" s="4">
        <f>SUM(E5566:E5568)</f>
        <v>2911.675</v>
      </c>
      <c r="F5569" s="8" t="s">
        <v>139</v>
      </c>
    </row>
    <row r="5570" spans="1:6" ht="12.75">
      <c r="A5570" s="5"/>
      <c r="B5570" s="3"/>
      <c r="E5570" s="4"/>
      <c r="F5570" s="8"/>
    </row>
    <row r="5571" spans="1:6" ht="12.75">
      <c r="A5571" s="5" t="s">
        <v>10</v>
      </c>
      <c r="B5571" s="3" t="s">
        <v>14</v>
      </c>
      <c r="E5571" s="4">
        <f>E5564+E5569</f>
        <v>32028.425</v>
      </c>
      <c r="F5571" s="8" t="s">
        <v>139</v>
      </c>
    </row>
    <row r="5572" spans="1:6" ht="12.75">
      <c r="A5572" s="3"/>
      <c r="F5572" s="8"/>
    </row>
    <row r="5573" spans="1:6" ht="12.75">
      <c r="A5573" s="5" t="s">
        <v>15</v>
      </c>
      <c r="B5573" s="3" t="s">
        <v>16</v>
      </c>
      <c r="C5573" s="6">
        <v>0.05</v>
      </c>
      <c r="E5573" s="4">
        <f>E5571*C5573</f>
        <v>1601.42125</v>
      </c>
      <c r="F5573" s="8" t="s">
        <v>139</v>
      </c>
    </row>
    <row r="5574" spans="1:6" ht="12.75">
      <c r="A5574" s="3"/>
      <c r="F5574" s="8"/>
    </row>
    <row r="5575" spans="1:6" ht="12.75">
      <c r="A5575" s="5" t="s">
        <v>17</v>
      </c>
      <c r="B5575" s="3" t="s">
        <v>38</v>
      </c>
      <c r="E5575" s="4">
        <f>E5571+E5573</f>
        <v>33629.84625</v>
      </c>
      <c r="F5575" s="8" t="s">
        <v>139</v>
      </c>
    </row>
    <row r="5576" ht="12.75">
      <c r="A5576" s="3"/>
    </row>
    <row r="5577" ht="12.75">
      <c r="A5577" s="3"/>
    </row>
    <row r="5578" spans="2:12" ht="12.75">
      <c r="B5578" s="3" t="s">
        <v>22</v>
      </c>
      <c r="C5578" s="3" t="s">
        <v>549</v>
      </c>
      <c r="D5578" s="3"/>
      <c r="E5578" s="3"/>
      <c r="F5578" s="4">
        <f>E5575/167.33/1</f>
        <v>200.97918036215862</v>
      </c>
      <c r="G5578" s="8" t="s">
        <v>23</v>
      </c>
      <c r="L5578">
        <v>143.98</v>
      </c>
    </row>
    <row r="5580" ht="12.75">
      <c r="B5580" s="3" t="s">
        <v>20</v>
      </c>
    </row>
    <row r="5583" spans="2:8" ht="12.75">
      <c r="B5583" s="9" t="s">
        <v>445</v>
      </c>
      <c r="C5583" s="9"/>
      <c r="D5583" s="9"/>
      <c r="E5583" s="9"/>
      <c r="F5583" s="9"/>
      <c r="G5583" s="9"/>
      <c r="H5583" s="9"/>
    </row>
    <row r="5584" spans="2:8" ht="12.75">
      <c r="B5584" s="9" t="s">
        <v>262</v>
      </c>
      <c r="C5584" s="9"/>
      <c r="D5584" s="9"/>
      <c r="E5584" s="9"/>
      <c r="F5584" s="9"/>
      <c r="G5584" s="9"/>
      <c r="H5584" s="9"/>
    </row>
    <row r="5607" spans="2:8" ht="12.75">
      <c r="B5607" s="3" t="s">
        <v>134</v>
      </c>
      <c r="H5607" s="3" t="s">
        <v>178</v>
      </c>
    </row>
    <row r="5608" spans="7:8" ht="12.75">
      <c r="G5608" s="10"/>
      <c r="H5608" s="10" t="s">
        <v>403</v>
      </c>
    </row>
    <row r="5609" spans="2:8" ht="12.75">
      <c r="B5609" s="3" t="s">
        <v>0</v>
      </c>
      <c r="G5609" s="10"/>
      <c r="H5609" s="10"/>
    </row>
    <row r="5610" spans="2:8" ht="12.75">
      <c r="B5610" s="3" t="s">
        <v>404</v>
      </c>
      <c r="H5610" s="10"/>
    </row>
    <row r="5611" spans="2:8" ht="12.75">
      <c r="B5611" s="3"/>
      <c r="G5611" s="10"/>
      <c r="H5611" s="10"/>
    </row>
    <row r="5612" spans="7:8" ht="12.75">
      <c r="G5612" s="80"/>
      <c r="H5612" s="10"/>
    </row>
    <row r="5613" spans="1:6" ht="12.75">
      <c r="A5613" s="3">
        <v>1</v>
      </c>
      <c r="B5613" s="3" t="s">
        <v>1</v>
      </c>
      <c r="E5613" s="3">
        <f>SUM(E5614:E5617)</f>
        <v>7520</v>
      </c>
      <c r="F5613" s="8" t="s">
        <v>139</v>
      </c>
    </row>
    <row r="5614" spans="1:6" ht="12.75">
      <c r="A5614" s="3"/>
      <c r="B5614" t="s">
        <v>398</v>
      </c>
      <c r="E5614">
        <v>1160</v>
      </c>
      <c r="F5614" s="8"/>
    </row>
    <row r="5615" spans="1:6" ht="12.75">
      <c r="A5615" s="3"/>
      <c r="B5615" t="s">
        <v>12</v>
      </c>
      <c r="E5615">
        <v>10</v>
      </c>
      <c r="F5615" s="8"/>
    </row>
    <row r="5616" spans="1:6" ht="12.75">
      <c r="A5616" s="3"/>
      <c r="B5616" t="s">
        <v>399</v>
      </c>
      <c r="E5616">
        <v>4550</v>
      </c>
      <c r="F5616" s="8"/>
    </row>
    <row r="5617" spans="1:6" ht="12.75">
      <c r="A5617" s="3"/>
      <c r="B5617" t="s">
        <v>402</v>
      </c>
      <c r="E5617">
        <v>1800</v>
      </c>
      <c r="F5617" s="8"/>
    </row>
    <row r="5618" ht="12.75">
      <c r="A5618" s="3"/>
    </row>
    <row r="5619" spans="1:6" ht="12.75">
      <c r="A5619" s="3"/>
      <c r="F5619" s="8"/>
    </row>
    <row r="5620" spans="1:6" ht="12.75">
      <c r="A5620" s="3">
        <v>2</v>
      </c>
      <c r="B5620" s="3" t="s">
        <v>2</v>
      </c>
      <c r="C5620" s="3"/>
      <c r="D5620" s="3"/>
      <c r="E5620" s="4">
        <f>SUM(E5621:E5623)</f>
        <v>3067.5</v>
      </c>
      <c r="F5620" s="8" t="s">
        <v>139</v>
      </c>
    </row>
    <row r="5621" spans="1:12" ht="12.75">
      <c r="A5621" s="3"/>
      <c r="B5621" t="s">
        <v>3</v>
      </c>
      <c r="E5621">
        <v>3000</v>
      </c>
      <c r="F5621" s="8"/>
      <c r="L5621">
        <v>2700</v>
      </c>
    </row>
    <row r="5622" spans="1:6" ht="12.75">
      <c r="A5622" s="3"/>
      <c r="B5622" t="s">
        <v>384</v>
      </c>
      <c r="C5622" s="2">
        <v>0.0225</v>
      </c>
      <c r="E5622" s="1">
        <f>E5621*C5622</f>
        <v>67.5</v>
      </c>
      <c r="F5622" s="8"/>
    </row>
    <row r="5623" ht="12.75">
      <c r="A5623" s="3"/>
    </row>
    <row r="5624" spans="1:7" ht="12.75">
      <c r="A5624" s="5" t="s">
        <v>7</v>
      </c>
      <c r="B5624" s="3" t="s">
        <v>6</v>
      </c>
      <c r="E5624" s="4">
        <f>E5613+E5620</f>
        <v>10587.5</v>
      </c>
      <c r="F5624" s="8" t="s">
        <v>139</v>
      </c>
      <c r="G5624" s="3"/>
    </row>
    <row r="5625" ht="12.75">
      <c r="A5625" s="3"/>
    </row>
    <row r="5626" spans="1:5" ht="12.75">
      <c r="A5626" s="3"/>
      <c r="B5626" s="90" t="s">
        <v>310</v>
      </c>
      <c r="C5626" s="6">
        <v>0.1</v>
      </c>
      <c r="E5626" s="1">
        <f>E5624*C5626</f>
        <v>1058.75</v>
      </c>
    </row>
    <row r="5627" spans="1:5" ht="12.75">
      <c r="A5627" s="3"/>
      <c r="C5627" s="6"/>
      <c r="E5627" s="1"/>
    </row>
    <row r="5628" ht="12.75">
      <c r="A5628" s="3"/>
    </row>
    <row r="5629" spans="1:6" ht="12.75">
      <c r="A5629" s="5" t="s">
        <v>8</v>
      </c>
      <c r="B5629" s="3" t="s">
        <v>9</v>
      </c>
      <c r="E5629" s="4">
        <f>SUM(E5626:E5628)</f>
        <v>1058.75</v>
      </c>
      <c r="F5629" s="8" t="s">
        <v>139</v>
      </c>
    </row>
    <row r="5630" spans="1:6" ht="12.75">
      <c r="A5630" s="5"/>
      <c r="B5630" s="3"/>
      <c r="E5630" s="4"/>
      <c r="F5630" s="8"/>
    </row>
    <row r="5631" spans="1:6" ht="12.75">
      <c r="A5631" s="5" t="s">
        <v>10</v>
      </c>
      <c r="B5631" s="3" t="s">
        <v>14</v>
      </c>
      <c r="E5631" s="4">
        <f>E5624+E5629</f>
        <v>11646.25</v>
      </c>
      <c r="F5631" s="8" t="s">
        <v>139</v>
      </c>
    </row>
    <row r="5632" spans="1:6" ht="12.75">
      <c r="A5632" s="3"/>
      <c r="F5632" s="8"/>
    </row>
    <row r="5633" spans="1:6" ht="12.75">
      <c r="A5633" s="5" t="s">
        <v>15</v>
      </c>
      <c r="B5633" s="3" t="s">
        <v>16</v>
      </c>
      <c r="C5633" s="6">
        <v>0.05</v>
      </c>
      <c r="E5633" s="4">
        <f>E5631*C5633</f>
        <v>582.3125</v>
      </c>
      <c r="F5633" s="8" t="s">
        <v>139</v>
      </c>
    </row>
    <row r="5634" spans="1:6" ht="12.75">
      <c r="A5634" s="3"/>
      <c r="F5634" s="8"/>
    </row>
    <row r="5635" spans="1:6" ht="12.75">
      <c r="A5635" s="5" t="s">
        <v>17</v>
      </c>
      <c r="B5635" s="3" t="s">
        <v>38</v>
      </c>
      <c r="E5635" s="4">
        <f>E5631+E5633</f>
        <v>12228.5625</v>
      </c>
      <c r="F5635" s="8" t="s">
        <v>139</v>
      </c>
    </row>
    <row r="5636" ht="12.75">
      <c r="A5636" s="3"/>
    </row>
    <row r="5637" ht="12.75">
      <c r="A5637" s="3"/>
    </row>
    <row r="5638" spans="2:12" ht="12.75">
      <c r="B5638" s="3" t="s">
        <v>22</v>
      </c>
      <c r="C5638" s="3" t="s">
        <v>532</v>
      </c>
      <c r="D5638" s="3"/>
      <c r="E5638" s="3"/>
      <c r="F5638" s="4">
        <f>E5635/167.33/1</f>
        <v>73.0805145520827</v>
      </c>
      <c r="G5638" s="8" t="s">
        <v>23</v>
      </c>
      <c r="L5638">
        <v>70.31</v>
      </c>
    </row>
    <row r="5640" ht="12.75">
      <c r="B5640" s="3" t="s">
        <v>20</v>
      </c>
    </row>
    <row r="5643" spans="2:8" ht="12.75">
      <c r="B5643" s="9" t="s">
        <v>445</v>
      </c>
      <c r="C5643" s="9"/>
      <c r="D5643" s="9"/>
      <c r="E5643" s="9"/>
      <c r="F5643" s="9"/>
      <c r="G5643" s="9"/>
      <c r="H5643" s="9"/>
    </row>
    <row r="5644" spans="2:8" ht="12.75">
      <c r="B5644" s="9" t="s">
        <v>262</v>
      </c>
      <c r="C5644" s="9"/>
      <c r="D5644" s="9"/>
      <c r="E5644" s="9"/>
      <c r="F5644" s="9"/>
      <c r="G5644" s="9"/>
      <c r="H5644" s="9"/>
    </row>
    <row r="5666" spans="2:8" ht="12.75">
      <c r="B5666" s="3" t="s">
        <v>134</v>
      </c>
      <c r="H5666" s="3" t="s">
        <v>178</v>
      </c>
    </row>
    <row r="5667" spans="7:8" ht="12.75">
      <c r="G5667" s="10"/>
      <c r="H5667" s="10" t="s">
        <v>405</v>
      </c>
    </row>
    <row r="5668" spans="2:8" ht="12.75">
      <c r="B5668" s="3" t="s">
        <v>0</v>
      </c>
      <c r="G5668" s="10"/>
      <c r="H5668" s="10"/>
    </row>
    <row r="5669" spans="2:8" ht="12.75">
      <c r="B5669" s="3" t="s">
        <v>406</v>
      </c>
      <c r="H5669" s="10"/>
    </row>
    <row r="5670" spans="2:8" ht="12.75">
      <c r="B5670" s="3"/>
      <c r="G5670" s="10"/>
      <c r="H5670" s="10"/>
    </row>
    <row r="5671" spans="7:8" ht="12.75">
      <c r="G5671" s="80"/>
      <c r="H5671" s="10"/>
    </row>
    <row r="5672" spans="1:6" ht="12.75">
      <c r="A5672" s="3">
        <v>1</v>
      </c>
      <c r="B5672" s="3" t="s">
        <v>1</v>
      </c>
      <c r="E5672" s="3">
        <f>SUM(E5673:E5676)</f>
        <v>2625</v>
      </c>
      <c r="F5672" s="8" t="s">
        <v>139</v>
      </c>
    </row>
    <row r="5673" spans="1:6" ht="12.75">
      <c r="A5673" s="3"/>
      <c r="B5673" t="s">
        <v>398</v>
      </c>
      <c r="E5673">
        <v>0</v>
      </c>
      <c r="F5673" s="8"/>
    </row>
    <row r="5674" spans="1:6" ht="12.75">
      <c r="A5674" s="3"/>
      <c r="B5674" t="s">
        <v>12</v>
      </c>
      <c r="E5674">
        <v>0</v>
      </c>
      <c r="F5674" s="8"/>
    </row>
    <row r="5675" spans="1:6" ht="12.75">
      <c r="A5675" s="3"/>
      <c r="B5675" t="s">
        <v>399</v>
      </c>
      <c r="E5675">
        <v>2250</v>
      </c>
      <c r="F5675" s="8"/>
    </row>
    <row r="5676" spans="1:6" ht="12.75">
      <c r="A5676" s="3"/>
      <c r="B5676" t="s">
        <v>402</v>
      </c>
      <c r="E5676">
        <v>375</v>
      </c>
      <c r="F5676" s="8"/>
    </row>
    <row r="5677" ht="12.75">
      <c r="A5677" s="3"/>
    </row>
    <row r="5678" spans="1:6" ht="12.75">
      <c r="A5678" s="3"/>
      <c r="F5678" s="8"/>
    </row>
    <row r="5679" spans="1:6" ht="12.75">
      <c r="A5679" s="3">
        <v>2</v>
      </c>
      <c r="B5679" s="3" t="s">
        <v>2</v>
      </c>
      <c r="C5679" s="3"/>
      <c r="D5679" s="3"/>
      <c r="E5679" s="4">
        <f>SUM(E5680:E5682)</f>
        <v>2965.25</v>
      </c>
      <c r="F5679" s="8" t="s">
        <v>139</v>
      </c>
    </row>
    <row r="5680" spans="1:12" ht="12.75">
      <c r="A5680" s="3"/>
      <c r="B5680" t="s">
        <v>3</v>
      </c>
      <c r="E5680">
        <v>2900</v>
      </c>
      <c r="F5680" s="8"/>
      <c r="L5680">
        <v>2700</v>
      </c>
    </row>
    <row r="5681" spans="1:6" ht="12.75">
      <c r="A5681" s="3"/>
      <c r="B5681" t="s">
        <v>384</v>
      </c>
      <c r="C5681" s="2">
        <v>0.0225</v>
      </c>
      <c r="E5681" s="1">
        <f>E5680*C5681</f>
        <v>65.25</v>
      </c>
      <c r="F5681" s="8"/>
    </row>
    <row r="5682" ht="12.75">
      <c r="A5682" s="3"/>
    </row>
    <row r="5683" spans="1:7" ht="12.75">
      <c r="A5683" s="5" t="s">
        <v>7</v>
      </c>
      <c r="B5683" s="3" t="s">
        <v>6</v>
      </c>
      <c r="E5683" s="4">
        <f>E5672+E5679</f>
        <v>5590.25</v>
      </c>
      <c r="F5683" s="8" t="s">
        <v>139</v>
      </c>
      <c r="G5683" s="3"/>
    </row>
    <row r="5684" ht="12.75">
      <c r="A5684" s="3"/>
    </row>
    <row r="5685" spans="1:5" ht="12.75">
      <c r="A5685" s="3"/>
      <c r="B5685" s="90" t="s">
        <v>310</v>
      </c>
      <c r="C5685" s="6">
        <v>0.1</v>
      </c>
      <c r="E5685" s="1">
        <f>E5683*C5685</f>
        <v>559.025</v>
      </c>
    </row>
    <row r="5686" spans="1:5" ht="12.75">
      <c r="A5686" s="3"/>
      <c r="C5686" s="6"/>
      <c r="E5686" s="1"/>
    </row>
    <row r="5687" ht="12.75">
      <c r="A5687" s="3"/>
    </row>
    <row r="5688" spans="1:6" ht="12.75">
      <c r="A5688" s="5" t="s">
        <v>8</v>
      </c>
      <c r="B5688" s="3" t="s">
        <v>9</v>
      </c>
      <c r="E5688" s="4">
        <f>SUM(E5685:E5687)</f>
        <v>559.025</v>
      </c>
      <c r="F5688" s="8" t="s">
        <v>139</v>
      </c>
    </row>
    <row r="5689" spans="1:6" ht="12.75">
      <c r="A5689" s="5"/>
      <c r="B5689" s="3"/>
      <c r="E5689" s="4"/>
      <c r="F5689" s="8"/>
    </row>
    <row r="5690" spans="1:6" ht="12.75">
      <c r="A5690" s="5" t="s">
        <v>10</v>
      </c>
      <c r="B5690" s="3" t="s">
        <v>14</v>
      </c>
      <c r="E5690" s="4">
        <f>E5683+E5688</f>
        <v>6149.275</v>
      </c>
      <c r="F5690" s="8" t="s">
        <v>139</v>
      </c>
    </row>
    <row r="5691" spans="1:6" ht="12.75">
      <c r="A5691" s="3"/>
      <c r="F5691" s="8"/>
    </row>
    <row r="5692" spans="1:6" ht="12.75">
      <c r="A5692" s="5" t="s">
        <v>15</v>
      </c>
      <c r="B5692" s="3" t="s">
        <v>16</v>
      </c>
      <c r="C5692" s="6">
        <v>0.05</v>
      </c>
      <c r="E5692" s="4">
        <f>E5690*C5692</f>
        <v>307.46375</v>
      </c>
      <c r="F5692" s="8" t="s">
        <v>139</v>
      </c>
    </row>
    <row r="5693" spans="1:6" ht="12.75">
      <c r="A5693" s="3"/>
      <c r="F5693" s="8"/>
    </row>
    <row r="5694" spans="1:6" ht="12.75">
      <c r="A5694" s="5" t="s">
        <v>17</v>
      </c>
      <c r="B5694" s="3" t="s">
        <v>38</v>
      </c>
      <c r="E5694" s="4">
        <f>E5690+E5692</f>
        <v>6456.7387499999995</v>
      </c>
      <c r="F5694" s="8" t="s">
        <v>139</v>
      </c>
    </row>
    <row r="5695" ht="12.75">
      <c r="A5695" s="3"/>
    </row>
    <row r="5696" ht="12.75">
      <c r="A5696" s="3"/>
    </row>
    <row r="5697" spans="2:12" ht="12.75">
      <c r="B5697" s="3" t="s">
        <v>22</v>
      </c>
      <c r="C5697" s="3" t="s">
        <v>533</v>
      </c>
      <c r="D5697" s="3"/>
      <c r="E5697" s="3"/>
      <c r="F5697" s="4">
        <f>E5694/167.33</f>
        <v>38.5868568098966</v>
      </c>
      <c r="G5697" s="8" t="s">
        <v>23</v>
      </c>
      <c r="L5697">
        <v>35.74</v>
      </c>
    </row>
    <row r="5699" ht="12.75">
      <c r="B5699" s="3" t="s">
        <v>20</v>
      </c>
    </row>
    <row r="5702" spans="2:8" ht="12.75">
      <c r="B5702" s="9" t="s">
        <v>445</v>
      </c>
      <c r="C5702" s="9"/>
      <c r="D5702" s="9"/>
      <c r="E5702" s="9"/>
      <c r="F5702" s="9"/>
      <c r="G5702" s="9"/>
      <c r="H5702" s="9"/>
    </row>
    <row r="5703" spans="2:8" ht="12.75">
      <c r="B5703" s="9" t="s">
        <v>262</v>
      </c>
      <c r="C5703" s="9"/>
      <c r="D5703" s="9"/>
      <c r="E5703" s="9"/>
      <c r="F5703" s="9"/>
      <c r="G5703" s="9"/>
      <c r="H5703" s="9"/>
    </row>
    <row r="5725" spans="2:8" ht="12.75">
      <c r="B5725" s="3" t="s">
        <v>134</v>
      </c>
      <c r="H5725" s="3" t="s">
        <v>178</v>
      </c>
    </row>
    <row r="5726" spans="7:8" ht="12.75">
      <c r="G5726" s="10"/>
      <c r="H5726" s="10" t="s">
        <v>407</v>
      </c>
    </row>
    <row r="5727" spans="2:8" ht="12.75">
      <c r="B5727" s="3" t="s">
        <v>0</v>
      </c>
      <c r="G5727" s="10"/>
      <c r="H5727" s="10"/>
    </row>
    <row r="5728" spans="2:8" ht="12.75">
      <c r="B5728" s="3" t="s">
        <v>408</v>
      </c>
      <c r="H5728" s="10"/>
    </row>
    <row r="5729" spans="2:8" ht="12.75">
      <c r="B5729" s="3"/>
      <c r="G5729" s="10"/>
      <c r="H5729" s="10"/>
    </row>
    <row r="5730" spans="7:8" ht="12.75">
      <c r="G5730" s="80"/>
      <c r="H5730" s="10"/>
    </row>
    <row r="5731" spans="1:6" ht="12.75">
      <c r="A5731" s="3">
        <v>1</v>
      </c>
      <c r="B5731" s="3" t="s">
        <v>1</v>
      </c>
      <c r="E5731" s="3">
        <f>SUM(E5732:E5735)</f>
        <v>1506</v>
      </c>
      <c r="F5731" s="8" t="s">
        <v>139</v>
      </c>
    </row>
    <row r="5732" spans="1:6" ht="12.75">
      <c r="A5732" s="3"/>
      <c r="B5732" t="s">
        <v>398</v>
      </c>
      <c r="E5732">
        <v>0</v>
      </c>
      <c r="F5732" s="8"/>
    </row>
    <row r="5733" spans="1:6" ht="12.75">
      <c r="A5733" s="3"/>
      <c r="B5733" t="s">
        <v>12</v>
      </c>
      <c r="E5733">
        <v>0</v>
      </c>
      <c r="F5733" s="8"/>
    </row>
    <row r="5734" spans="1:6" ht="12.75">
      <c r="A5734" s="3"/>
      <c r="B5734" t="s">
        <v>399</v>
      </c>
      <c r="E5734">
        <v>1080</v>
      </c>
      <c r="F5734" s="8"/>
    </row>
    <row r="5735" spans="1:6" ht="12.75">
      <c r="A5735" s="3"/>
      <c r="B5735" t="s">
        <v>402</v>
      </c>
      <c r="E5735">
        <v>426</v>
      </c>
      <c r="F5735" s="8"/>
    </row>
    <row r="5736" ht="12.75">
      <c r="A5736" s="3"/>
    </row>
    <row r="5737" spans="1:6" ht="12.75">
      <c r="A5737" s="3"/>
      <c r="F5737" s="8"/>
    </row>
    <row r="5738" spans="1:6" ht="12.75">
      <c r="A5738" s="3">
        <v>2</v>
      </c>
      <c r="B5738" s="3" t="s">
        <v>2</v>
      </c>
      <c r="C5738" s="3"/>
      <c r="D5738" s="3"/>
      <c r="E5738" s="4">
        <f>SUM(E5739:E5741)</f>
        <v>2903.9</v>
      </c>
      <c r="F5738" s="8" t="s">
        <v>139</v>
      </c>
    </row>
    <row r="5739" spans="1:12" ht="12.75">
      <c r="A5739" s="3"/>
      <c r="B5739" t="s">
        <v>3</v>
      </c>
      <c r="E5739">
        <v>2840</v>
      </c>
      <c r="F5739" s="8"/>
      <c r="L5739">
        <v>2700</v>
      </c>
    </row>
    <row r="5740" spans="1:6" ht="12.75">
      <c r="A5740" s="3"/>
      <c r="B5740" t="s">
        <v>384</v>
      </c>
      <c r="C5740" s="2">
        <v>0.0225</v>
      </c>
      <c r="E5740" s="1">
        <f>E5739*C5740</f>
        <v>63.9</v>
      </c>
      <c r="F5740" s="8"/>
    </row>
    <row r="5741" ht="12.75">
      <c r="A5741" s="3"/>
    </row>
    <row r="5742" spans="1:7" ht="12.75">
      <c r="A5742" s="5" t="s">
        <v>7</v>
      </c>
      <c r="B5742" s="3" t="s">
        <v>6</v>
      </c>
      <c r="E5742" s="4">
        <f>E5731+E5738</f>
        <v>4409.9</v>
      </c>
      <c r="F5742" s="8" t="s">
        <v>139</v>
      </c>
      <c r="G5742" s="3"/>
    </row>
    <row r="5743" ht="12.75">
      <c r="A5743" s="3"/>
    </row>
    <row r="5744" spans="1:5" ht="12.75">
      <c r="A5744" s="3"/>
      <c r="B5744" s="90" t="s">
        <v>310</v>
      </c>
      <c r="C5744" s="6">
        <v>0.1</v>
      </c>
      <c r="E5744" s="1">
        <f>E5742*C5744</f>
        <v>440.99</v>
      </c>
    </row>
    <row r="5745" spans="1:5" ht="12.75">
      <c r="A5745" s="3"/>
      <c r="C5745" s="6"/>
      <c r="E5745" s="1"/>
    </row>
    <row r="5746" ht="12.75">
      <c r="A5746" s="3"/>
    </row>
    <row r="5747" spans="1:6" ht="12.75">
      <c r="A5747" s="5" t="s">
        <v>8</v>
      </c>
      <c r="B5747" s="3" t="s">
        <v>9</v>
      </c>
      <c r="E5747" s="4">
        <f>SUM(E5744:E5746)</f>
        <v>440.99</v>
      </c>
      <c r="F5747" s="8" t="s">
        <v>139</v>
      </c>
    </row>
    <row r="5748" spans="1:6" ht="12.75">
      <c r="A5748" s="5"/>
      <c r="B5748" s="3"/>
      <c r="E5748" s="4"/>
      <c r="F5748" s="8"/>
    </row>
    <row r="5749" spans="1:6" ht="12.75">
      <c r="A5749" s="5" t="s">
        <v>10</v>
      </c>
      <c r="B5749" s="3" t="s">
        <v>14</v>
      </c>
      <c r="E5749" s="4">
        <f>E5742+E5747</f>
        <v>4850.889999999999</v>
      </c>
      <c r="F5749" s="8" t="s">
        <v>139</v>
      </c>
    </row>
    <row r="5750" spans="1:6" ht="12.75">
      <c r="A5750" s="3"/>
      <c r="F5750" s="8"/>
    </row>
    <row r="5751" spans="1:6" ht="12.75">
      <c r="A5751" s="5" t="s">
        <v>15</v>
      </c>
      <c r="B5751" s="3" t="s">
        <v>16</v>
      </c>
      <c r="C5751" s="6">
        <v>0.05</v>
      </c>
      <c r="E5751" s="4">
        <f>E5749*C5751</f>
        <v>242.54449999999997</v>
      </c>
      <c r="F5751" s="8" t="s">
        <v>139</v>
      </c>
    </row>
    <row r="5752" spans="1:6" ht="12.75">
      <c r="A5752" s="3"/>
      <c r="F5752" s="8"/>
    </row>
    <row r="5753" spans="1:6" ht="12.75">
      <c r="A5753" s="5" t="s">
        <v>17</v>
      </c>
      <c r="B5753" s="3" t="s">
        <v>38</v>
      </c>
      <c r="E5753" s="4">
        <f>E5749+E5751</f>
        <v>5093.434499999999</v>
      </c>
      <c r="F5753" s="8" t="s">
        <v>139</v>
      </c>
    </row>
    <row r="5754" ht="12.75">
      <c r="A5754" s="3"/>
    </row>
    <row r="5755" ht="12.75">
      <c r="A5755" s="3"/>
    </row>
    <row r="5756" spans="2:12" ht="12.75">
      <c r="B5756" s="3" t="s">
        <v>22</v>
      </c>
      <c r="C5756" s="3" t="s">
        <v>534</v>
      </c>
      <c r="D5756" s="3"/>
      <c r="E5756" s="3"/>
      <c r="F5756" s="4">
        <f>E5753/167.33</f>
        <v>30.43945795732982</v>
      </c>
      <c r="G5756" s="8" t="s">
        <v>23</v>
      </c>
      <c r="L5756">
        <v>29.04</v>
      </c>
    </row>
    <row r="5758" ht="12.75">
      <c r="B5758" s="3" t="s">
        <v>20</v>
      </c>
    </row>
    <row r="5761" spans="2:8" ht="12.75">
      <c r="B5761" s="9" t="s">
        <v>445</v>
      </c>
      <c r="C5761" s="9"/>
      <c r="D5761" s="9"/>
      <c r="E5761" s="9"/>
      <c r="F5761" s="9"/>
      <c r="G5761" s="9"/>
      <c r="H5761" s="9"/>
    </row>
    <row r="5762" spans="2:8" ht="12.75">
      <c r="B5762" s="9" t="s">
        <v>262</v>
      </c>
      <c r="C5762" s="9"/>
      <c r="D5762" s="9"/>
      <c r="E5762" s="9"/>
      <c r="F5762" s="9"/>
      <c r="G5762" s="9"/>
      <c r="H5762" s="9"/>
    </row>
    <row r="5783" spans="2:8" ht="12.75">
      <c r="B5783" s="3" t="s">
        <v>134</v>
      </c>
      <c r="H5783" s="3" t="s">
        <v>178</v>
      </c>
    </row>
    <row r="5784" spans="7:8" ht="12.75">
      <c r="G5784" s="10"/>
      <c r="H5784" s="10" t="s">
        <v>409</v>
      </c>
    </row>
    <row r="5785" spans="2:8" ht="12.75">
      <c r="B5785" s="3" t="s">
        <v>0</v>
      </c>
      <c r="G5785" s="10"/>
      <c r="H5785" s="10"/>
    </row>
    <row r="5786" spans="2:8" ht="12.75">
      <c r="B5786" s="3" t="s">
        <v>410</v>
      </c>
      <c r="H5786" s="10"/>
    </row>
    <row r="5787" spans="2:8" ht="12.75">
      <c r="B5787" s="3"/>
      <c r="G5787" s="10"/>
      <c r="H5787" s="10"/>
    </row>
    <row r="5788" spans="7:8" ht="12.75">
      <c r="G5788" s="80"/>
      <c r="H5788" s="10"/>
    </row>
    <row r="5789" spans="1:6" ht="12.75">
      <c r="A5789" s="3">
        <v>1</v>
      </c>
      <c r="B5789" s="3" t="s">
        <v>1</v>
      </c>
      <c r="E5789" s="3">
        <f>SUM(E5790:E5793)</f>
        <v>4154</v>
      </c>
      <c r="F5789" s="8" t="s">
        <v>139</v>
      </c>
    </row>
    <row r="5790" spans="1:6" ht="12.75">
      <c r="A5790" s="3"/>
      <c r="B5790" t="s">
        <v>398</v>
      </c>
      <c r="E5790">
        <v>0</v>
      </c>
      <c r="F5790" s="8"/>
    </row>
    <row r="5791" spans="1:6" ht="12.75">
      <c r="A5791" s="3"/>
      <c r="B5791" t="s">
        <v>12</v>
      </c>
      <c r="E5791">
        <v>0</v>
      </c>
      <c r="F5791" s="8"/>
    </row>
    <row r="5792" spans="1:6" ht="12.75">
      <c r="A5792" s="3"/>
      <c r="B5792" t="s">
        <v>399</v>
      </c>
      <c r="E5792">
        <v>3850</v>
      </c>
      <c r="F5792" s="8"/>
    </row>
    <row r="5793" spans="1:6" ht="12.75">
      <c r="A5793" s="3"/>
      <c r="B5793" t="s">
        <v>402</v>
      </c>
      <c r="E5793">
        <v>304</v>
      </c>
      <c r="F5793" s="8"/>
    </row>
    <row r="5794" ht="12.75">
      <c r="A5794" s="3"/>
    </row>
    <row r="5795" spans="1:6" ht="12.75">
      <c r="A5795" s="3"/>
      <c r="F5795" s="8"/>
    </row>
    <row r="5796" spans="1:6" ht="12.75">
      <c r="A5796" s="3">
        <v>2</v>
      </c>
      <c r="B5796" s="3" t="s">
        <v>2</v>
      </c>
      <c r="C5796" s="3"/>
      <c r="D5796" s="3"/>
      <c r="E5796" s="4">
        <f>SUM(E5797:E5799)</f>
        <v>2965.25</v>
      </c>
      <c r="F5796" s="8" t="s">
        <v>139</v>
      </c>
    </row>
    <row r="5797" spans="1:12" ht="12.75">
      <c r="A5797" s="3"/>
      <c r="B5797" t="s">
        <v>3</v>
      </c>
      <c r="E5797">
        <v>2900</v>
      </c>
      <c r="F5797" s="8"/>
      <c r="L5797">
        <v>2700</v>
      </c>
    </row>
    <row r="5798" spans="1:6" ht="12.75">
      <c r="A5798" s="3"/>
      <c r="B5798" t="s">
        <v>384</v>
      </c>
      <c r="C5798" s="2">
        <v>0.0225</v>
      </c>
      <c r="E5798" s="1">
        <f>E5797*C5798</f>
        <v>65.25</v>
      </c>
      <c r="F5798" s="8"/>
    </row>
    <row r="5799" ht="12.75">
      <c r="A5799" s="3"/>
    </row>
    <row r="5800" spans="1:7" ht="12.75">
      <c r="A5800" s="5" t="s">
        <v>7</v>
      </c>
      <c r="B5800" s="3" t="s">
        <v>6</v>
      </c>
      <c r="E5800" s="4">
        <f>E5789+E5796</f>
        <v>7119.25</v>
      </c>
      <c r="F5800" s="8" t="s">
        <v>139</v>
      </c>
      <c r="G5800" s="3"/>
    </row>
    <row r="5801" ht="12.75">
      <c r="A5801" s="3"/>
    </row>
    <row r="5802" spans="1:5" ht="12.75">
      <c r="A5802" s="3"/>
      <c r="B5802" s="90" t="s">
        <v>310</v>
      </c>
      <c r="C5802" s="6">
        <v>0.1</v>
      </c>
      <c r="E5802" s="1">
        <f>E5800*C5802</f>
        <v>711.9250000000001</v>
      </c>
    </row>
    <row r="5803" spans="1:5" ht="12.75">
      <c r="A5803" s="3"/>
      <c r="C5803" s="6"/>
      <c r="E5803" s="1"/>
    </row>
    <row r="5804" ht="12.75">
      <c r="A5804" s="3"/>
    </row>
    <row r="5805" spans="1:6" ht="12.75">
      <c r="A5805" s="5" t="s">
        <v>8</v>
      </c>
      <c r="B5805" s="3" t="s">
        <v>9</v>
      </c>
      <c r="E5805" s="4">
        <f>SUM(E5802:E5804)</f>
        <v>711.9250000000001</v>
      </c>
      <c r="F5805" s="8" t="s">
        <v>139</v>
      </c>
    </row>
    <row r="5806" spans="1:6" ht="12.75">
      <c r="A5806" s="5"/>
      <c r="B5806" s="3"/>
      <c r="E5806" s="4"/>
      <c r="F5806" s="8"/>
    </row>
    <row r="5807" spans="1:6" ht="12.75">
      <c r="A5807" s="5" t="s">
        <v>10</v>
      </c>
      <c r="B5807" s="3" t="s">
        <v>14</v>
      </c>
      <c r="E5807" s="4">
        <f>E5800+E5805</f>
        <v>7831.175</v>
      </c>
      <c r="F5807" s="8" t="s">
        <v>139</v>
      </c>
    </row>
    <row r="5808" spans="1:6" ht="12.75">
      <c r="A5808" s="3"/>
      <c r="F5808" s="8"/>
    </row>
    <row r="5809" spans="1:6" ht="12.75">
      <c r="A5809" s="5" t="s">
        <v>15</v>
      </c>
      <c r="B5809" s="3" t="s">
        <v>16</v>
      </c>
      <c r="C5809" s="6">
        <v>0.05</v>
      </c>
      <c r="E5809" s="4">
        <f>E5807*C5809</f>
        <v>391.55875000000003</v>
      </c>
      <c r="F5809" s="8" t="s">
        <v>139</v>
      </c>
    </row>
    <row r="5810" spans="1:6" ht="12.75">
      <c r="A5810" s="3"/>
      <c r="F5810" s="8"/>
    </row>
    <row r="5811" spans="1:6" ht="12.75">
      <c r="A5811" s="5" t="s">
        <v>17</v>
      </c>
      <c r="B5811" s="3" t="s">
        <v>38</v>
      </c>
      <c r="E5811" s="4">
        <f>E5807+E5809</f>
        <v>8222.73375</v>
      </c>
      <c r="F5811" s="8" t="s">
        <v>139</v>
      </c>
    </row>
    <row r="5812" ht="12.75">
      <c r="A5812" s="3"/>
    </row>
    <row r="5813" ht="12.75">
      <c r="A5813" s="3"/>
    </row>
    <row r="5814" spans="2:12" ht="12.75">
      <c r="B5814" s="3" t="s">
        <v>22</v>
      </c>
      <c r="C5814" s="3" t="s">
        <v>434</v>
      </c>
      <c r="D5814" s="3"/>
      <c r="E5814" s="3"/>
      <c r="F5814" s="4">
        <f>E5811/167.33</f>
        <v>49.14082202832725</v>
      </c>
      <c r="G5814" s="8" t="s">
        <v>23</v>
      </c>
      <c r="L5814">
        <v>47</v>
      </c>
    </row>
    <row r="5816" ht="12.75">
      <c r="B5816" s="3" t="s">
        <v>20</v>
      </c>
    </row>
    <row r="5819" spans="2:8" ht="12.75">
      <c r="B5819" s="9" t="s">
        <v>445</v>
      </c>
      <c r="C5819" s="9"/>
      <c r="D5819" s="9"/>
      <c r="E5819" s="9"/>
      <c r="F5819" s="9"/>
      <c r="G5819" s="9"/>
      <c r="H5819" s="9"/>
    </row>
    <row r="5820" spans="2:8" ht="12.75">
      <c r="B5820" s="9" t="s">
        <v>262</v>
      </c>
      <c r="C5820" s="9"/>
      <c r="D5820" s="9"/>
      <c r="E5820" s="9"/>
      <c r="F5820" s="9"/>
      <c r="G5820" s="9"/>
      <c r="H5820" s="9"/>
    </row>
    <row r="5842" spans="2:8" ht="12.75">
      <c r="B5842" s="3" t="s">
        <v>134</v>
      </c>
      <c r="H5842" s="3" t="s">
        <v>178</v>
      </c>
    </row>
    <row r="5843" spans="7:8" ht="12.75">
      <c r="G5843" s="10"/>
      <c r="H5843" s="10" t="s">
        <v>435</v>
      </c>
    </row>
    <row r="5844" spans="2:8" ht="12.75">
      <c r="B5844" s="3" t="s">
        <v>0</v>
      </c>
      <c r="G5844" s="10"/>
      <c r="H5844" s="10"/>
    </row>
    <row r="5845" spans="2:8" ht="12.75">
      <c r="B5845" s="3" t="s">
        <v>411</v>
      </c>
      <c r="H5845" s="10"/>
    </row>
    <row r="5846" spans="2:8" ht="12.75">
      <c r="B5846" s="3"/>
      <c r="G5846" s="10"/>
      <c r="H5846" s="10"/>
    </row>
    <row r="5847" spans="7:8" ht="12.75">
      <c r="G5847" s="80"/>
      <c r="H5847" s="10"/>
    </row>
    <row r="5848" spans="1:6" ht="12.75">
      <c r="A5848" s="3">
        <v>1</v>
      </c>
      <c r="B5848" s="3" t="s">
        <v>1</v>
      </c>
      <c r="E5848" s="3">
        <f>SUM(E5849:E5852)</f>
        <v>1125</v>
      </c>
      <c r="F5848" s="8" t="s">
        <v>139</v>
      </c>
    </row>
    <row r="5849" spans="1:6" ht="12.75">
      <c r="A5849" s="3"/>
      <c r="B5849" t="s">
        <v>398</v>
      </c>
      <c r="E5849">
        <v>0</v>
      </c>
      <c r="F5849" s="8"/>
    </row>
    <row r="5850" spans="1:6" ht="12.75">
      <c r="A5850" s="3"/>
      <c r="B5850" t="s">
        <v>12</v>
      </c>
      <c r="E5850">
        <v>0</v>
      </c>
      <c r="F5850" s="8"/>
    </row>
    <row r="5851" spans="1:6" ht="12.75">
      <c r="A5851" s="3"/>
      <c r="B5851" t="s">
        <v>399</v>
      </c>
      <c r="E5851">
        <v>575</v>
      </c>
      <c r="F5851" s="8"/>
    </row>
    <row r="5852" spans="1:6" ht="12.75">
      <c r="A5852" s="3"/>
      <c r="B5852" t="s">
        <v>402</v>
      </c>
      <c r="E5852">
        <v>550</v>
      </c>
      <c r="F5852" s="8"/>
    </row>
    <row r="5853" ht="12.75">
      <c r="A5853" s="3"/>
    </row>
    <row r="5854" spans="1:6" ht="12.75">
      <c r="A5854" s="3"/>
      <c r="F5854" s="8"/>
    </row>
    <row r="5855" spans="1:6" ht="12.75">
      <c r="A5855" s="3">
        <v>2</v>
      </c>
      <c r="B5855" s="3" t="s">
        <v>2</v>
      </c>
      <c r="C5855" s="3"/>
      <c r="D5855" s="3"/>
      <c r="E5855" s="4">
        <f>SUM(E5856:E5858)</f>
        <v>2914.125</v>
      </c>
      <c r="F5855" s="8" t="s">
        <v>139</v>
      </c>
    </row>
    <row r="5856" spans="1:12" ht="12.75">
      <c r="A5856" s="3"/>
      <c r="B5856" t="s">
        <v>3</v>
      </c>
      <c r="E5856">
        <v>2850</v>
      </c>
      <c r="F5856" s="8"/>
      <c r="L5856">
        <v>2700</v>
      </c>
    </row>
    <row r="5857" spans="1:6" ht="12.75">
      <c r="A5857" s="3"/>
      <c r="B5857" t="s">
        <v>384</v>
      </c>
      <c r="C5857" s="2">
        <v>0.0225</v>
      </c>
      <c r="E5857" s="1">
        <f>E5856*C5857</f>
        <v>64.125</v>
      </c>
      <c r="F5857" s="8"/>
    </row>
    <row r="5858" ht="12.75">
      <c r="A5858" s="3"/>
    </row>
    <row r="5859" spans="1:7" ht="12.75">
      <c r="A5859" s="5" t="s">
        <v>7</v>
      </c>
      <c r="B5859" s="3" t="s">
        <v>6</v>
      </c>
      <c r="E5859" s="4">
        <f>E5848+E5855</f>
        <v>4039.125</v>
      </c>
      <c r="F5859" s="8" t="s">
        <v>139</v>
      </c>
      <c r="G5859" s="3"/>
    </row>
    <row r="5860" ht="12.75">
      <c r="A5860" s="3"/>
    </row>
    <row r="5861" spans="1:5" ht="12.75">
      <c r="A5861" s="3"/>
      <c r="B5861" s="90" t="s">
        <v>310</v>
      </c>
      <c r="C5861" s="6">
        <v>0.1</v>
      </c>
      <c r="E5861" s="1">
        <f>E5859*C5861</f>
        <v>403.9125</v>
      </c>
    </row>
    <row r="5862" spans="1:5" ht="12.75">
      <c r="A5862" s="3"/>
      <c r="C5862" s="6"/>
      <c r="E5862" s="1"/>
    </row>
    <row r="5863" ht="12.75">
      <c r="A5863" s="3"/>
    </row>
    <row r="5864" spans="1:6" ht="12.75">
      <c r="A5864" s="5" t="s">
        <v>8</v>
      </c>
      <c r="B5864" s="3" t="s">
        <v>9</v>
      </c>
      <c r="E5864" s="4">
        <f>SUM(E5861:E5863)</f>
        <v>403.9125</v>
      </c>
      <c r="F5864" s="8" t="s">
        <v>139</v>
      </c>
    </row>
    <row r="5865" spans="1:6" ht="12.75">
      <c r="A5865" s="5"/>
      <c r="B5865" s="3"/>
      <c r="E5865" s="4"/>
      <c r="F5865" s="8"/>
    </row>
    <row r="5866" spans="1:6" ht="12.75">
      <c r="A5866" s="5" t="s">
        <v>10</v>
      </c>
      <c r="B5866" s="3" t="s">
        <v>14</v>
      </c>
      <c r="E5866" s="4">
        <f>E5859+E5864</f>
        <v>4443.0375</v>
      </c>
      <c r="F5866" s="8" t="s">
        <v>139</v>
      </c>
    </row>
    <row r="5867" spans="1:6" ht="12.75">
      <c r="A5867" s="3"/>
      <c r="F5867" s="8"/>
    </row>
    <row r="5868" spans="1:6" ht="12.75">
      <c r="A5868" s="5" t="s">
        <v>15</v>
      </c>
      <c r="B5868" s="3" t="s">
        <v>16</v>
      </c>
      <c r="C5868" s="6">
        <v>0.05</v>
      </c>
      <c r="E5868" s="4">
        <f>E5866*C5868</f>
        <v>222.15187500000002</v>
      </c>
      <c r="F5868" s="8" t="s">
        <v>139</v>
      </c>
    </row>
    <row r="5869" spans="1:6" ht="12.75">
      <c r="A5869" s="3"/>
      <c r="F5869" s="8"/>
    </row>
    <row r="5870" spans="1:6" ht="12.75">
      <c r="A5870" s="5" t="s">
        <v>17</v>
      </c>
      <c r="B5870" s="3" t="s">
        <v>38</v>
      </c>
      <c r="E5870" s="4">
        <f>E5866+E5868</f>
        <v>4665.189375</v>
      </c>
      <c r="F5870" s="8" t="s">
        <v>139</v>
      </c>
    </row>
    <row r="5871" ht="12.75">
      <c r="A5871" s="3"/>
    </row>
    <row r="5872" ht="12.75">
      <c r="A5872" s="3"/>
    </row>
    <row r="5873" spans="2:12" ht="12.75">
      <c r="B5873" s="3" t="s">
        <v>22</v>
      </c>
      <c r="C5873" s="3" t="s">
        <v>535</v>
      </c>
      <c r="D5873" s="3"/>
      <c r="E5873" s="3"/>
      <c r="F5873" s="4">
        <f>E5870/167.33</f>
        <v>27.880173160819933</v>
      </c>
      <c r="G5873" s="8" t="s">
        <v>23</v>
      </c>
      <c r="L5873">
        <v>26.65</v>
      </c>
    </row>
    <row r="5875" ht="12.75">
      <c r="B5875" s="3" t="s">
        <v>20</v>
      </c>
    </row>
    <row r="5878" spans="2:8" ht="12.75">
      <c r="B5878" s="9" t="s">
        <v>445</v>
      </c>
      <c r="C5878" s="9"/>
      <c r="D5878" s="9"/>
      <c r="E5878" s="9"/>
      <c r="F5878" s="9"/>
      <c r="G5878" s="9"/>
      <c r="H5878" s="9"/>
    </row>
    <row r="5879" spans="2:8" ht="12.75">
      <c r="B5879" s="9" t="s">
        <v>262</v>
      </c>
      <c r="C5879" s="9"/>
      <c r="D5879" s="9"/>
      <c r="E5879" s="9"/>
      <c r="F5879" s="9"/>
      <c r="G5879" s="9"/>
      <c r="H5879" s="9"/>
    </row>
    <row r="5901" spans="2:8" ht="12.75">
      <c r="B5901" s="3" t="s">
        <v>134</v>
      </c>
      <c r="H5901" s="3" t="s">
        <v>178</v>
      </c>
    </row>
    <row r="5902" spans="7:8" ht="12.75">
      <c r="G5902" s="10"/>
      <c r="H5902" s="10" t="s">
        <v>325</v>
      </c>
    </row>
    <row r="5903" spans="2:8" ht="12.75">
      <c r="B5903" s="3" t="s">
        <v>0</v>
      </c>
      <c r="G5903" s="10"/>
      <c r="H5903" s="10"/>
    </row>
    <row r="5904" spans="2:8" ht="12.75">
      <c r="B5904" s="3" t="s">
        <v>412</v>
      </c>
      <c r="H5904" s="10"/>
    </row>
    <row r="5905" spans="2:8" ht="12.75">
      <c r="B5905" s="3"/>
      <c r="G5905" s="10"/>
      <c r="H5905" s="10"/>
    </row>
    <row r="5906" spans="7:8" ht="12.75">
      <c r="G5906" s="80"/>
      <c r="H5906" s="10"/>
    </row>
    <row r="5907" spans="1:6" ht="12.75">
      <c r="A5907" s="3">
        <v>1</v>
      </c>
      <c r="B5907" s="3" t="s">
        <v>1</v>
      </c>
      <c r="E5907" s="3">
        <f>SUM(E5908:E5911)</f>
        <v>300</v>
      </c>
      <c r="F5907" s="8" t="s">
        <v>139</v>
      </c>
    </row>
    <row r="5908" spans="1:6" ht="12.75">
      <c r="A5908" s="3"/>
      <c r="B5908" t="s">
        <v>398</v>
      </c>
      <c r="E5908">
        <v>0</v>
      </c>
      <c r="F5908" s="8"/>
    </row>
    <row r="5909" spans="1:6" ht="12.75">
      <c r="A5909" s="3"/>
      <c r="B5909" t="s">
        <v>12</v>
      </c>
      <c r="E5909">
        <v>0</v>
      </c>
      <c r="F5909" s="8"/>
    </row>
    <row r="5910" spans="1:6" ht="12.75">
      <c r="A5910" s="3"/>
      <c r="B5910" t="s">
        <v>399</v>
      </c>
      <c r="E5910">
        <v>0</v>
      </c>
      <c r="F5910" s="8"/>
    </row>
    <row r="5911" spans="1:6" ht="12.75">
      <c r="A5911" s="3"/>
      <c r="B5911" t="s">
        <v>402</v>
      </c>
      <c r="E5911">
        <v>300</v>
      </c>
      <c r="F5911" s="8"/>
    </row>
    <row r="5912" ht="12.75">
      <c r="A5912" s="3"/>
    </row>
    <row r="5913" spans="1:6" ht="12.75">
      <c r="A5913" s="3"/>
      <c r="F5913" s="8"/>
    </row>
    <row r="5914" spans="1:6" ht="12.75">
      <c r="A5914" s="3">
        <v>2</v>
      </c>
      <c r="B5914" s="3" t="s">
        <v>2</v>
      </c>
      <c r="C5914" s="3"/>
      <c r="D5914" s="3"/>
      <c r="E5914" s="4">
        <f>SUM(E5915:E5917)</f>
        <v>2898.7875</v>
      </c>
      <c r="F5914" s="8" t="s">
        <v>139</v>
      </c>
    </row>
    <row r="5915" spans="1:12" ht="12.75">
      <c r="A5915" s="3"/>
      <c r="B5915" t="s">
        <v>3</v>
      </c>
      <c r="E5915">
        <v>2835</v>
      </c>
      <c r="F5915" s="8"/>
      <c r="L5915">
        <v>2700</v>
      </c>
    </row>
    <row r="5916" spans="1:6" ht="12.75">
      <c r="A5916" s="3"/>
      <c r="B5916" t="s">
        <v>384</v>
      </c>
      <c r="C5916" s="2">
        <v>0.0225</v>
      </c>
      <c r="E5916" s="1">
        <f>E5915*C5916</f>
        <v>63.787499999999994</v>
      </c>
      <c r="F5916" s="8"/>
    </row>
    <row r="5917" ht="12.75">
      <c r="A5917" s="3"/>
    </row>
    <row r="5918" spans="1:7" ht="12.75">
      <c r="A5918" s="5" t="s">
        <v>7</v>
      </c>
      <c r="B5918" s="3" t="s">
        <v>6</v>
      </c>
      <c r="E5918" s="4">
        <f>E5907+E5914</f>
        <v>3198.7875</v>
      </c>
      <c r="F5918" s="8" t="s">
        <v>139</v>
      </c>
      <c r="G5918" s="3"/>
    </row>
    <row r="5919" ht="12.75">
      <c r="A5919" s="3"/>
    </row>
    <row r="5920" spans="1:5" ht="12.75">
      <c r="A5920" s="3"/>
      <c r="B5920" s="90" t="s">
        <v>310</v>
      </c>
      <c r="C5920" s="6">
        <v>0.1</v>
      </c>
      <c r="E5920" s="1">
        <f>E5918*C5920</f>
        <v>319.87875</v>
      </c>
    </row>
    <row r="5921" spans="1:5" ht="12.75">
      <c r="A5921" s="3"/>
      <c r="C5921" s="6"/>
      <c r="E5921" s="1"/>
    </row>
    <row r="5922" ht="12.75">
      <c r="A5922" s="3"/>
    </row>
    <row r="5923" spans="1:6" ht="12.75">
      <c r="A5923" s="5" t="s">
        <v>8</v>
      </c>
      <c r="B5923" s="3" t="s">
        <v>9</v>
      </c>
      <c r="E5923" s="4">
        <f>SUM(E5920:E5922)</f>
        <v>319.87875</v>
      </c>
      <c r="F5923" s="8" t="s">
        <v>139</v>
      </c>
    </row>
    <row r="5924" spans="1:6" ht="12.75">
      <c r="A5924" s="5"/>
      <c r="B5924" s="3"/>
      <c r="E5924" s="4"/>
      <c r="F5924" s="8"/>
    </row>
    <row r="5925" spans="1:6" ht="12.75">
      <c r="A5925" s="5" t="s">
        <v>10</v>
      </c>
      <c r="B5925" s="3" t="s">
        <v>14</v>
      </c>
      <c r="E5925" s="4">
        <f>E5918+E5923</f>
        <v>3518.6662499999998</v>
      </c>
      <c r="F5925" s="8" t="s">
        <v>139</v>
      </c>
    </row>
    <row r="5926" spans="1:6" ht="12.75">
      <c r="A5926" s="3"/>
      <c r="F5926" s="8"/>
    </row>
    <row r="5927" spans="1:6" ht="12.75">
      <c r="A5927" s="5" t="s">
        <v>15</v>
      </c>
      <c r="B5927" s="3" t="s">
        <v>16</v>
      </c>
      <c r="C5927" s="6">
        <v>0.05</v>
      </c>
      <c r="E5927" s="4">
        <f>E5925*C5927</f>
        <v>175.9333125</v>
      </c>
      <c r="F5927" s="8" t="s">
        <v>139</v>
      </c>
    </row>
    <row r="5928" spans="1:6" ht="12.75">
      <c r="A5928" s="3"/>
      <c r="F5928" s="8"/>
    </row>
    <row r="5929" spans="1:6" ht="12.75">
      <c r="A5929" s="5" t="s">
        <v>17</v>
      </c>
      <c r="B5929" s="3" t="s">
        <v>38</v>
      </c>
      <c r="E5929" s="4">
        <f>E5925+E5927</f>
        <v>3694.5995624999996</v>
      </c>
      <c r="F5929" s="8" t="s">
        <v>139</v>
      </c>
    </row>
    <row r="5930" ht="12.75">
      <c r="A5930" s="3"/>
    </row>
    <row r="5931" ht="12.75">
      <c r="A5931" s="3"/>
    </row>
    <row r="5932" spans="2:12" ht="12.75">
      <c r="B5932" s="3" t="s">
        <v>22</v>
      </c>
      <c r="C5932" s="3" t="s">
        <v>536</v>
      </c>
      <c r="D5932" s="3"/>
      <c r="E5932" s="3"/>
      <c r="F5932" s="4">
        <f>E5929/167.33</f>
        <v>22.079720089045594</v>
      </c>
      <c r="G5932" s="8" t="s">
        <v>23</v>
      </c>
      <c r="L5932">
        <v>21.13</v>
      </c>
    </row>
    <row r="5934" ht="12.75">
      <c r="B5934" s="3" t="s">
        <v>20</v>
      </c>
    </row>
    <row r="5937" spans="2:8" ht="12.75">
      <c r="B5937" s="9" t="s">
        <v>445</v>
      </c>
      <c r="C5937" s="9"/>
      <c r="D5937" s="9"/>
      <c r="E5937" s="9"/>
      <c r="F5937" s="9"/>
      <c r="G5937" s="9"/>
      <c r="H5937" s="9"/>
    </row>
    <row r="5938" spans="2:8" ht="12.75">
      <c r="B5938" s="9" t="s">
        <v>262</v>
      </c>
      <c r="C5938" s="9"/>
      <c r="D5938" s="9"/>
      <c r="E5938" s="9"/>
      <c r="F5938" s="9"/>
      <c r="G5938" s="9"/>
      <c r="H5938" s="9"/>
    </row>
    <row r="5960" spans="2:8" ht="12.75">
      <c r="B5960" s="3" t="s">
        <v>134</v>
      </c>
      <c r="H5960" s="3" t="s">
        <v>178</v>
      </c>
    </row>
    <row r="5961" spans="7:8" ht="12.75">
      <c r="G5961" s="10"/>
      <c r="H5961" s="10" t="s">
        <v>413</v>
      </c>
    </row>
    <row r="5962" spans="2:8" ht="12.75">
      <c r="B5962" s="3" t="s">
        <v>0</v>
      </c>
      <c r="G5962" s="10"/>
      <c r="H5962" s="10"/>
    </row>
    <row r="5963" spans="2:8" ht="12.75">
      <c r="B5963" s="3" t="s">
        <v>401</v>
      </c>
      <c r="H5963" s="10"/>
    </row>
    <row r="5964" spans="2:8" ht="12.75">
      <c r="B5964" s="3"/>
      <c r="G5964" s="10"/>
      <c r="H5964" s="10"/>
    </row>
    <row r="5965" spans="7:8" ht="12.75">
      <c r="G5965" s="80"/>
      <c r="H5965" s="10"/>
    </row>
    <row r="5966" spans="1:6" ht="12.75">
      <c r="A5966" s="3">
        <v>1</v>
      </c>
      <c r="B5966" s="3" t="s">
        <v>1</v>
      </c>
      <c r="E5966" s="3">
        <f>SUM(E5967:E5970)</f>
        <v>23493</v>
      </c>
      <c r="F5966" s="8" t="s">
        <v>139</v>
      </c>
    </row>
    <row r="5967" spans="1:6" ht="12.75">
      <c r="A5967" s="3"/>
      <c r="B5967" t="s">
        <v>398</v>
      </c>
      <c r="E5967">
        <v>1452</v>
      </c>
      <c r="F5967" s="8"/>
    </row>
    <row r="5968" spans="1:6" ht="12.75">
      <c r="A5968" s="3"/>
      <c r="B5968" t="s">
        <v>12</v>
      </c>
      <c r="E5968">
        <v>10</v>
      </c>
      <c r="F5968" s="8"/>
    </row>
    <row r="5969" spans="1:6" ht="12.75">
      <c r="A5969" s="3"/>
      <c r="B5969" t="s">
        <v>399</v>
      </c>
      <c r="E5969">
        <v>20481</v>
      </c>
      <c r="F5969" s="8"/>
    </row>
    <row r="5970" spans="1:6" ht="12.75">
      <c r="A5970" s="3"/>
      <c r="B5970" t="s">
        <v>402</v>
      </c>
      <c r="E5970">
        <v>1550</v>
      </c>
      <c r="F5970" s="8"/>
    </row>
    <row r="5971" ht="12.75">
      <c r="A5971" s="3"/>
    </row>
    <row r="5972" spans="1:6" ht="12.75">
      <c r="A5972" s="3"/>
      <c r="F5972" s="8"/>
    </row>
    <row r="5973" spans="1:6" ht="12.75">
      <c r="A5973" s="3">
        <v>2</v>
      </c>
      <c r="B5973" s="3" t="s">
        <v>2</v>
      </c>
      <c r="C5973" s="3"/>
      <c r="D5973" s="3"/>
      <c r="E5973" s="4">
        <f>SUM(E5974:E5976)</f>
        <v>5500</v>
      </c>
      <c r="F5973" s="8" t="s">
        <v>139</v>
      </c>
    </row>
    <row r="5974" spans="1:12" ht="12.75">
      <c r="A5974" s="3"/>
      <c r="B5974" t="s">
        <v>3</v>
      </c>
      <c r="E5974">
        <v>5500</v>
      </c>
      <c r="F5974" s="8"/>
      <c r="L5974">
        <v>5230</v>
      </c>
    </row>
    <row r="5975" spans="1:6" ht="12.75">
      <c r="A5975" s="3"/>
      <c r="B5975" t="s">
        <v>384</v>
      </c>
      <c r="C5975" s="2">
        <v>0</v>
      </c>
      <c r="E5975" s="1">
        <f>E5974*C5975</f>
        <v>0</v>
      </c>
      <c r="F5975" s="8"/>
    </row>
    <row r="5976" ht="12.75">
      <c r="A5976" s="3"/>
    </row>
    <row r="5977" spans="1:7" ht="12.75">
      <c r="A5977" s="5" t="s">
        <v>7</v>
      </c>
      <c r="B5977" s="3" t="s">
        <v>6</v>
      </c>
      <c r="E5977" s="4">
        <f>E5966+E5973</f>
        <v>28993</v>
      </c>
      <c r="F5977" s="8" t="s">
        <v>139</v>
      </c>
      <c r="G5977" s="3"/>
    </row>
    <row r="5978" ht="12.75">
      <c r="A5978" s="3"/>
    </row>
    <row r="5979" spans="1:5" ht="12.75">
      <c r="A5979" s="3"/>
      <c r="B5979" s="90" t="s">
        <v>310</v>
      </c>
      <c r="C5979" s="6">
        <v>0</v>
      </c>
      <c r="E5979" s="1">
        <f>E5977*C5979</f>
        <v>0</v>
      </c>
    </row>
    <row r="5980" spans="1:5" ht="12.75">
      <c r="A5980" s="3"/>
      <c r="C5980" s="6"/>
      <c r="E5980" s="1"/>
    </row>
    <row r="5981" ht="12.75">
      <c r="A5981" s="3"/>
    </row>
    <row r="5982" spans="1:6" ht="12.75">
      <c r="A5982" s="5" t="s">
        <v>8</v>
      </c>
      <c r="B5982" s="3" t="s">
        <v>9</v>
      </c>
      <c r="E5982" s="4">
        <f>SUM(E5979:E5981)</f>
        <v>0</v>
      </c>
      <c r="F5982" s="8" t="s">
        <v>139</v>
      </c>
    </row>
    <row r="5983" spans="1:6" ht="12.75">
      <c r="A5983" s="5"/>
      <c r="B5983" s="3"/>
      <c r="E5983" s="4"/>
      <c r="F5983" s="8"/>
    </row>
    <row r="5984" spans="1:6" ht="12.75">
      <c r="A5984" s="5" t="s">
        <v>10</v>
      </c>
      <c r="B5984" s="3" t="s">
        <v>14</v>
      </c>
      <c r="E5984" s="4">
        <f>E5977+E5982</f>
        <v>28993</v>
      </c>
      <c r="F5984" s="8" t="s">
        <v>139</v>
      </c>
    </row>
    <row r="5985" spans="1:6" ht="12.75">
      <c r="A5985" s="3"/>
      <c r="F5985" s="8"/>
    </row>
    <row r="5986" spans="1:6" ht="12.75">
      <c r="A5986" s="5" t="s">
        <v>15</v>
      </c>
      <c r="B5986" s="3" t="s">
        <v>16</v>
      </c>
      <c r="C5986" s="6">
        <v>0</v>
      </c>
      <c r="E5986" s="4">
        <f>E5984*C5986</f>
        <v>0</v>
      </c>
      <c r="F5986" s="8" t="s">
        <v>139</v>
      </c>
    </row>
    <row r="5987" spans="1:6" ht="12.75">
      <c r="A5987" s="3"/>
      <c r="F5987" s="8"/>
    </row>
    <row r="5988" spans="1:6" ht="12.75">
      <c r="A5988" s="5" t="s">
        <v>17</v>
      </c>
      <c r="B5988" s="3" t="s">
        <v>38</v>
      </c>
      <c r="E5988" s="4">
        <f>E5984+E5986</f>
        <v>28993</v>
      </c>
      <c r="F5988" s="8" t="s">
        <v>139</v>
      </c>
    </row>
    <row r="5989" ht="12.75">
      <c r="A5989" s="3"/>
    </row>
    <row r="5990" ht="12.75">
      <c r="A5990" s="3"/>
    </row>
    <row r="5991" spans="2:12" ht="12.75">
      <c r="B5991" s="3" t="s">
        <v>22</v>
      </c>
      <c r="C5991" s="3" t="s">
        <v>550</v>
      </c>
      <c r="D5991" s="3"/>
      <c r="E5991" s="3"/>
      <c r="F5991" s="4">
        <f>E5988/167.33/1</f>
        <v>173.26839180063345</v>
      </c>
      <c r="G5991" s="8" t="s">
        <v>23</v>
      </c>
      <c r="L5991">
        <v>123.96</v>
      </c>
    </row>
    <row r="5993" ht="12.75">
      <c r="B5993" s="3" t="s">
        <v>20</v>
      </c>
    </row>
    <row r="5996" spans="2:8" ht="12.75">
      <c r="B5996" s="9" t="s">
        <v>445</v>
      </c>
      <c r="C5996" s="9"/>
      <c r="D5996" s="9"/>
      <c r="E5996" s="9"/>
      <c r="F5996" s="9"/>
      <c r="G5996" s="9"/>
      <c r="H5996" s="9"/>
    </row>
    <row r="5997" spans="2:8" ht="12.75">
      <c r="B5997" s="9" t="s">
        <v>262</v>
      </c>
      <c r="C5997" s="9"/>
      <c r="D5997" s="9"/>
      <c r="E5997" s="9"/>
      <c r="F5997" s="9"/>
      <c r="G5997" s="9"/>
      <c r="H5997" s="9"/>
    </row>
    <row r="6019" spans="2:8" ht="12.75">
      <c r="B6019" s="3" t="s">
        <v>134</v>
      </c>
      <c r="H6019" s="3" t="s">
        <v>178</v>
      </c>
    </row>
    <row r="6020" spans="7:8" ht="12.75">
      <c r="G6020" s="10"/>
      <c r="H6020" s="10" t="s">
        <v>414</v>
      </c>
    </row>
    <row r="6021" spans="2:8" ht="12.75">
      <c r="B6021" s="3" t="s">
        <v>0</v>
      </c>
      <c r="G6021" s="10"/>
      <c r="H6021" s="10"/>
    </row>
    <row r="6022" spans="2:8" ht="12.75">
      <c r="B6022" s="3" t="s">
        <v>404</v>
      </c>
      <c r="H6022" s="10"/>
    </row>
    <row r="6023" spans="2:8" ht="12.75">
      <c r="B6023" s="3"/>
      <c r="G6023" s="10"/>
      <c r="H6023" s="10"/>
    </row>
    <row r="6024" spans="7:8" ht="12.75">
      <c r="G6024" s="80"/>
      <c r="H6024" s="10"/>
    </row>
    <row r="6025" spans="1:6" ht="12.75">
      <c r="A6025" s="3">
        <v>1</v>
      </c>
      <c r="B6025" s="3" t="s">
        <v>1</v>
      </c>
      <c r="E6025" s="3">
        <f>SUM(E6026:E6029)</f>
        <v>7520</v>
      </c>
      <c r="F6025" s="8" t="s">
        <v>139</v>
      </c>
    </row>
    <row r="6026" spans="1:6" ht="12.75">
      <c r="A6026" s="3"/>
      <c r="B6026" t="s">
        <v>398</v>
      </c>
      <c r="E6026">
        <v>1160</v>
      </c>
      <c r="F6026" s="8"/>
    </row>
    <row r="6027" spans="1:6" ht="12.75">
      <c r="A6027" s="3"/>
      <c r="B6027" t="s">
        <v>12</v>
      </c>
      <c r="E6027">
        <v>10</v>
      </c>
      <c r="F6027" s="8"/>
    </row>
    <row r="6028" spans="1:6" ht="12.75">
      <c r="A6028" s="3"/>
      <c r="B6028" t="s">
        <v>399</v>
      </c>
      <c r="E6028">
        <v>4550</v>
      </c>
      <c r="F6028" s="8"/>
    </row>
    <row r="6029" spans="1:6" ht="12.75">
      <c r="A6029" s="3"/>
      <c r="B6029" t="s">
        <v>402</v>
      </c>
      <c r="E6029">
        <v>1800</v>
      </c>
      <c r="F6029" s="8"/>
    </row>
    <row r="6030" ht="12.75">
      <c r="A6030" s="3"/>
    </row>
    <row r="6031" spans="1:6" ht="12.75">
      <c r="A6031" s="3"/>
      <c r="F6031" s="8"/>
    </row>
    <row r="6032" spans="1:6" ht="12.75">
      <c r="A6032" s="3">
        <v>2</v>
      </c>
      <c r="B6032" s="3" t="s">
        <v>2</v>
      </c>
      <c r="C6032" s="3"/>
      <c r="D6032" s="3"/>
      <c r="E6032" s="4">
        <f>SUM(E6033:E6035)</f>
        <v>3000</v>
      </c>
      <c r="F6032" s="8" t="s">
        <v>139</v>
      </c>
    </row>
    <row r="6033" spans="1:12" ht="12.75">
      <c r="A6033" s="3"/>
      <c r="B6033" t="s">
        <v>3</v>
      </c>
      <c r="E6033">
        <v>3000</v>
      </c>
      <c r="F6033" s="8"/>
      <c r="L6033">
        <v>2700</v>
      </c>
    </row>
    <row r="6034" spans="1:6" ht="12.75">
      <c r="A6034" s="3"/>
      <c r="B6034" t="s">
        <v>384</v>
      </c>
      <c r="C6034" s="2">
        <v>0</v>
      </c>
      <c r="E6034" s="1">
        <f>E6033*C6034</f>
        <v>0</v>
      </c>
      <c r="F6034" s="8"/>
    </row>
    <row r="6035" ht="12.75">
      <c r="A6035" s="3"/>
    </row>
    <row r="6036" spans="1:7" ht="12.75">
      <c r="A6036" s="5" t="s">
        <v>7</v>
      </c>
      <c r="B6036" s="3" t="s">
        <v>6</v>
      </c>
      <c r="E6036" s="4">
        <f>E6025+E6032</f>
        <v>10520</v>
      </c>
      <c r="F6036" s="8" t="s">
        <v>139</v>
      </c>
      <c r="G6036" s="3"/>
    </row>
    <row r="6037" ht="12.75">
      <c r="A6037" s="3"/>
    </row>
    <row r="6038" spans="1:5" ht="12.75">
      <c r="A6038" s="3"/>
      <c r="B6038" s="90" t="s">
        <v>310</v>
      </c>
      <c r="C6038" s="6">
        <v>0</v>
      </c>
      <c r="E6038" s="1">
        <f>E6036*C6038</f>
        <v>0</v>
      </c>
    </row>
    <row r="6039" spans="1:5" ht="12.75">
      <c r="A6039" s="3"/>
      <c r="C6039" s="6"/>
      <c r="E6039" s="1"/>
    </row>
    <row r="6040" ht="12.75">
      <c r="A6040" s="3"/>
    </row>
    <row r="6041" spans="1:6" ht="12.75">
      <c r="A6041" s="5" t="s">
        <v>8</v>
      </c>
      <c r="B6041" s="3" t="s">
        <v>9</v>
      </c>
      <c r="E6041" s="4">
        <f>SUM(E6038:E6040)</f>
        <v>0</v>
      </c>
      <c r="F6041" s="8" t="s">
        <v>139</v>
      </c>
    </row>
    <row r="6042" spans="1:6" ht="12.75">
      <c r="A6042" s="5"/>
      <c r="B6042" s="3"/>
      <c r="E6042" s="4"/>
      <c r="F6042" s="8"/>
    </row>
    <row r="6043" spans="1:6" ht="12.75">
      <c r="A6043" s="5" t="s">
        <v>10</v>
      </c>
      <c r="B6043" s="3" t="s">
        <v>14</v>
      </c>
      <c r="E6043" s="4">
        <f>E6036+E6041</f>
        <v>10520</v>
      </c>
      <c r="F6043" s="8" t="s">
        <v>139</v>
      </c>
    </row>
    <row r="6044" spans="1:6" ht="12.75">
      <c r="A6044" s="3"/>
      <c r="F6044" s="8"/>
    </row>
    <row r="6045" spans="1:6" ht="12.75">
      <c r="A6045" s="5" t="s">
        <v>15</v>
      </c>
      <c r="B6045" s="3" t="s">
        <v>16</v>
      </c>
      <c r="C6045" s="6">
        <v>0</v>
      </c>
      <c r="E6045" s="4">
        <f>E6043*C6045</f>
        <v>0</v>
      </c>
      <c r="F6045" s="8" t="s">
        <v>139</v>
      </c>
    </row>
    <row r="6046" spans="1:6" ht="12.75">
      <c r="A6046" s="3"/>
      <c r="F6046" s="8"/>
    </row>
    <row r="6047" spans="1:6" ht="12.75">
      <c r="A6047" s="5" t="s">
        <v>17</v>
      </c>
      <c r="B6047" s="3" t="s">
        <v>38</v>
      </c>
      <c r="E6047" s="4">
        <f>E6043+E6045</f>
        <v>10520</v>
      </c>
      <c r="F6047" s="8" t="s">
        <v>139</v>
      </c>
    </row>
    <row r="6048" ht="12.75">
      <c r="A6048" s="3"/>
    </row>
    <row r="6049" ht="12.75">
      <c r="A6049" s="3"/>
    </row>
    <row r="6050" spans="2:12" ht="12.75">
      <c r="B6050" s="3" t="s">
        <v>22</v>
      </c>
      <c r="C6050" s="3" t="s">
        <v>537</v>
      </c>
      <c r="D6050" s="3"/>
      <c r="E6050" s="3"/>
      <c r="F6050" s="4">
        <f>E6047/167.33</f>
        <v>62.8697782824359</v>
      </c>
      <c r="G6050" s="8" t="s">
        <v>23</v>
      </c>
      <c r="L6050">
        <v>60.51</v>
      </c>
    </row>
    <row r="6052" ht="12.75">
      <c r="B6052" s="3" t="s">
        <v>20</v>
      </c>
    </row>
    <row r="6055" spans="2:8" ht="12.75">
      <c r="B6055" s="9" t="s">
        <v>445</v>
      </c>
      <c r="C6055" s="9"/>
      <c r="D6055" s="9"/>
      <c r="E6055" s="9"/>
      <c r="F6055" s="9"/>
      <c r="G6055" s="9"/>
      <c r="H6055" s="9"/>
    </row>
    <row r="6056" spans="2:8" ht="12.75">
      <c r="B6056" s="9" t="s">
        <v>262</v>
      </c>
      <c r="C6056" s="9"/>
      <c r="D6056" s="9"/>
      <c r="E6056" s="9"/>
      <c r="F6056" s="9"/>
      <c r="G6056" s="9"/>
      <c r="H6056" s="9"/>
    </row>
    <row r="6078" spans="2:8" ht="12.75">
      <c r="B6078" s="3" t="s">
        <v>134</v>
      </c>
      <c r="H6078" s="3" t="s">
        <v>178</v>
      </c>
    </row>
    <row r="6079" spans="7:8" ht="12.75">
      <c r="G6079" s="10"/>
      <c r="H6079" s="10" t="s">
        <v>415</v>
      </c>
    </row>
    <row r="6080" spans="2:8" ht="12.75">
      <c r="B6080" s="3" t="s">
        <v>0</v>
      </c>
      <c r="G6080" s="10"/>
      <c r="H6080" s="10"/>
    </row>
    <row r="6081" spans="2:8" ht="12.75">
      <c r="B6081" s="3" t="s">
        <v>406</v>
      </c>
      <c r="H6081" s="10"/>
    </row>
    <row r="6082" spans="2:8" ht="12.75">
      <c r="B6082" s="3"/>
      <c r="G6082" s="10"/>
      <c r="H6082" s="10"/>
    </row>
    <row r="6083" spans="7:8" ht="12.75">
      <c r="G6083" s="80"/>
      <c r="H6083" s="10"/>
    </row>
    <row r="6084" spans="1:6" ht="12.75">
      <c r="A6084" s="3">
        <v>1</v>
      </c>
      <c r="B6084" s="3" t="s">
        <v>1</v>
      </c>
      <c r="E6084" s="3">
        <f>SUM(E6085:E6088)</f>
        <v>2625</v>
      </c>
      <c r="F6084" s="8" t="s">
        <v>139</v>
      </c>
    </row>
    <row r="6085" spans="1:6" ht="12.75">
      <c r="A6085" s="3"/>
      <c r="B6085" t="s">
        <v>398</v>
      </c>
      <c r="E6085">
        <v>0</v>
      </c>
      <c r="F6085" s="8"/>
    </row>
    <row r="6086" spans="1:6" ht="12.75">
      <c r="A6086" s="3"/>
      <c r="B6086" t="s">
        <v>12</v>
      </c>
      <c r="E6086">
        <v>0</v>
      </c>
      <c r="F6086" s="8"/>
    </row>
    <row r="6087" spans="1:6" ht="12.75">
      <c r="A6087" s="3"/>
      <c r="B6087" t="s">
        <v>399</v>
      </c>
      <c r="E6087">
        <v>2250</v>
      </c>
      <c r="F6087" s="8"/>
    </row>
    <row r="6088" spans="1:6" ht="12.75">
      <c r="A6088" s="3"/>
      <c r="B6088" t="s">
        <v>402</v>
      </c>
      <c r="E6088">
        <v>375</v>
      </c>
      <c r="F6088" s="8"/>
    </row>
    <row r="6089" ht="12.75">
      <c r="A6089" s="3"/>
    </row>
    <row r="6090" spans="1:6" ht="12.75">
      <c r="A6090" s="3"/>
      <c r="F6090" s="8"/>
    </row>
    <row r="6091" spans="1:6" ht="12.75">
      <c r="A6091" s="3">
        <v>2</v>
      </c>
      <c r="B6091" s="3" t="s">
        <v>2</v>
      </c>
      <c r="C6091" s="3"/>
      <c r="D6091" s="3"/>
      <c r="E6091" s="4">
        <f>SUM(E6092:E6094)</f>
        <v>2900</v>
      </c>
      <c r="F6091" s="8" t="s">
        <v>139</v>
      </c>
    </row>
    <row r="6092" spans="1:12" ht="12.75">
      <c r="A6092" s="3"/>
      <c r="B6092" t="s">
        <v>3</v>
      </c>
      <c r="E6092">
        <v>2900</v>
      </c>
      <c r="F6092" s="8"/>
      <c r="L6092">
        <v>2700</v>
      </c>
    </row>
    <row r="6093" spans="1:6" ht="12.75">
      <c r="A6093" s="3"/>
      <c r="B6093" t="s">
        <v>384</v>
      </c>
      <c r="C6093" s="2">
        <v>0</v>
      </c>
      <c r="E6093" s="1">
        <f>E6092*C6093</f>
        <v>0</v>
      </c>
      <c r="F6093" s="8"/>
    </row>
    <row r="6094" ht="12.75">
      <c r="A6094" s="3"/>
    </row>
    <row r="6095" spans="1:7" ht="12.75">
      <c r="A6095" s="5" t="s">
        <v>7</v>
      </c>
      <c r="B6095" s="3" t="s">
        <v>6</v>
      </c>
      <c r="E6095" s="4">
        <f>E6084+E6091</f>
        <v>5525</v>
      </c>
      <c r="F6095" s="8" t="s">
        <v>139</v>
      </c>
      <c r="G6095" s="3"/>
    </row>
    <row r="6096" ht="12.75">
      <c r="A6096" s="3"/>
    </row>
    <row r="6097" spans="1:5" ht="12.75">
      <c r="A6097" s="3"/>
      <c r="B6097" s="90" t="s">
        <v>310</v>
      </c>
      <c r="C6097" s="6">
        <v>0</v>
      </c>
      <c r="E6097" s="1">
        <f>E6095*C6097</f>
        <v>0</v>
      </c>
    </row>
    <row r="6098" spans="1:5" ht="12.75">
      <c r="A6098" s="3"/>
      <c r="C6098" s="6"/>
      <c r="E6098" s="1"/>
    </row>
    <row r="6099" ht="12.75">
      <c r="A6099" s="3"/>
    </row>
    <row r="6100" spans="1:6" ht="12.75">
      <c r="A6100" s="5" t="s">
        <v>8</v>
      </c>
      <c r="B6100" s="3" t="s">
        <v>9</v>
      </c>
      <c r="E6100" s="4">
        <f>SUM(E6097:E6099)</f>
        <v>0</v>
      </c>
      <c r="F6100" s="8" t="s">
        <v>139</v>
      </c>
    </row>
    <row r="6101" spans="1:6" ht="12.75">
      <c r="A6101" s="5"/>
      <c r="B6101" s="3"/>
      <c r="E6101" s="4"/>
      <c r="F6101" s="8"/>
    </row>
    <row r="6102" spans="1:6" ht="12.75">
      <c r="A6102" s="5" t="s">
        <v>10</v>
      </c>
      <c r="B6102" s="3" t="s">
        <v>14</v>
      </c>
      <c r="E6102" s="4">
        <f>E6095+E6100</f>
        <v>5525</v>
      </c>
      <c r="F6102" s="8" t="s">
        <v>139</v>
      </c>
    </row>
    <row r="6103" spans="1:6" ht="12.75">
      <c r="A6103" s="3"/>
      <c r="F6103" s="8"/>
    </row>
    <row r="6104" spans="1:6" ht="12.75">
      <c r="A6104" s="5" t="s">
        <v>15</v>
      </c>
      <c r="B6104" s="3" t="s">
        <v>16</v>
      </c>
      <c r="C6104" s="6">
        <v>0</v>
      </c>
      <c r="E6104" s="4">
        <f>E6102*C6104</f>
        <v>0</v>
      </c>
      <c r="F6104" s="8" t="s">
        <v>139</v>
      </c>
    </row>
    <row r="6105" spans="1:6" ht="12.75">
      <c r="A6105" s="3"/>
      <c r="F6105" s="8"/>
    </row>
    <row r="6106" spans="1:6" ht="12.75">
      <c r="A6106" s="5" t="s">
        <v>17</v>
      </c>
      <c r="B6106" s="3" t="s">
        <v>38</v>
      </c>
      <c r="E6106" s="4">
        <f>E6102+E6104</f>
        <v>5525</v>
      </c>
      <c r="F6106" s="8" t="s">
        <v>139</v>
      </c>
    </row>
    <row r="6107" ht="12.75">
      <c r="A6107" s="3"/>
    </row>
    <row r="6108" ht="12.75">
      <c r="A6108" s="3"/>
    </row>
    <row r="6109" spans="2:12" ht="12.75">
      <c r="B6109" s="3" t="s">
        <v>22</v>
      </c>
      <c r="C6109" s="3" t="s">
        <v>538</v>
      </c>
      <c r="D6109" s="3"/>
      <c r="E6109" s="3"/>
      <c r="F6109" s="4">
        <f>E6106/167.33</f>
        <v>33.01858602761011</v>
      </c>
      <c r="G6109" s="8" t="s">
        <v>23</v>
      </c>
      <c r="L6109">
        <v>30.58</v>
      </c>
    </row>
    <row r="6111" ht="12.75">
      <c r="B6111" s="3" t="s">
        <v>20</v>
      </c>
    </row>
    <row r="6114" spans="2:8" ht="12.75">
      <c r="B6114" s="9" t="s">
        <v>445</v>
      </c>
      <c r="C6114" s="9"/>
      <c r="D6114" s="9"/>
      <c r="E6114" s="9"/>
      <c r="F6114" s="9"/>
      <c r="G6114" s="9"/>
      <c r="H6114" s="9"/>
    </row>
    <row r="6115" spans="2:8" ht="12.75">
      <c r="B6115" s="9" t="s">
        <v>262</v>
      </c>
      <c r="C6115" s="9"/>
      <c r="D6115" s="9"/>
      <c r="E6115" s="9"/>
      <c r="F6115" s="9"/>
      <c r="G6115" s="9"/>
      <c r="H6115" s="9"/>
    </row>
    <row r="6138" spans="2:8" ht="12.75">
      <c r="B6138" s="3" t="s">
        <v>134</v>
      </c>
      <c r="H6138" s="3" t="s">
        <v>178</v>
      </c>
    </row>
    <row r="6139" spans="7:8" ht="12.75">
      <c r="G6139" s="10"/>
      <c r="H6139" s="10" t="s">
        <v>416</v>
      </c>
    </row>
    <row r="6140" spans="2:8" ht="12.75">
      <c r="B6140" s="3" t="s">
        <v>0</v>
      </c>
      <c r="G6140" s="10"/>
      <c r="H6140" s="10"/>
    </row>
    <row r="6141" spans="2:8" ht="12.75">
      <c r="B6141" s="3" t="s">
        <v>408</v>
      </c>
      <c r="H6141" s="10"/>
    </row>
    <row r="6142" spans="2:8" ht="12.75">
      <c r="B6142" s="3"/>
      <c r="G6142" s="10"/>
      <c r="H6142" s="10"/>
    </row>
    <row r="6143" spans="7:8" ht="12.75">
      <c r="G6143" s="80"/>
      <c r="H6143" s="10"/>
    </row>
    <row r="6144" spans="1:6" ht="12.75">
      <c r="A6144" s="3">
        <v>1</v>
      </c>
      <c r="B6144" s="3" t="s">
        <v>1</v>
      </c>
      <c r="E6144" s="3">
        <f>SUM(E6145:E6148)</f>
        <v>1506</v>
      </c>
      <c r="F6144" s="8" t="s">
        <v>139</v>
      </c>
    </row>
    <row r="6145" spans="1:6" ht="12.75">
      <c r="A6145" s="3"/>
      <c r="B6145" t="s">
        <v>398</v>
      </c>
      <c r="E6145">
        <v>0</v>
      </c>
      <c r="F6145" s="8"/>
    </row>
    <row r="6146" spans="1:6" ht="12.75">
      <c r="A6146" s="3"/>
      <c r="B6146" t="s">
        <v>12</v>
      </c>
      <c r="E6146">
        <v>0</v>
      </c>
      <c r="F6146" s="8"/>
    </row>
    <row r="6147" spans="1:6" ht="12.75">
      <c r="A6147" s="3"/>
      <c r="B6147" t="s">
        <v>399</v>
      </c>
      <c r="E6147">
        <v>1080</v>
      </c>
      <c r="F6147" s="8"/>
    </row>
    <row r="6148" spans="1:6" ht="12.75">
      <c r="A6148" s="3"/>
      <c r="B6148" t="s">
        <v>402</v>
      </c>
      <c r="E6148">
        <v>426</v>
      </c>
      <c r="F6148" s="8"/>
    </row>
    <row r="6149" ht="12.75">
      <c r="A6149" s="3"/>
    </row>
    <row r="6150" spans="1:6" ht="12.75">
      <c r="A6150" s="3"/>
      <c r="F6150" s="8"/>
    </row>
    <row r="6151" spans="1:6" ht="12.75">
      <c r="A6151" s="3">
        <v>2</v>
      </c>
      <c r="B6151" s="3" t="s">
        <v>2</v>
      </c>
      <c r="C6151" s="3"/>
      <c r="D6151" s="3"/>
      <c r="E6151" s="4">
        <f>SUM(E6152:E6154)</f>
        <v>2840</v>
      </c>
      <c r="F6151" s="8" t="s">
        <v>139</v>
      </c>
    </row>
    <row r="6152" spans="1:12" ht="12.75">
      <c r="A6152" s="3"/>
      <c r="B6152" t="s">
        <v>3</v>
      </c>
      <c r="E6152">
        <v>2840</v>
      </c>
      <c r="F6152" s="8"/>
      <c r="L6152">
        <v>2700</v>
      </c>
    </row>
    <row r="6153" spans="1:6" ht="12.75">
      <c r="A6153" s="3"/>
      <c r="B6153" t="s">
        <v>384</v>
      </c>
      <c r="C6153" s="2">
        <v>0</v>
      </c>
      <c r="E6153" s="1">
        <f>E6152*C6153</f>
        <v>0</v>
      </c>
      <c r="F6153" s="8"/>
    </row>
    <row r="6154" ht="12.75">
      <c r="A6154" s="3"/>
    </row>
    <row r="6155" spans="1:7" ht="12.75">
      <c r="A6155" s="5" t="s">
        <v>7</v>
      </c>
      <c r="B6155" s="3" t="s">
        <v>6</v>
      </c>
      <c r="E6155" s="4">
        <f>E6144+E6151</f>
        <v>4346</v>
      </c>
      <c r="F6155" s="8" t="s">
        <v>139</v>
      </c>
      <c r="G6155" s="3"/>
    </row>
    <row r="6156" ht="12.75">
      <c r="A6156" s="3"/>
    </row>
    <row r="6157" spans="1:5" ht="12.75">
      <c r="A6157" s="3"/>
      <c r="B6157" s="90" t="s">
        <v>310</v>
      </c>
      <c r="C6157" s="6">
        <v>0</v>
      </c>
      <c r="E6157" s="1">
        <f>E6155*C6157</f>
        <v>0</v>
      </c>
    </row>
    <row r="6158" spans="1:5" ht="12.75">
      <c r="A6158" s="3"/>
      <c r="C6158" s="6"/>
      <c r="E6158" s="1"/>
    </row>
    <row r="6159" ht="12.75">
      <c r="A6159" s="3"/>
    </row>
    <row r="6160" spans="1:6" ht="12.75">
      <c r="A6160" s="5" t="s">
        <v>8</v>
      </c>
      <c r="B6160" s="3" t="s">
        <v>9</v>
      </c>
      <c r="E6160" s="4">
        <f>SUM(E6157:E6159)</f>
        <v>0</v>
      </c>
      <c r="F6160" s="8" t="s">
        <v>139</v>
      </c>
    </row>
    <row r="6161" spans="1:6" ht="12.75">
      <c r="A6161" s="5"/>
      <c r="B6161" s="3"/>
      <c r="E6161" s="4"/>
      <c r="F6161" s="8"/>
    </row>
    <row r="6162" spans="1:6" ht="12.75">
      <c r="A6162" s="5" t="s">
        <v>10</v>
      </c>
      <c r="B6162" s="3" t="s">
        <v>14</v>
      </c>
      <c r="E6162" s="4">
        <f>E6155+E6160</f>
        <v>4346</v>
      </c>
      <c r="F6162" s="8" t="s">
        <v>139</v>
      </c>
    </row>
    <row r="6163" spans="1:6" ht="12.75">
      <c r="A6163" s="3"/>
      <c r="F6163" s="8"/>
    </row>
    <row r="6164" spans="1:6" ht="12.75">
      <c r="A6164" s="5" t="s">
        <v>15</v>
      </c>
      <c r="B6164" s="3" t="s">
        <v>16</v>
      </c>
      <c r="C6164" s="6">
        <v>0</v>
      </c>
      <c r="E6164" s="4">
        <f>E6162*C6164</f>
        <v>0</v>
      </c>
      <c r="F6164" s="8" t="s">
        <v>139</v>
      </c>
    </row>
    <row r="6165" spans="1:6" ht="12.75">
      <c r="A6165" s="3"/>
      <c r="F6165" s="8"/>
    </row>
    <row r="6166" spans="1:6" ht="12.75">
      <c r="A6166" s="5" t="s">
        <v>17</v>
      </c>
      <c r="B6166" s="3" t="s">
        <v>38</v>
      </c>
      <c r="E6166" s="4">
        <f>E6162+E6164</f>
        <v>4346</v>
      </c>
      <c r="F6166" s="8" t="s">
        <v>139</v>
      </c>
    </row>
    <row r="6167" ht="12.75">
      <c r="A6167" s="3"/>
    </row>
    <row r="6168" ht="12.75">
      <c r="A6168" s="3"/>
    </row>
    <row r="6169" spans="2:12" ht="12.75">
      <c r="B6169" s="3" t="s">
        <v>22</v>
      </c>
      <c r="C6169" s="3" t="s">
        <v>539</v>
      </c>
      <c r="D6169" s="3"/>
      <c r="E6169" s="3"/>
      <c r="F6169" s="4">
        <f>E6166/167.33</f>
        <v>25.97262893683141</v>
      </c>
      <c r="G6169" s="8" t="s">
        <v>23</v>
      </c>
      <c r="L6169">
        <v>24.78</v>
      </c>
    </row>
    <row r="6171" ht="12.75">
      <c r="B6171" s="3" t="s">
        <v>20</v>
      </c>
    </row>
    <row r="6174" spans="2:8" ht="12.75">
      <c r="B6174" s="9" t="s">
        <v>445</v>
      </c>
      <c r="C6174" s="9"/>
      <c r="D6174" s="9"/>
      <c r="E6174" s="9"/>
      <c r="F6174" s="9"/>
      <c r="G6174" s="9"/>
      <c r="H6174" s="9"/>
    </row>
    <row r="6175" spans="2:8" ht="12.75">
      <c r="B6175" s="9" t="s">
        <v>262</v>
      </c>
      <c r="C6175" s="9"/>
      <c r="D6175" s="9"/>
      <c r="E6175" s="9"/>
      <c r="F6175" s="9"/>
      <c r="G6175" s="9"/>
      <c r="H6175" s="9"/>
    </row>
    <row r="6196" spans="2:8" ht="12.75">
      <c r="B6196" s="3" t="s">
        <v>134</v>
      </c>
      <c r="H6196" s="3" t="s">
        <v>178</v>
      </c>
    </row>
    <row r="6197" spans="7:8" ht="12.75">
      <c r="G6197" s="10"/>
      <c r="H6197" s="10" t="s">
        <v>417</v>
      </c>
    </row>
    <row r="6198" spans="2:8" ht="12.75">
      <c r="B6198" s="3" t="s">
        <v>0</v>
      </c>
      <c r="G6198" s="10"/>
      <c r="H6198" s="10"/>
    </row>
    <row r="6199" spans="2:8" ht="12.75">
      <c r="B6199" s="3" t="s">
        <v>410</v>
      </c>
      <c r="H6199" s="10"/>
    </row>
    <row r="6200" spans="2:8" ht="12.75">
      <c r="B6200" s="3"/>
      <c r="G6200" s="10"/>
      <c r="H6200" s="10"/>
    </row>
    <row r="6201" spans="7:8" ht="12.75">
      <c r="G6201" s="80"/>
      <c r="H6201" s="10"/>
    </row>
    <row r="6202" spans="1:6" ht="12.75">
      <c r="A6202" s="3">
        <v>1</v>
      </c>
      <c r="B6202" s="3" t="s">
        <v>1</v>
      </c>
      <c r="E6202" s="3">
        <f>SUM(E6203:E6206)</f>
        <v>4154</v>
      </c>
      <c r="F6202" s="8" t="s">
        <v>139</v>
      </c>
    </row>
    <row r="6203" spans="1:6" ht="12.75">
      <c r="A6203" s="3"/>
      <c r="B6203" t="s">
        <v>398</v>
      </c>
      <c r="E6203">
        <v>0</v>
      </c>
      <c r="F6203" s="8"/>
    </row>
    <row r="6204" spans="1:6" ht="12.75">
      <c r="A6204" s="3"/>
      <c r="B6204" t="s">
        <v>12</v>
      </c>
      <c r="E6204">
        <v>0</v>
      </c>
      <c r="F6204" s="8"/>
    </row>
    <row r="6205" spans="1:6" ht="12.75">
      <c r="A6205" s="3"/>
      <c r="B6205" t="s">
        <v>399</v>
      </c>
      <c r="E6205">
        <v>3850</v>
      </c>
      <c r="F6205" s="8"/>
    </row>
    <row r="6206" spans="1:6" ht="12.75">
      <c r="A6206" s="3"/>
      <c r="B6206" t="s">
        <v>402</v>
      </c>
      <c r="E6206">
        <v>304</v>
      </c>
      <c r="F6206" s="8"/>
    </row>
    <row r="6207" ht="12.75">
      <c r="A6207" s="3"/>
    </row>
    <row r="6208" spans="1:6" ht="12.75">
      <c r="A6208" s="3"/>
      <c r="F6208" s="8"/>
    </row>
    <row r="6209" spans="1:6" ht="12.75">
      <c r="A6209" s="3">
        <v>2</v>
      </c>
      <c r="B6209" s="3" t="s">
        <v>2</v>
      </c>
      <c r="C6209" s="3"/>
      <c r="D6209" s="3"/>
      <c r="E6209" s="4">
        <f>SUM(E6210:E6212)</f>
        <v>2900</v>
      </c>
      <c r="F6209" s="8" t="s">
        <v>139</v>
      </c>
    </row>
    <row r="6210" spans="1:12" ht="12.75">
      <c r="A6210" s="3"/>
      <c r="B6210" t="s">
        <v>3</v>
      </c>
      <c r="E6210">
        <v>2900</v>
      </c>
      <c r="F6210" s="8"/>
      <c r="L6210">
        <v>2700</v>
      </c>
    </row>
    <row r="6211" spans="1:6" ht="12.75">
      <c r="A6211" s="3"/>
      <c r="B6211" t="s">
        <v>384</v>
      </c>
      <c r="C6211" s="2">
        <v>0</v>
      </c>
      <c r="E6211" s="1">
        <f>E6210*C6211</f>
        <v>0</v>
      </c>
      <c r="F6211" s="8"/>
    </row>
    <row r="6212" ht="12.75">
      <c r="A6212" s="3"/>
    </row>
    <row r="6213" spans="1:7" ht="12.75">
      <c r="A6213" s="5" t="s">
        <v>7</v>
      </c>
      <c r="B6213" s="3" t="s">
        <v>6</v>
      </c>
      <c r="E6213" s="4">
        <f>E6202+E6209</f>
        <v>7054</v>
      </c>
      <c r="F6213" s="8" t="s">
        <v>139</v>
      </c>
      <c r="G6213" s="3"/>
    </row>
    <row r="6214" ht="12.75">
      <c r="A6214" s="3"/>
    </row>
    <row r="6215" spans="1:5" ht="12.75">
      <c r="A6215" s="3"/>
      <c r="B6215" s="90" t="s">
        <v>310</v>
      </c>
      <c r="C6215" s="6">
        <v>0</v>
      </c>
      <c r="E6215" s="1">
        <f>E6213*C6215</f>
        <v>0</v>
      </c>
    </row>
    <row r="6216" spans="1:5" ht="12.75">
      <c r="A6216" s="3"/>
      <c r="C6216" s="6"/>
      <c r="E6216" s="1"/>
    </row>
    <row r="6217" ht="12.75">
      <c r="A6217" s="3"/>
    </row>
    <row r="6218" spans="1:6" ht="12.75">
      <c r="A6218" s="5" t="s">
        <v>8</v>
      </c>
      <c r="B6218" s="3" t="s">
        <v>9</v>
      </c>
      <c r="E6218" s="4">
        <f>SUM(E6215:E6217)</f>
        <v>0</v>
      </c>
      <c r="F6218" s="8" t="s">
        <v>139</v>
      </c>
    </row>
    <row r="6219" spans="1:6" ht="12.75">
      <c r="A6219" s="5"/>
      <c r="B6219" s="3"/>
      <c r="E6219" s="4"/>
      <c r="F6219" s="8"/>
    </row>
    <row r="6220" spans="1:6" ht="12.75">
      <c r="A6220" s="5" t="s">
        <v>10</v>
      </c>
      <c r="B6220" s="3" t="s">
        <v>14</v>
      </c>
      <c r="E6220" s="4">
        <f>E6213+E6218</f>
        <v>7054</v>
      </c>
      <c r="F6220" s="8" t="s">
        <v>139</v>
      </c>
    </row>
    <row r="6221" spans="1:6" ht="12.75">
      <c r="A6221" s="3"/>
      <c r="F6221" s="8"/>
    </row>
    <row r="6222" spans="1:6" ht="12.75">
      <c r="A6222" s="5" t="s">
        <v>15</v>
      </c>
      <c r="B6222" s="3" t="s">
        <v>16</v>
      </c>
      <c r="C6222" s="6">
        <v>0</v>
      </c>
      <c r="E6222" s="4">
        <f>E6220*C6222</f>
        <v>0</v>
      </c>
      <c r="F6222" s="8" t="s">
        <v>139</v>
      </c>
    </row>
    <row r="6223" spans="1:6" ht="12.75">
      <c r="A6223" s="3"/>
      <c r="F6223" s="8"/>
    </row>
    <row r="6224" spans="1:6" ht="12.75">
      <c r="A6224" s="5" t="s">
        <v>17</v>
      </c>
      <c r="B6224" s="3" t="s">
        <v>38</v>
      </c>
      <c r="E6224" s="4">
        <f>E6220+E6222</f>
        <v>7054</v>
      </c>
      <c r="F6224" s="8" t="s">
        <v>139</v>
      </c>
    </row>
    <row r="6225" ht="12.75">
      <c r="A6225" s="3"/>
    </row>
    <row r="6226" ht="12.75">
      <c r="A6226" s="3"/>
    </row>
    <row r="6227" spans="2:12" ht="12.75">
      <c r="B6227" s="3" t="s">
        <v>22</v>
      </c>
      <c r="C6227" s="3" t="s">
        <v>540</v>
      </c>
      <c r="D6227" s="3"/>
      <c r="E6227" s="3"/>
      <c r="F6227" s="4">
        <f>E6224/167.33</f>
        <v>42.15621825135958</v>
      </c>
      <c r="G6227" s="8" t="s">
        <v>23</v>
      </c>
      <c r="L6227">
        <v>40.33</v>
      </c>
    </row>
    <row r="6229" ht="12.75">
      <c r="B6229" s="3" t="s">
        <v>20</v>
      </c>
    </row>
    <row r="6232" spans="2:8" ht="12.75">
      <c r="B6232" s="9" t="s">
        <v>445</v>
      </c>
      <c r="C6232" s="9"/>
      <c r="D6232" s="9"/>
      <c r="E6232" s="9"/>
      <c r="F6232" s="9"/>
      <c r="G6232" s="9"/>
      <c r="H6232" s="9"/>
    </row>
    <row r="6233" spans="2:8" ht="12.75">
      <c r="B6233" s="9" t="s">
        <v>262</v>
      </c>
      <c r="C6233" s="9"/>
      <c r="D6233" s="9"/>
      <c r="E6233" s="9"/>
      <c r="F6233" s="9"/>
      <c r="G6233" s="9"/>
      <c r="H6233" s="9"/>
    </row>
    <row r="6255" spans="2:8" ht="12.75">
      <c r="B6255" s="3" t="s">
        <v>134</v>
      </c>
      <c r="H6255" s="3" t="s">
        <v>178</v>
      </c>
    </row>
    <row r="6256" spans="7:8" ht="12.75">
      <c r="G6256" s="10"/>
      <c r="H6256" s="10" t="s">
        <v>438</v>
      </c>
    </row>
    <row r="6257" spans="2:8" ht="12.75">
      <c r="B6257" s="3" t="s">
        <v>0</v>
      </c>
      <c r="G6257" s="10"/>
      <c r="H6257" s="10"/>
    </row>
    <row r="6258" spans="2:8" ht="12.75">
      <c r="B6258" s="3" t="s">
        <v>411</v>
      </c>
      <c r="H6258" s="10"/>
    </row>
    <row r="6259" spans="2:8" ht="12.75">
      <c r="B6259" s="3"/>
      <c r="G6259" s="10"/>
      <c r="H6259" s="10"/>
    </row>
    <row r="6260" spans="7:8" ht="12.75">
      <c r="G6260" s="80"/>
      <c r="H6260" s="10"/>
    </row>
    <row r="6261" spans="1:6" ht="12.75">
      <c r="A6261" s="3">
        <v>1</v>
      </c>
      <c r="B6261" s="3" t="s">
        <v>1</v>
      </c>
      <c r="E6261" s="3">
        <f>SUM(E6262:E6265)</f>
        <v>1125</v>
      </c>
      <c r="F6261" s="8" t="s">
        <v>139</v>
      </c>
    </row>
    <row r="6262" spans="1:6" ht="12.75">
      <c r="A6262" s="3"/>
      <c r="B6262" t="s">
        <v>398</v>
      </c>
      <c r="E6262">
        <v>0</v>
      </c>
      <c r="F6262" s="8"/>
    </row>
    <row r="6263" spans="1:6" ht="12.75">
      <c r="A6263" s="3"/>
      <c r="B6263" t="s">
        <v>12</v>
      </c>
      <c r="E6263">
        <v>0</v>
      </c>
      <c r="F6263" s="8"/>
    </row>
    <row r="6264" spans="1:6" ht="12.75">
      <c r="A6264" s="3"/>
      <c r="B6264" t="s">
        <v>399</v>
      </c>
      <c r="E6264">
        <v>575</v>
      </c>
      <c r="F6264" s="8"/>
    </row>
    <row r="6265" spans="1:6" ht="12.75">
      <c r="A6265" s="3"/>
      <c r="B6265" t="s">
        <v>402</v>
      </c>
      <c r="E6265">
        <v>550</v>
      </c>
      <c r="F6265" s="8"/>
    </row>
    <row r="6266" ht="12.75">
      <c r="A6266" s="3"/>
    </row>
    <row r="6267" spans="1:6" ht="12.75">
      <c r="A6267" s="3"/>
      <c r="F6267" s="8"/>
    </row>
    <row r="6268" spans="1:6" ht="12.75">
      <c r="A6268" s="3">
        <v>2</v>
      </c>
      <c r="B6268" s="3" t="s">
        <v>2</v>
      </c>
      <c r="C6268" s="3"/>
      <c r="D6268" s="3"/>
      <c r="E6268" s="4">
        <f>SUM(E6269:E6271)</f>
        <v>2835</v>
      </c>
      <c r="F6268" s="8" t="s">
        <v>139</v>
      </c>
    </row>
    <row r="6269" spans="1:12" ht="12.75">
      <c r="A6269" s="3"/>
      <c r="B6269" t="s">
        <v>3</v>
      </c>
      <c r="E6269">
        <v>2835</v>
      </c>
      <c r="F6269" s="8"/>
      <c r="L6269">
        <v>2700</v>
      </c>
    </row>
    <row r="6270" spans="1:6" ht="12.75">
      <c r="A6270" s="3"/>
      <c r="B6270" t="s">
        <v>384</v>
      </c>
      <c r="C6270" s="2">
        <v>0</v>
      </c>
      <c r="E6270" s="1">
        <f>E6269*C6270</f>
        <v>0</v>
      </c>
      <c r="F6270" s="8"/>
    </row>
    <row r="6271" ht="12.75">
      <c r="A6271" s="3"/>
    </row>
    <row r="6272" spans="1:7" ht="12.75">
      <c r="A6272" s="5" t="s">
        <v>7</v>
      </c>
      <c r="B6272" s="3" t="s">
        <v>6</v>
      </c>
      <c r="E6272" s="4">
        <f>E6261+E6268</f>
        <v>3960</v>
      </c>
      <c r="F6272" s="8" t="s">
        <v>139</v>
      </c>
      <c r="G6272" s="3"/>
    </row>
    <row r="6273" ht="12.75">
      <c r="A6273" s="3"/>
    </row>
    <row r="6274" spans="1:5" ht="12.75">
      <c r="A6274" s="3"/>
      <c r="B6274" s="90" t="s">
        <v>310</v>
      </c>
      <c r="C6274" s="6">
        <v>0</v>
      </c>
      <c r="E6274" s="1">
        <f>E6272*C6274</f>
        <v>0</v>
      </c>
    </row>
    <row r="6275" spans="1:5" ht="12.75">
      <c r="A6275" s="3"/>
      <c r="C6275" s="6"/>
      <c r="E6275" s="1"/>
    </row>
    <row r="6276" ht="12.75">
      <c r="A6276" s="3"/>
    </row>
    <row r="6277" spans="1:6" ht="12.75">
      <c r="A6277" s="5" t="s">
        <v>8</v>
      </c>
      <c r="B6277" s="3" t="s">
        <v>9</v>
      </c>
      <c r="E6277" s="4">
        <f>SUM(E6274:E6276)</f>
        <v>0</v>
      </c>
      <c r="F6277" s="8" t="s">
        <v>139</v>
      </c>
    </row>
    <row r="6278" spans="1:6" ht="12.75">
      <c r="A6278" s="5"/>
      <c r="B6278" s="3"/>
      <c r="E6278" s="4"/>
      <c r="F6278" s="8"/>
    </row>
    <row r="6279" spans="1:6" ht="12.75">
      <c r="A6279" s="5" t="s">
        <v>10</v>
      </c>
      <c r="B6279" s="3" t="s">
        <v>14</v>
      </c>
      <c r="E6279" s="4">
        <f>E6272+E6277</f>
        <v>3960</v>
      </c>
      <c r="F6279" s="8" t="s">
        <v>139</v>
      </c>
    </row>
    <row r="6280" spans="1:6" ht="12.75">
      <c r="A6280" s="3"/>
      <c r="F6280" s="8"/>
    </row>
    <row r="6281" spans="1:6" ht="12.75">
      <c r="A6281" s="5" t="s">
        <v>15</v>
      </c>
      <c r="B6281" s="3" t="s">
        <v>16</v>
      </c>
      <c r="C6281" s="6">
        <v>0</v>
      </c>
      <c r="E6281" s="4">
        <f>E6279*C6281</f>
        <v>0</v>
      </c>
      <c r="F6281" s="8" t="s">
        <v>139</v>
      </c>
    </row>
    <row r="6282" spans="1:6" ht="12.75">
      <c r="A6282" s="3"/>
      <c r="F6282" s="8"/>
    </row>
    <row r="6283" spans="1:6" ht="12.75">
      <c r="A6283" s="5" t="s">
        <v>17</v>
      </c>
      <c r="B6283" s="3" t="s">
        <v>38</v>
      </c>
      <c r="E6283" s="4">
        <f>E6279+E6281</f>
        <v>3960</v>
      </c>
      <c r="F6283" s="8" t="s">
        <v>139</v>
      </c>
    </row>
    <row r="6284" ht="12.75">
      <c r="A6284" s="3"/>
    </row>
    <row r="6285" ht="12.75">
      <c r="A6285" s="3"/>
    </row>
    <row r="6286" spans="2:12" ht="12.75">
      <c r="B6286" s="3" t="s">
        <v>22</v>
      </c>
      <c r="C6286" s="3" t="s">
        <v>541</v>
      </c>
      <c r="D6286" s="3"/>
      <c r="E6286" s="3"/>
      <c r="F6286" s="4">
        <f>E6283/167.33</f>
        <v>23.665810075897923</v>
      </c>
      <c r="G6286" s="8" t="s">
        <v>23</v>
      </c>
      <c r="L6286">
        <v>22.71</v>
      </c>
    </row>
    <row r="6288" ht="12.75">
      <c r="B6288" s="3" t="s">
        <v>20</v>
      </c>
    </row>
    <row r="6291" spans="2:8" ht="12.75">
      <c r="B6291" s="9" t="s">
        <v>447</v>
      </c>
      <c r="C6291" s="9"/>
      <c r="D6291" s="9"/>
      <c r="E6291" s="9"/>
      <c r="F6291" s="9"/>
      <c r="G6291" s="9"/>
      <c r="H6291" s="9"/>
    </row>
    <row r="6292" spans="2:8" ht="12.75">
      <c r="B6292" s="9" t="s">
        <v>262</v>
      </c>
      <c r="C6292" s="9"/>
      <c r="D6292" s="9"/>
      <c r="E6292" s="9"/>
      <c r="F6292" s="9"/>
      <c r="G6292" s="9"/>
      <c r="H6292" s="9"/>
    </row>
    <row r="6314" spans="2:8" ht="12.75">
      <c r="B6314" s="3" t="s">
        <v>134</v>
      </c>
      <c r="H6314" s="3" t="s">
        <v>178</v>
      </c>
    </row>
    <row r="6315" spans="7:8" ht="12.75">
      <c r="G6315" s="10"/>
      <c r="H6315" s="10" t="s">
        <v>437</v>
      </c>
    </row>
    <row r="6316" spans="2:8" ht="12.75">
      <c r="B6316" s="3" t="s">
        <v>0</v>
      </c>
      <c r="G6316" s="10"/>
      <c r="H6316" s="10"/>
    </row>
    <row r="6317" spans="2:8" ht="12.75">
      <c r="B6317" s="3" t="s">
        <v>412</v>
      </c>
      <c r="H6317" s="10"/>
    </row>
    <row r="6318" spans="2:8" ht="12.75">
      <c r="B6318" s="3"/>
      <c r="G6318" s="10"/>
      <c r="H6318" s="10"/>
    </row>
    <row r="6319" spans="7:8" ht="12.75">
      <c r="G6319" s="80"/>
      <c r="H6319" s="10"/>
    </row>
    <row r="6320" spans="1:6" ht="12.75">
      <c r="A6320" s="3">
        <v>1</v>
      </c>
      <c r="B6320" s="3" t="s">
        <v>1</v>
      </c>
      <c r="E6320" s="3">
        <f>SUM(E6321:E6324)</f>
        <v>300</v>
      </c>
      <c r="F6320" s="8" t="s">
        <v>139</v>
      </c>
    </row>
    <row r="6321" spans="1:6" ht="12.75">
      <c r="A6321" s="3"/>
      <c r="B6321" t="s">
        <v>398</v>
      </c>
      <c r="E6321">
        <v>0</v>
      </c>
      <c r="F6321" s="8"/>
    </row>
    <row r="6322" spans="1:6" ht="12.75">
      <c r="A6322" s="3"/>
      <c r="B6322" t="s">
        <v>12</v>
      </c>
      <c r="E6322">
        <v>0</v>
      </c>
      <c r="F6322" s="8"/>
    </row>
    <row r="6323" spans="1:6" ht="12.75">
      <c r="A6323" s="3"/>
      <c r="B6323" t="s">
        <v>399</v>
      </c>
      <c r="E6323">
        <v>0</v>
      </c>
      <c r="F6323" s="8"/>
    </row>
    <row r="6324" spans="1:6" ht="12.75">
      <c r="A6324" s="3"/>
      <c r="B6324" t="s">
        <v>402</v>
      </c>
      <c r="E6324">
        <v>300</v>
      </c>
      <c r="F6324" s="8"/>
    </row>
    <row r="6325" ht="12.75">
      <c r="A6325" s="3"/>
    </row>
    <row r="6326" spans="1:6" ht="12.75">
      <c r="A6326" s="3"/>
      <c r="F6326" s="8"/>
    </row>
    <row r="6327" spans="1:6" ht="12.75">
      <c r="A6327" s="3">
        <v>2</v>
      </c>
      <c r="B6327" s="3" t="s">
        <v>2</v>
      </c>
      <c r="C6327" s="3"/>
      <c r="D6327" s="3"/>
      <c r="E6327" s="4">
        <f>SUM(E6328:E6330)</f>
        <v>2850</v>
      </c>
      <c r="F6327" s="8" t="s">
        <v>139</v>
      </c>
    </row>
    <row r="6328" spans="1:12" ht="12.75">
      <c r="A6328" s="3"/>
      <c r="B6328" t="s">
        <v>3</v>
      </c>
      <c r="E6328">
        <v>2850</v>
      </c>
      <c r="F6328" s="8"/>
      <c r="L6328">
        <v>2700</v>
      </c>
    </row>
    <row r="6329" spans="1:6" ht="12.75">
      <c r="A6329" s="3"/>
      <c r="B6329" t="s">
        <v>384</v>
      </c>
      <c r="C6329" s="2">
        <v>0</v>
      </c>
      <c r="E6329" s="1">
        <f>E6328*C6329</f>
        <v>0</v>
      </c>
      <c r="F6329" s="8"/>
    </row>
    <row r="6330" ht="12.75">
      <c r="A6330" s="3"/>
    </row>
    <row r="6331" spans="1:7" ht="12.75">
      <c r="A6331" s="5" t="s">
        <v>7</v>
      </c>
      <c r="B6331" s="3" t="s">
        <v>6</v>
      </c>
      <c r="E6331" s="4">
        <f>E6320+E6327</f>
        <v>3150</v>
      </c>
      <c r="F6331" s="8" t="s">
        <v>139</v>
      </c>
      <c r="G6331" s="3"/>
    </row>
    <row r="6332" ht="12.75">
      <c r="A6332" s="3"/>
    </row>
    <row r="6333" spans="1:5" ht="12.75">
      <c r="A6333" s="3"/>
      <c r="B6333" s="90" t="s">
        <v>310</v>
      </c>
      <c r="C6333" s="6">
        <v>0</v>
      </c>
      <c r="E6333" s="1">
        <f>E6331*C6333</f>
        <v>0</v>
      </c>
    </row>
    <row r="6334" spans="1:5" ht="12.75">
      <c r="A6334" s="3"/>
      <c r="C6334" s="6"/>
      <c r="E6334" s="1"/>
    </row>
    <row r="6335" ht="12.75">
      <c r="A6335" s="3"/>
    </row>
    <row r="6336" spans="1:6" ht="12.75">
      <c r="A6336" s="5" t="s">
        <v>8</v>
      </c>
      <c r="B6336" s="3" t="s">
        <v>9</v>
      </c>
      <c r="E6336" s="4">
        <f>SUM(E6333:E6335)</f>
        <v>0</v>
      </c>
      <c r="F6336" s="8" t="s">
        <v>139</v>
      </c>
    </row>
    <row r="6337" spans="1:6" ht="12.75">
      <c r="A6337" s="5"/>
      <c r="B6337" s="3"/>
      <c r="E6337" s="4"/>
      <c r="F6337" s="8"/>
    </row>
    <row r="6338" spans="1:6" ht="12.75">
      <c r="A6338" s="5" t="s">
        <v>10</v>
      </c>
      <c r="B6338" s="3" t="s">
        <v>14</v>
      </c>
      <c r="E6338" s="4">
        <f>E6331+E6336</f>
        <v>3150</v>
      </c>
      <c r="F6338" s="8" t="s">
        <v>139</v>
      </c>
    </row>
    <row r="6339" spans="1:6" ht="12.75">
      <c r="A6339" s="3"/>
      <c r="F6339" s="8"/>
    </row>
    <row r="6340" spans="1:6" ht="12.75">
      <c r="A6340" s="5" t="s">
        <v>15</v>
      </c>
      <c r="B6340" s="3" t="s">
        <v>16</v>
      </c>
      <c r="C6340" s="6">
        <v>0</v>
      </c>
      <c r="E6340" s="4">
        <f>E6338*C6340</f>
        <v>0</v>
      </c>
      <c r="F6340" s="8" t="s">
        <v>139</v>
      </c>
    </row>
    <row r="6341" spans="1:6" ht="12.75">
      <c r="A6341" s="3"/>
      <c r="F6341" s="8"/>
    </row>
    <row r="6342" spans="1:6" ht="12.75">
      <c r="A6342" s="5" t="s">
        <v>17</v>
      </c>
      <c r="B6342" s="3" t="s">
        <v>38</v>
      </c>
      <c r="E6342" s="4">
        <f>E6338+E6340</f>
        <v>3150</v>
      </c>
      <c r="F6342" s="8" t="s">
        <v>139</v>
      </c>
    </row>
    <row r="6343" ht="12.75">
      <c r="A6343" s="3"/>
    </row>
    <row r="6344" ht="12.75">
      <c r="A6344" s="3"/>
    </row>
    <row r="6345" spans="2:12" ht="12.75">
      <c r="B6345" s="3" t="s">
        <v>22</v>
      </c>
      <c r="C6345" s="3" t="s">
        <v>542</v>
      </c>
      <c r="D6345" s="3"/>
      <c r="E6345" s="3"/>
      <c r="F6345" s="4">
        <f>E6342/167.33</f>
        <v>18.825076196736987</v>
      </c>
      <c r="G6345" s="8" t="s">
        <v>23</v>
      </c>
      <c r="L6345">
        <v>17.93</v>
      </c>
    </row>
    <row r="6347" ht="12.75">
      <c r="B6347" s="3" t="s">
        <v>20</v>
      </c>
    </row>
    <row r="6350" spans="2:8" ht="12.75">
      <c r="B6350" s="9" t="s">
        <v>445</v>
      </c>
      <c r="C6350" s="9"/>
      <c r="D6350" s="9"/>
      <c r="E6350" s="9"/>
      <c r="F6350" s="9"/>
      <c r="G6350" s="9"/>
      <c r="H6350" s="9"/>
    </row>
    <row r="6351" spans="2:8" ht="12.75">
      <c r="B6351" s="9" t="s">
        <v>262</v>
      </c>
      <c r="C6351" s="9"/>
      <c r="D6351" s="9"/>
      <c r="E6351" s="9"/>
      <c r="F6351" s="9"/>
      <c r="G6351" s="9"/>
      <c r="H6351" s="9"/>
    </row>
    <row r="6373" spans="2:8" ht="12.75">
      <c r="B6373" s="3" t="s">
        <v>134</v>
      </c>
      <c r="H6373" s="3" t="s">
        <v>178</v>
      </c>
    </row>
    <row r="6374" spans="7:9" ht="12.75">
      <c r="G6374" s="10"/>
      <c r="H6374" s="10" t="s">
        <v>430</v>
      </c>
      <c r="I6374" s="80"/>
    </row>
    <row r="6375" spans="2:9" ht="12.75">
      <c r="B6375" s="3" t="s">
        <v>0</v>
      </c>
      <c r="G6375" s="10"/>
      <c r="H6375" s="10"/>
      <c r="I6375" s="80"/>
    </row>
    <row r="6376" spans="2:9" ht="12.75">
      <c r="B6376" s="3" t="s">
        <v>329</v>
      </c>
      <c r="H6376" s="10"/>
      <c r="I6376" s="3"/>
    </row>
    <row r="6377" spans="2:9" ht="12.75">
      <c r="B6377" s="3"/>
      <c r="G6377" s="10"/>
      <c r="H6377" s="10"/>
      <c r="I6377" s="10"/>
    </row>
    <row r="6378" spans="7:9" ht="12.75">
      <c r="G6378" s="80"/>
      <c r="H6378" s="10"/>
      <c r="I6378" s="10"/>
    </row>
    <row r="6379" spans="1:6" ht="12.75">
      <c r="A6379" s="3">
        <v>1</v>
      </c>
      <c r="B6379" s="3" t="s">
        <v>1</v>
      </c>
      <c r="E6379" s="3">
        <f>SUM(E6380:E6382)</f>
        <v>70</v>
      </c>
      <c r="F6379" s="8" t="s">
        <v>139</v>
      </c>
    </row>
    <row r="6380" spans="1:6" ht="12.75">
      <c r="A6380" s="3"/>
      <c r="B6380" t="s">
        <v>11</v>
      </c>
      <c r="E6380">
        <v>0</v>
      </c>
      <c r="F6380" s="8"/>
    </row>
    <row r="6381" spans="1:6" ht="12.75">
      <c r="A6381" s="3"/>
      <c r="B6381" t="s">
        <v>12</v>
      </c>
      <c r="E6381">
        <v>70</v>
      </c>
      <c r="F6381" s="8"/>
    </row>
    <row r="6382" spans="1:6" ht="12.75">
      <c r="A6382" s="3"/>
      <c r="B6382" t="s">
        <v>13</v>
      </c>
      <c r="E6382">
        <v>0</v>
      </c>
      <c r="F6382" s="8"/>
    </row>
    <row r="6383" ht="12.75">
      <c r="A6383" s="3"/>
    </row>
    <row r="6384" spans="1:6" ht="12.75">
      <c r="A6384" s="3"/>
      <c r="F6384" s="8"/>
    </row>
    <row r="6385" spans="1:6" ht="12.75">
      <c r="A6385" s="3">
        <v>2</v>
      </c>
      <c r="B6385" s="3" t="s">
        <v>2</v>
      </c>
      <c r="C6385" s="3"/>
      <c r="D6385" s="3"/>
      <c r="E6385" s="4">
        <f>SUM(E6386:E6388)</f>
        <v>4550</v>
      </c>
      <c r="F6385" s="8" t="s">
        <v>139</v>
      </c>
    </row>
    <row r="6386" spans="1:12" ht="12.75">
      <c r="A6386" s="3"/>
      <c r="B6386" t="s">
        <v>3</v>
      </c>
      <c r="E6386">
        <v>4550</v>
      </c>
      <c r="F6386" s="8"/>
      <c r="L6386">
        <v>4335</v>
      </c>
    </row>
    <row r="6387" spans="1:6" ht="12.75">
      <c r="A6387" s="3"/>
      <c r="B6387" t="s">
        <v>384</v>
      </c>
      <c r="C6387" s="2">
        <v>0</v>
      </c>
      <c r="E6387" s="1">
        <f>E6386*C6387</f>
        <v>0</v>
      </c>
      <c r="F6387" s="8"/>
    </row>
    <row r="6388" ht="12.75">
      <c r="A6388" s="3"/>
    </row>
    <row r="6389" spans="1:7" ht="12.75">
      <c r="A6389" s="5" t="s">
        <v>7</v>
      </c>
      <c r="B6389" s="3" t="s">
        <v>6</v>
      </c>
      <c r="E6389" s="4">
        <f>E6379+E6385</f>
        <v>4620</v>
      </c>
      <c r="F6389" s="8" t="s">
        <v>139</v>
      </c>
      <c r="G6389" s="3"/>
    </row>
    <row r="6390" ht="12.75">
      <c r="A6390" s="3"/>
    </row>
    <row r="6391" spans="1:5" ht="12.75">
      <c r="A6391" s="3"/>
      <c r="B6391" s="90" t="s">
        <v>310</v>
      </c>
      <c r="C6391" s="6">
        <v>0</v>
      </c>
      <c r="E6391" s="1">
        <f>E6389*C6391</f>
        <v>0</v>
      </c>
    </row>
    <row r="6392" spans="1:5" ht="12.75">
      <c r="A6392" s="3"/>
      <c r="C6392" s="6"/>
      <c r="E6392" s="1"/>
    </row>
    <row r="6393" ht="12.75">
      <c r="A6393" s="3"/>
    </row>
    <row r="6394" spans="1:6" ht="12.75">
      <c r="A6394" s="5" t="s">
        <v>8</v>
      </c>
      <c r="B6394" s="3" t="s">
        <v>9</v>
      </c>
      <c r="E6394" s="4">
        <f>SUM(E6391:E6393)</f>
        <v>0</v>
      </c>
      <c r="F6394" s="8" t="s">
        <v>139</v>
      </c>
    </row>
    <row r="6395" spans="1:6" ht="12.75">
      <c r="A6395" s="5"/>
      <c r="B6395" s="3"/>
      <c r="E6395" s="4"/>
      <c r="F6395" s="8"/>
    </row>
    <row r="6396" spans="1:6" ht="12.75">
      <c r="A6396" s="5" t="s">
        <v>10</v>
      </c>
      <c r="B6396" s="3" t="s">
        <v>14</v>
      </c>
      <c r="E6396" s="4">
        <f>E6389+E6394</f>
        <v>4620</v>
      </c>
      <c r="F6396" s="8" t="s">
        <v>139</v>
      </c>
    </row>
    <row r="6397" spans="1:6" ht="12.75">
      <c r="A6397" s="3"/>
      <c r="F6397" s="8"/>
    </row>
    <row r="6398" spans="1:6" ht="12.75">
      <c r="A6398" s="5" t="s">
        <v>15</v>
      </c>
      <c r="B6398" s="3" t="s">
        <v>16</v>
      </c>
      <c r="C6398" s="6">
        <v>0</v>
      </c>
      <c r="E6398" s="4">
        <f>E6396*C6398</f>
        <v>0</v>
      </c>
      <c r="F6398" s="8" t="s">
        <v>139</v>
      </c>
    </row>
    <row r="6399" spans="1:6" ht="12.75">
      <c r="A6399" s="3"/>
      <c r="F6399" s="8"/>
    </row>
    <row r="6400" spans="1:6" ht="12.75">
      <c r="A6400" s="5" t="s">
        <v>17</v>
      </c>
      <c r="B6400" s="3" t="s">
        <v>38</v>
      </c>
      <c r="E6400" s="4">
        <f>E6396+E6398</f>
        <v>4620</v>
      </c>
      <c r="F6400" s="8" t="s">
        <v>139</v>
      </c>
    </row>
    <row r="6401" ht="12.75">
      <c r="A6401" s="3"/>
    </row>
    <row r="6402" ht="12.75">
      <c r="A6402" s="3"/>
    </row>
    <row r="6403" spans="2:12" ht="12.75">
      <c r="B6403" s="3" t="s">
        <v>22</v>
      </c>
      <c r="C6403" s="3" t="s">
        <v>543</v>
      </c>
      <c r="D6403" s="3"/>
      <c r="E6403" s="3"/>
      <c r="F6403" s="4">
        <f>E6400/167.33/1</f>
        <v>27.610111755214245</v>
      </c>
      <c r="G6403" s="8" t="s">
        <v>23</v>
      </c>
      <c r="L6403">
        <v>26.33</v>
      </c>
    </row>
    <row r="6405" ht="12.75">
      <c r="B6405" s="3" t="s">
        <v>20</v>
      </c>
    </row>
    <row r="6408" spans="2:9" ht="12.75">
      <c r="B6408" s="9" t="s">
        <v>445</v>
      </c>
      <c r="C6408" s="9"/>
      <c r="D6408" s="9"/>
      <c r="E6408" s="9"/>
      <c r="F6408" s="9"/>
      <c r="G6408" s="9"/>
      <c r="H6408" s="9"/>
      <c r="I6408" s="9"/>
    </row>
    <row r="6409" spans="2:9" ht="12.75">
      <c r="B6409" s="9" t="s">
        <v>262</v>
      </c>
      <c r="C6409" s="9"/>
      <c r="D6409" s="9"/>
      <c r="E6409" s="9"/>
      <c r="F6409" s="9"/>
      <c r="G6409" s="9"/>
      <c r="H6409" s="9"/>
      <c r="I6409" s="9"/>
    </row>
    <row r="6432" spans="2:8" ht="12.75">
      <c r="B6432" s="3" t="s">
        <v>134</v>
      </c>
      <c r="H6432" s="3" t="s">
        <v>178</v>
      </c>
    </row>
    <row r="6433" spans="7:9" ht="12.75">
      <c r="G6433" s="10"/>
      <c r="H6433" s="10" t="s">
        <v>553</v>
      </c>
      <c r="I6433" s="80"/>
    </row>
    <row r="6434" spans="2:9" ht="12.75">
      <c r="B6434" s="3" t="s">
        <v>0</v>
      </c>
      <c r="G6434" s="10"/>
      <c r="H6434" s="10"/>
      <c r="I6434" s="80"/>
    </row>
    <row r="6435" spans="2:9" ht="12.75">
      <c r="B6435" s="3" t="s">
        <v>551</v>
      </c>
      <c r="H6435" s="10"/>
      <c r="I6435" s="3"/>
    </row>
    <row r="6436" spans="7:9" ht="12.75">
      <c r="G6436" s="10"/>
      <c r="H6436" s="10"/>
      <c r="I6436" s="10"/>
    </row>
    <row r="6437" spans="7:9" ht="12.75">
      <c r="G6437" s="80"/>
      <c r="H6437" s="10"/>
      <c r="I6437" s="10"/>
    </row>
    <row r="6438" spans="1:6" ht="12.75">
      <c r="A6438" s="3">
        <v>1</v>
      </c>
      <c r="B6438" s="3" t="s">
        <v>1</v>
      </c>
      <c r="E6438" s="3">
        <f>SUM(E6439:E6441)</f>
        <v>50</v>
      </c>
      <c r="F6438" s="8" t="s">
        <v>139</v>
      </c>
    </row>
    <row r="6439" spans="1:6" ht="12.75">
      <c r="A6439" s="3"/>
      <c r="B6439" t="s">
        <v>11</v>
      </c>
      <c r="E6439">
        <v>0</v>
      </c>
      <c r="F6439" s="8"/>
    </row>
    <row r="6440" spans="1:6" ht="12.75">
      <c r="A6440" s="3"/>
      <c r="B6440" t="s">
        <v>12</v>
      </c>
      <c r="E6440">
        <v>50</v>
      </c>
      <c r="F6440" s="8"/>
    </row>
    <row r="6441" spans="1:6" ht="12.75">
      <c r="A6441" s="3"/>
      <c r="B6441" t="s">
        <v>13</v>
      </c>
      <c r="E6441">
        <v>0</v>
      </c>
      <c r="F6441" s="8"/>
    </row>
    <row r="6442" spans="1:6" ht="12.75">
      <c r="A6442" s="3"/>
      <c r="F6442" s="8"/>
    </row>
    <row r="6443" spans="1:6" ht="12.75">
      <c r="A6443" s="3"/>
      <c r="F6443" s="8"/>
    </row>
    <row r="6444" spans="1:6" ht="12.75">
      <c r="A6444" s="3">
        <v>2</v>
      </c>
      <c r="B6444" s="3" t="s">
        <v>2</v>
      </c>
      <c r="C6444" s="3"/>
      <c r="D6444" s="3"/>
      <c r="E6444" s="4">
        <f>SUM(E6445:E6447)</f>
        <v>3578.75</v>
      </c>
      <c r="F6444" s="8" t="s">
        <v>139</v>
      </c>
    </row>
    <row r="6445" spans="1:6" ht="12.75">
      <c r="A6445" s="3"/>
      <c r="B6445" t="s">
        <v>3</v>
      </c>
      <c r="E6445">
        <v>3500</v>
      </c>
      <c r="F6445" s="8"/>
    </row>
    <row r="6446" spans="1:6" ht="12.75">
      <c r="A6446" s="3"/>
      <c r="B6446" t="s">
        <v>384</v>
      </c>
      <c r="C6446" s="2">
        <v>0.0225</v>
      </c>
      <c r="E6446" s="1">
        <f>E6445*C6446</f>
        <v>78.75</v>
      </c>
      <c r="F6446" s="8"/>
    </row>
    <row r="6447" ht="12.75">
      <c r="A6447" s="3"/>
    </row>
    <row r="6448" spans="1:7" ht="12.75">
      <c r="A6448" s="5" t="s">
        <v>7</v>
      </c>
      <c r="B6448" s="3" t="s">
        <v>6</v>
      </c>
      <c r="E6448" s="4">
        <f>E6438+E6444</f>
        <v>3628.75</v>
      </c>
      <c r="F6448" s="8" t="s">
        <v>139</v>
      </c>
      <c r="G6448" s="3"/>
    </row>
    <row r="6449" ht="12.75">
      <c r="A6449" s="3"/>
    </row>
    <row r="6450" spans="1:5" ht="12.75">
      <c r="A6450" s="3"/>
      <c r="B6450" s="90" t="s">
        <v>310</v>
      </c>
      <c r="C6450" s="6">
        <v>0.1</v>
      </c>
      <c r="E6450" s="1">
        <f>E6448*C6450</f>
        <v>362.875</v>
      </c>
    </row>
    <row r="6451" spans="1:5" ht="12.75">
      <c r="A6451" s="3"/>
      <c r="C6451" s="6"/>
      <c r="E6451" s="1"/>
    </row>
    <row r="6452" ht="12.75">
      <c r="A6452" s="3"/>
    </row>
    <row r="6453" spans="1:6" ht="12.75">
      <c r="A6453" s="5" t="s">
        <v>8</v>
      </c>
      <c r="B6453" s="3" t="s">
        <v>9</v>
      </c>
      <c r="E6453" s="4">
        <f>SUM(E6450:E6452)</f>
        <v>362.875</v>
      </c>
      <c r="F6453" s="8" t="s">
        <v>139</v>
      </c>
    </row>
    <row r="6454" spans="1:6" ht="12.75">
      <c r="A6454" s="5"/>
      <c r="B6454" s="3"/>
      <c r="E6454" s="4"/>
      <c r="F6454" s="8"/>
    </row>
    <row r="6455" spans="1:6" ht="12.75">
      <c r="A6455" s="5" t="s">
        <v>10</v>
      </c>
      <c r="B6455" s="3" t="s">
        <v>14</v>
      </c>
      <c r="E6455" s="4">
        <f>E6448+E6453</f>
        <v>3991.625</v>
      </c>
      <c r="F6455" s="8" t="s">
        <v>139</v>
      </c>
    </row>
    <row r="6456" spans="1:6" ht="12.75">
      <c r="A6456" s="3"/>
      <c r="F6456" s="8"/>
    </row>
    <row r="6457" spans="1:6" ht="12.75">
      <c r="A6457" s="5" t="s">
        <v>15</v>
      </c>
      <c r="B6457" s="3" t="s">
        <v>16</v>
      </c>
      <c r="C6457" s="6">
        <v>0.05</v>
      </c>
      <c r="E6457" s="4">
        <f>E6455*C6457</f>
        <v>199.58125</v>
      </c>
      <c r="F6457" s="8" t="s">
        <v>139</v>
      </c>
    </row>
    <row r="6458" spans="1:6" ht="12.75">
      <c r="A6458" s="3"/>
      <c r="F6458" s="8"/>
    </row>
    <row r="6459" spans="1:6" ht="12.75">
      <c r="A6459" s="5" t="s">
        <v>17</v>
      </c>
      <c r="B6459" s="3" t="s">
        <v>38</v>
      </c>
      <c r="E6459" s="4">
        <f>E6455+E6457</f>
        <v>4191.20625</v>
      </c>
      <c r="F6459" s="8" t="s">
        <v>139</v>
      </c>
    </row>
    <row r="6460" ht="12.75">
      <c r="A6460" s="3"/>
    </row>
    <row r="6461" ht="12.75">
      <c r="A6461" s="3"/>
    </row>
    <row r="6462" spans="2:7" ht="12.75">
      <c r="B6462" s="3" t="s">
        <v>22</v>
      </c>
      <c r="C6462" s="3" t="s">
        <v>552</v>
      </c>
      <c r="D6462" s="3"/>
      <c r="E6462" s="3"/>
      <c r="F6462" s="4">
        <f>E6459/167.33/1</f>
        <v>25.047548257933425</v>
      </c>
      <c r="G6462" s="8" t="s">
        <v>23</v>
      </c>
    </row>
    <row r="6464" ht="12.75">
      <c r="B6464" s="3" t="s">
        <v>20</v>
      </c>
    </row>
    <row r="6467" spans="2:9" ht="12.75">
      <c r="B6467" s="9" t="s">
        <v>445</v>
      </c>
      <c r="C6467" s="9"/>
      <c r="D6467" s="9"/>
      <c r="E6467" s="9"/>
      <c r="F6467" s="9"/>
      <c r="G6467" s="9"/>
      <c r="H6467" s="9"/>
      <c r="I6467" s="9"/>
    </row>
    <row r="6468" spans="2:9" ht="12.75">
      <c r="B6468" s="9" t="s">
        <v>261</v>
      </c>
      <c r="C6468" s="9"/>
      <c r="D6468" s="9"/>
      <c r="E6468" s="9"/>
      <c r="F6468" s="9"/>
      <c r="G6468" s="9"/>
      <c r="H6468" s="9"/>
      <c r="I6468" s="9"/>
    </row>
    <row r="6469" spans="2:9" ht="12.75">
      <c r="B6469" s="9"/>
      <c r="C6469" s="9"/>
      <c r="D6469" s="9"/>
      <c r="E6469" s="9"/>
      <c r="F6469" s="9"/>
      <c r="G6469" s="9"/>
      <c r="H6469" s="9"/>
      <c r="I6469" s="9"/>
    </row>
    <row r="6470" spans="2:9" ht="12.75">
      <c r="B6470" s="9"/>
      <c r="C6470" s="9"/>
      <c r="D6470" s="9"/>
      <c r="E6470" s="9"/>
      <c r="F6470" s="9"/>
      <c r="G6470" s="9"/>
      <c r="H6470" s="9"/>
      <c r="I6470" s="9"/>
    </row>
    <row r="6491" spans="2:8" ht="12.75">
      <c r="B6491" s="3" t="s">
        <v>134</v>
      </c>
      <c r="H6491" s="3" t="s">
        <v>178</v>
      </c>
    </row>
    <row r="6492" spans="7:9" ht="12.75">
      <c r="G6492" s="10"/>
      <c r="H6492" s="10" t="s">
        <v>554</v>
      </c>
      <c r="I6492" s="80"/>
    </row>
    <row r="6493" spans="2:9" ht="12.75">
      <c r="B6493" s="3" t="s">
        <v>0</v>
      </c>
      <c r="G6493" s="10"/>
      <c r="H6493" s="10"/>
      <c r="I6493" s="80"/>
    </row>
    <row r="6494" spans="2:9" ht="12.75">
      <c r="B6494" s="3" t="s">
        <v>551</v>
      </c>
      <c r="H6494" s="10"/>
      <c r="I6494" s="3"/>
    </row>
    <row r="6495" spans="7:9" ht="12.75">
      <c r="G6495" s="10"/>
      <c r="H6495" s="10"/>
      <c r="I6495" s="10"/>
    </row>
    <row r="6496" spans="7:9" ht="12.75">
      <c r="G6496" s="80"/>
      <c r="H6496" s="10"/>
      <c r="I6496" s="10"/>
    </row>
    <row r="6497" spans="1:6" ht="12.75">
      <c r="A6497" s="3">
        <v>1</v>
      </c>
      <c r="B6497" s="3" t="s">
        <v>1</v>
      </c>
      <c r="E6497" s="3">
        <f>SUM(E6498:E6500)</f>
        <v>50</v>
      </c>
      <c r="F6497" s="8" t="s">
        <v>139</v>
      </c>
    </row>
    <row r="6498" spans="1:6" ht="12.75">
      <c r="A6498" s="3"/>
      <c r="B6498" t="s">
        <v>11</v>
      </c>
      <c r="E6498">
        <v>0</v>
      </c>
      <c r="F6498" s="8"/>
    </row>
    <row r="6499" spans="1:6" ht="12.75">
      <c r="A6499" s="3"/>
      <c r="B6499" t="s">
        <v>12</v>
      </c>
      <c r="E6499">
        <v>50</v>
      </c>
      <c r="F6499" s="8"/>
    </row>
    <row r="6500" spans="1:6" ht="12.75">
      <c r="A6500" s="3"/>
      <c r="B6500" t="s">
        <v>13</v>
      </c>
      <c r="E6500">
        <v>0</v>
      </c>
      <c r="F6500" s="8"/>
    </row>
    <row r="6501" spans="1:6" ht="12.75">
      <c r="A6501" s="3"/>
      <c r="F6501" s="8"/>
    </row>
    <row r="6502" spans="1:6" ht="12.75">
      <c r="A6502" s="3"/>
      <c r="F6502" s="8"/>
    </row>
    <row r="6503" spans="1:6" ht="12.75">
      <c r="A6503" s="3">
        <v>2</v>
      </c>
      <c r="B6503" s="3" t="s">
        <v>2</v>
      </c>
      <c r="C6503" s="3"/>
      <c r="D6503" s="3"/>
      <c r="E6503" s="4">
        <f>SUM(E6504:E6506)</f>
        <v>3500</v>
      </c>
      <c r="F6503" s="8" t="s">
        <v>139</v>
      </c>
    </row>
    <row r="6504" spans="1:6" ht="12.75">
      <c r="A6504" s="3"/>
      <c r="B6504" t="s">
        <v>3</v>
      </c>
      <c r="E6504">
        <v>3500</v>
      </c>
      <c r="F6504" s="8"/>
    </row>
    <row r="6505" spans="1:6" ht="12.75">
      <c r="A6505" s="3"/>
      <c r="B6505" t="s">
        <v>384</v>
      </c>
      <c r="C6505" s="2">
        <v>0</v>
      </c>
      <c r="E6505" s="1">
        <f>E6504*C6505</f>
        <v>0</v>
      </c>
      <c r="F6505" s="8"/>
    </row>
    <row r="6506" ht="12.75">
      <c r="A6506" s="3"/>
    </row>
    <row r="6507" spans="1:7" ht="12.75">
      <c r="A6507" s="5" t="s">
        <v>7</v>
      </c>
      <c r="B6507" s="3" t="s">
        <v>6</v>
      </c>
      <c r="E6507" s="4">
        <f>E6497+E6503</f>
        <v>3550</v>
      </c>
      <c r="F6507" s="8" t="s">
        <v>139</v>
      </c>
      <c r="G6507" s="3"/>
    </row>
    <row r="6508" ht="12.75">
      <c r="A6508" s="3"/>
    </row>
    <row r="6509" spans="1:5" ht="12.75">
      <c r="A6509" s="3"/>
      <c r="B6509" s="90" t="s">
        <v>310</v>
      </c>
      <c r="C6509" s="6">
        <v>0</v>
      </c>
      <c r="E6509" s="1">
        <f>E6507*C6509</f>
        <v>0</v>
      </c>
    </row>
    <row r="6510" spans="1:5" ht="12.75">
      <c r="A6510" s="3"/>
      <c r="C6510" s="6"/>
      <c r="E6510" s="1"/>
    </row>
    <row r="6511" ht="12.75">
      <c r="A6511" s="3"/>
    </row>
    <row r="6512" spans="1:6" ht="12.75">
      <c r="A6512" s="5" t="s">
        <v>8</v>
      </c>
      <c r="B6512" s="3" t="s">
        <v>9</v>
      </c>
      <c r="E6512" s="4">
        <f>SUM(E6509:E6511)</f>
        <v>0</v>
      </c>
      <c r="F6512" s="8" t="s">
        <v>139</v>
      </c>
    </row>
    <row r="6513" spans="1:6" ht="12.75">
      <c r="A6513" s="5"/>
      <c r="B6513" s="3"/>
      <c r="E6513" s="4"/>
      <c r="F6513" s="8"/>
    </row>
    <row r="6514" spans="1:6" ht="12.75">
      <c r="A6514" s="5" t="s">
        <v>10</v>
      </c>
      <c r="B6514" s="3" t="s">
        <v>14</v>
      </c>
      <c r="E6514" s="4">
        <f>E6507+E6512</f>
        <v>3550</v>
      </c>
      <c r="F6514" s="8" t="s">
        <v>139</v>
      </c>
    </row>
    <row r="6515" spans="1:6" ht="12.75">
      <c r="A6515" s="3"/>
      <c r="F6515" s="8"/>
    </row>
    <row r="6516" spans="1:6" ht="12.75">
      <c r="A6516" s="5" t="s">
        <v>15</v>
      </c>
      <c r="B6516" s="3" t="s">
        <v>16</v>
      </c>
      <c r="C6516" s="6">
        <v>0</v>
      </c>
      <c r="E6516" s="4">
        <f>E6514*C6516</f>
        <v>0</v>
      </c>
      <c r="F6516" s="8" t="s">
        <v>139</v>
      </c>
    </row>
    <row r="6517" spans="1:6" ht="12.75">
      <c r="A6517" s="3"/>
      <c r="F6517" s="8"/>
    </row>
    <row r="6518" spans="1:6" ht="12.75">
      <c r="A6518" s="5" t="s">
        <v>17</v>
      </c>
      <c r="B6518" s="3" t="s">
        <v>38</v>
      </c>
      <c r="E6518" s="4">
        <f>E6514+E6516</f>
        <v>3550</v>
      </c>
      <c r="F6518" s="8" t="s">
        <v>139</v>
      </c>
    </row>
    <row r="6519" ht="12.75">
      <c r="A6519" s="3"/>
    </row>
    <row r="6520" ht="12.75">
      <c r="A6520" s="3"/>
    </row>
    <row r="6521" spans="2:7" ht="12.75">
      <c r="B6521" s="3" t="s">
        <v>22</v>
      </c>
      <c r="C6521" s="3" t="s">
        <v>555</v>
      </c>
      <c r="D6521" s="3"/>
      <c r="E6521" s="3"/>
      <c r="F6521" s="4">
        <f>E6518/167.33/1</f>
        <v>21.2155620629893</v>
      </c>
      <c r="G6521" s="8" t="s">
        <v>23</v>
      </c>
    </row>
    <row r="6523" ht="12.75">
      <c r="B6523" s="3" t="s">
        <v>20</v>
      </c>
    </row>
    <row r="6526" spans="2:9" ht="12.75">
      <c r="B6526" s="9" t="s">
        <v>445</v>
      </c>
      <c r="C6526" s="9"/>
      <c r="D6526" s="9"/>
      <c r="E6526" s="9"/>
      <c r="F6526" s="9"/>
      <c r="G6526" s="9"/>
      <c r="H6526" s="9"/>
      <c r="I6526" s="9"/>
    </row>
    <row r="6527" spans="2:9" ht="12.75">
      <c r="B6527" s="9" t="s">
        <v>261</v>
      </c>
      <c r="C6527" s="9"/>
      <c r="D6527" s="9"/>
      <c r="E6527" s="9"/>
      <c r="F6527" s="9"/>
      <c r="G6527" s="9"/>
      <c r="H6527" s="9"/>
      <c r="I6527" s="9"/>
    </row>
    <row r="6528" spans="2:9" ht="12.75">
      <c r="B6528" s="9"/>
      <c r="C6528" s="9"/>
      <c r="D6528" s="9"/>
      <c r="E6528" s="9"/>
      <c r="F6528" s="9"/>
      <c r="G6528" s="9"/>
      <c r="H6528" s="9"/>
      <c r="I6528" s="9"/>
    </row>
    <row r="6529" spans="2:9" ht="12.75">
      <c r="B6529" s="9"/>
      <c r="C6529" s="9"/>
      <c r="D6529" s="9"/>
      <c r="E6529" s="9"/>
      <c r="F6529" s="9"/>
      <c r="G6529" s="9"/>
      <c r="H6529" s="9"/>
      <c r="I652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3.57421875" style="0" customWidth="1"/>
    <col min="4" max="4" width="26.421875" style="0" customWidth="1"/>
    <col min="6" max="6" width="10.421875" style="0" customWidth="1"/>
    <col min="7" max="7" width="14.8515625" style="0" customWidth="1"/>
  </cols>
  <sheetData>
    <row r="1" spans="1:12" ht="12.75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5:9" ht="12.75">
      <c r="E2" s="106" t="s">
        <v>175</v>
      </c>
      <c r="F2" s="106"/>
      <c r="I2" t="s">
        <v>558</v>
      </c>
    </row>
    <row r="3" spans="3:4" ht="12.75">
      <c r="C3" s="15" t="s">
        <v>176</v>
      </c>
      <c r="D3" s="15"/>
    </row>
    <row r="4" spans="3:7" ht="13.5" thickBot="1">
      <c r="C4" s="106" t="s">
        <v>448</v>
      </c>
      <c r="D4" s="106"/>
      <c r="E4" s="106"/>
      <c r="F4" s="106"/>
      <c r="G4" s="106"/>
    </row>
    <row r="5" spans="5:12" ht="13.5" thickBot="1">
      <c r="E5" s="107" t="s">
        <v>177</v>
      </c>
      <c r="F5" s="108"/>
      <c r="G5" s="108"/>
      <c r="H5" s="109"/>
      <c r="I5" s="107" t="s">
        <v>180</v>
      </c>
      <c r="J5" s="108"/>
      <c r="K5" s="108"/>
      <c r="L5" s="110"/>
    </row>
    <row r="6" spans="1:12" ht="12.75">
      <c r="A6" s="63" t="s">
        <v>34</v>
      </c>
      <c r="B6" s="111" t="s">
        <v>181</v>
      </c>
      <c r="C6" s="111"/>
      <c r="D6" s="111"/>
      <c r="E6" s="63" t="s">
        <v>178</v>
      </c>
      <c r="F6" s="64"/>
      <c r="G6" s="64"/>
      <c r="H6" s="72"/>
      <c r="I6" s="63" t="s">
        <v>178</v>
      </c>
      <c r="J6" s="64"/>
      <c r="K6" s="64"/>
      <c r="L6" s="95"/>
    </row>
    <row r="7" spans="1:12" ht="13.5" thickBot="1">
      <c r="A7" s="67" t="s">
        <v>35</v>
      </c>
      <c r="B7" s="68"/>
      <c r="C7" s="68"/>
      <c r="D7" s="68"/>
      <c r="E7" s="65" t="s">
        <v>179</v>
      </c>
      <c r="F7" s="66" t="s">
        <v>19</v>
      </c>
      <c r="G7" s="66" t="s">
        <v>23</v>
      </c>
      <c r="H7" s="73" t="s">
        <v>39</v>
      </c>
      <c r="I7" s="65" t="s">
        <v>179</v>
      </c>
      <c r="J7" s="66" t="s">
        <v>19</v>
      </c>
      <c r="K7" s="66" t="s">
        <v>23</v>
      </c>
      <c r="L7" s="99"/>
    </row>
    <row r="8" spans="1:12" ht="12.75">
      <c r="A8" s="69">
        <v>1</v>
      </c>
      <c r="B8" s="69" t="s">
        <v>364</v>
      </c>
      <c r="C8" s="69"/>
      <c r="D8" s="69"/>
      <c r="E8" s="74">
        <v>1</v>
      </c>
      <c r="F8" s="93">
        <v>0.94</v>
      </c>
      <c r="G8" s="91"/>
      <c r="H8" s="71"/>
      <c r="I8" s="74">
        <v>1.1</v>
      </c>
      <c r="J8" s="100">
        <v>0.7</v>
      </c>
      <c r="K8" s="87"/>
      <c r="L8" s="71"/>
    </row>
    <row r="9" spans="1:12" ht="12.75">
      <c r="A9" s="69">
        <f>A8+1</f>
        <v>2</v>
      </c>
      <c r="B9" s="69" t="s">
        <v>281</v>
      </c>
      <c r="C9" s="69"/>
      <c r="D9" s="69"/>
      <c r="E9" s="70">
        <v>2</v>
      </c>
      <c r="F9" s="69"/>
      <c r="G9" s="86">
        <v>27.59</v>
      </c>
      <c r="H9" s="85"/>
      <c r="I9" s="70"/>
      <c r="J9" s="69"/>
      <c r="K9" s="50"/>
      <c r="L9" s="85"/>
    </row>
    <row r="10" spans="1:12" ht="12.75">
      <c r="A10" s="69">
        <f aca="true" t="shared" si="0" ref="A10:A73">A9+1</f>
        <v>3</v>
      </c>
      <c r="B10" s="69" t="s">
        <v>362</v>
      </c>
      <c r="C10" s="69"/>
      <c r="D10" s="69"/>
      <c r="E10" s="70">
        <v>3</v>
      </c>
      <c r="F10" s="69"/>
      <c r="G10" s="86">
        <v>31.35</v>
      </c>
      <c r="H10" s="85"/>
      <c r="I10" s="70">
        <v>3.1</v>
      </c>
      <c r="J10" s="69"/>
      <c r="K10" s="50">
        <v>23.37</v>
      </c>
      <c r="L10" s="94"/>
    </row>
    <row r="11" spans="1:12" ht="12.75">
      <c r="A11" s="69">
        <f t="shared" si="0"/>
        <v>4</v>
      </c>
      <c r="B11" s="69" t="s">
        <v>363</v>
      </c>
      <c r="C11" s="69"/>
      <c r="D11" s="69"/>
      <c r="E11" s="70">
        <v>4</v>
      </c>
      <c r="F11" s="69"/>
      <c r="G11" s="86">
        <v>32.17</v>
      </c>
      <c r="H11" s="85"/>
      <c r="I11" s="70">
        <v>4.1</v>
      </c>
      <c r="J11" s="69"/>
      <c r="K11" s="50">
        <v>24.41</v>
      </c>
      <c r="L11" s="94"/>
    </row>
    <row r="12" spans="1:12" ht="12.75">
      <c r="A12" s="69">
        <f t="shared" si="0"/>
        <v>5</v>
      </c>
      <c r="B12" s="69" t="s">
        <v>383</v>
      </c>
      <c r="C12" s="69"/>
      <c r="D12" s="69"/>
      <c r="E12" s="70">
        <v>5</v>
      </c>
      <c r="F12" s="69"/>
      <c r="G12" s="86">
        <v>27.63</v>
      </c>
      <c r="H12" s="85"/>
      <c r="I12" s="70"/>
      <c r="J12" s="69"/>
      <c r="K12" s="92"/>
      <c r="L12" s="92"/>
    </row>
    <row r="13" spans="1:12" ht="12.75">
      <c r="A13" s="69">
        <f t="shared" si="0"/>
        <v>6</v>
      </c>
      <c r="B13" s="69" t="s">
        <v>282</v>
      </c>
      <c r="C13" s="69"/>
      <c r="D13" s="69"/>
      <c r="E13" s="70">
        <v>6</v>
      </c>
      <c r="F13" s="69"/>
      <c r="G13" s="86">
        <v>28.69</v>
      </c>
      <c r="H13" s="85"/>
      <c r="I13" s="70"/>
      <c r="J13" s="69"/>
      <c r="K13" s="92"/>
      <c r="L13" s="92"/>
    </row>
    <row r="14" spans="1:12" ht="12.75">
      <c r="A14" s="69">
        <f t="shared" si="0"/>
        <v>7</v>
      </c>
      <c r="B14" s="69" t="s">
        <v>344</v>
      </c>
      <c r="C14" s="69"/>
      <c r="D14" s="69"/>
      <c r="E14" s="70">
        <v>7</v>
      </c>
      <c r="F14" s="69"/>
      <c r="G14" s="86">
        <v>32.51</v>
      </c>
      <c r="H14" s="85"/>
      <c r="I14" s="70"/>
      <c r="J14" s="69"/>
      <c r="K14" s="92"/>
      <c r="L14" s="92"/>
    </row>
    <row r="15" spans="1:12" ht="12.75">
      <c r="A15" s="69">
        <f t="shared" si="0"/>
        <v>8</v>
      </c>
      <c r="B15" s="69" t="s">
        <v>343</v>
      </c>
      <c r="C15" s="69"/>
      <c r="D15" s="69"/>
      <c r="E15" s="70">
        <v>8</v>
      </c>
      <c r="F15" s="69"/>
      <c r="G15" s="86">
        <v>30.12</v>
      </c>
      <c r="H15" s="85"/>
      <c r="I15" s="70"/>
      <c r="J15" s="69"/>
      <c r="K15" s="92"/>
      <c r="L15" s="92"/>
    </row>
    <row r="16" spans="1:12" ht="12.75">
      <c r="A16" s="69">
        <f t="shared" si="0"/>
        <v>9</v>
      </c>
      <c r="B16" s="69" t="s">
        <v>345</v>
      </c>
      <c r="C16" s="69"/>
      <c r="D16" s="69"/>
      <c r="E16" s="70">
        <v>9</v>
      </c>
      <c r="F16" s="69"/>
      <c r="G16" s="96">
        <v>28.5</v>
      </c>
      <c r="H16" s="85"/>
      <c r="I16" s="70"/>
      <c r="J16" s="69"/>
      <c r="K16" s="92"/>
      <c r="L16" s="92"/>
    </row>
    <row r="17" spans="1:12" ht="12.75">
      <c r="A17" s="69">
        <f t="shared" si="0"/>
        <v>10</v>
      </c>
      <c r="B17" s="69" t="s">
        <v>369</v>
      </c>
      <c r="C17" s="69"/>
      <c r="D17" s="69"/>
      <c r="E17" s="70">
        <v>10</v>
      </c>
      <c r="F17" s="69"/>
      <c r="G17" s="86">
        <v>28.58</v>
      </c>
      <c r="H17" s="85"/>
      <c r="I17" s="70"/>
      <c r="J17" s="69"/>
      <c r="K17" s="92"/>
      <c r="L17" s="92"/>
    </row>
    <row r="18" spans="1:12" ht="12.75">
      <c r="A18" s="69">
        <f t="shared" si="0"/>
        <v>11</v>
      </c>
      <c r="B18" s="69" t="s">
        <v>283</v>
      </c>
      <c r="C18" s="69"/>
      <c r="D18" s="69"/>
      <c r="E18" s="70">
        <v>11</v>
      </c>
      <c r="F18" s="69"/>
      <c r="G18" s="86">
        <v>35.53</v>
      </c>
      <c r="H18" s="85"/>
      <c r="I18" s="70">
        <v>11.1</v>
      </c>
      <c r="J18" s="69"/>
      <c r="K18" s="101">
        <v>25.7</v>
      </c>
      <c r="L18" s="94"/>
    </row>
    <row r="19" spans="1:12" ht="12.75">
      <c r="A19" s="69">
        <f t="shared" si="0"/>
        <v>12</v>
      </c>
      <c r="B19" s="69" t="s">
        <v>284</v>
      </c>
      <c r="C19" s="69"/>
      <c r="D19" s="69"/>
      <c r="E19" s="70">
        <v>12</v>
      </c>
      <c r="F19" s="69"/>
      <c r="G19" s="86">
        <v>31.78</v>
      </c>
      <c r="H19" s="85"/>
      <c r="I19" s="70">
        <v>12.1</v>
      </c>
      <c r="J19" s="69"/>
      <c r="K19" s="50">
        <v>24.74</v>
      </c>
      <c r="L19" s="94"/>
    </row>
    <row r="20" spans="1:12" ht="12.75">
      <c r="A20" s="69">
        <f t="shared" si="0"/>
        <v>13</v>
      </c>
      <c r="B20" s="69" t="s">
        <v>370</v>
      </c>
      <c r="C20" s="69"/>
      <c r="D20" s="69"/>
      <c r="E20" s="70">
        <v>13</v>
      </c>
      <c r="F20" s="69"/>
      <c r="G20" s="86">
        <v>32.14</v>
      </c>
      <c r="H20" s="85"/>
      <c r="I20" s="70">
        <v>13.1</v>
      </c>
      <c r="J20" s="69"/>
      <c r="K20" s="50">
        <v>22.89</v>
      </c>
      <c r="L20" s="94"/>
    </row>
    <row r="21" spans="1:12" ht="12.75">
      <c r="A21" s="69">
        <f t="shared" si="0"/>
        <v>14</v>
      </c>
      <c r="B21" s="69" t="s">
        <v>330</v>
      </c>
      <c r="C21" s="69"/>
      <c r="D21" s="69"/>
      <c r="E21" s="70">
        <v>14</v>
      </c>
      <c r="F21" s="69"/>
      <c r="G21" s="86">
        <v>35.28</v>
      </c>
      <c r="H21" s="85"/>
      <c r="I21" s="70">
        <v>14.1</v>
      </c>
      <c r="J21" s="69"/>
      <c r="K21" s="50">
        <v>26.74</v>
      </c>
      <c r="L21" s="92"/>
    </row>
    <row r="22" spans="1:12" ht="12.75">
      <c r="A22" s="69">
        <f t="shared" si="0"/>
        <v>15</v>
      </c>
      <c r="B22" s="69" t="s">
        <v>355</v>
      </c>
      <c r="C22" s="69"/>
      <c r="D22" s="69"/>
      <c r="E22" s="70">
        <v>15</v>
      </c>
      <c r="F22" s="69"/>
      <c r="G22" s="86">
        <v>44.07</v>
      </c>
      <c r="H22" s="85"/>
      <c r="I22" s="70"/>
      <c r="J22" s="69"/>
      <c r="K22" s="92"/>
      <c r="L22" s="92"/>
    </row>
    <row r="23" spans="1:12" ht="12.75">
      <c r="A23" s="69">
        <f t="shared" si="0"/>
        <v>16</v>
      </c>
      <c r="B23" s="69" t="s">
        <v>386</v>
      </c>
      <c r="C23" s="69"/>
      <c r="D23" s="69"/>
      <c r="E23" s="70">
        <v>16</v>
      </c>
      <c r="F23" s="69"/>
      <c r="G23" s="86">
        <v>27.09</v>
      </c>
      <c r="H23" s="85"/>
      <c r="I23" s="70"/>
      <c r="J23" s="69"/>
      <c r="K23" s="92"/>
      <c r="L23" s="92"/>
    </row>
    <row r="24" spans="1:12" ht="12.75">
      <c r="A24" s="69">
        <f t="shared" si="0"/>
        <v>17</v>
      </c>
      <c r="B24" s="69" t="s">
        <v>428</v>
      </c>
      <c r="C24" s="69"/>
      <c r="D24" s="69"/>
      <c r="E24" s="70">
        <v>17</v>
      </c>
      <c r="F24" s="69"/>
      <c r="G24" s="86">
        <v>27.88</v>
      </c>
      <c r="H24" s="85"/>
      <c r="I24" s="70">
        <v>17.1</v>
      </c>
      <c r="J24" s="69"/>
      <c r="K24" s="50">
        <v>23.67</v>
      </c>
      <c r="L24" s="92"/>
    </row>
    <row r="25" spans="1:12" ht="12.75">
      <c r="A25" s="69">
        <f t="shared" si="0"/>
        <v>18</v>
      </c>
      <c r="B25" s="69" t="s">
        <v>285</v>
      </c>
      <c r="C25" s="69"/>
      <c r="D25" s="69"/>
      <c r="E25" s="70">
        <v>18</v>
      </c>
      <c r="F25" s="69"/>
      <c r="G25" s="86">
        <v>34.72</v>
      </c>
      <c r="H25" s="85"/>
      <c r="I25" s="70"/>
      <c r="J25" s="69"/>
      <c r="K25" s="92"/>
      <c r="L25" s="92"/>
    </row>
    <row r="26" spans="1:12" ht="12.75">
      <c r="A26" s="69">
        <f t="shared" si="0"/>
        <v>19</v>
      </c>
      <c r="B26" s="69" t="s">
        <v>286</v>
      </c>
      <c r="C26" s="69"/>
      <c r="D26" s="69"/>
      <c r="E26" s="70">
        <v>19</v>
      </c>
      <c r="F26" s="69"/>
      <c r="G26" s="86">
        <v>32.28</v>
      </c>
      <c r="H26" s="85"/>
      <c r="I26" s="70"/>
      <c r="J26" s="69"/>
      <c r="K26" s="92"/>
      <c r="L26" s="92"/>
    </row>
    <row r="27" spans="1:12" ht="12.75">
      <c r="A27" s="69">
        <f t="shared" si="0"/>
        <v>20</v>
      </c>
      <c r="B27" s="69" t="s">
        <v>287</v>
      </c>
      <c r="C27" s="69"/>
      <c r="D27" s="69"/>
      <c r="E27" s="70">
        <v>20</v>
      </c>
      <c r="F27" s="69"/>
      <c r="G27" s="86">
        <v>28.48</v>
      </c>
      <c r="H27" s="85"/>
      <c r="I27" s="70"/>
      <c r="J27" s="69"/>
      <c r="K27" s="92"/>
      <c r="L27" s="92"/>
    </row>
    <row r="28" spans="1:12" ht="12.75">
      <c r="A28" s="69">
        <f t="shared" si="0"/>
        <v>21</v>
      </c>
      <c r="B28" s="69" t="s">
        <v>349</v>
      </c>
      <c r="C28" s="69"/>
      <c r="D28" s="69"/>
      <c r="E28" s="70">
        <v>21</v>
      </c>
      <c r="F28" s="69"/>
      <c r="G28" s="86">
        <v>29.57</v>
      </c>
      <c r="H28" s="85"/>
      <c r="I28" s="70"/>
      <c r="J28" s="69"/>
      <c r="K28" s="92"/>
      <c r="L28" s="92"/>
    </row>
    <row r="29" spans="1:12" ht="12.75">
      <c r="A29" s="69">
        <f t="shared" si="0"/>
        <v>22</v>
      </c>
      <c r="B29" s="69" t="s">
        <v>288</v>
      </c>
      <c r="C29" s="69"/>
      <c r="D29" s="69"/>
      <c r="E29" s="70">
        <v>22</v>
      </c>
      <c r="F29" s="69"/>
      <c r="G29" s="86">
        <v>29.11</v>
      </c>
      <c r="H29" s="85"/>
      <c r="I29" s="70"/>
      <c r="J29" s="69"/>
      <c r="K29" s="92"/>
      <c r="L29" s="92"/>
    </row>
    <row r="30" spans="1:12" ht="12.75">
      <c r="A30" s="69">
        <f t="shared" si="0"/>
        <v>23</v>
      </c>
      <c r="B30" s="69" t="s">
        <v>354</v>
      </c>
      <c r="C30" s="69"/>
      <c r="D30" s="69"/>
      <c r="E30" s="70">
        <v>23</v>
      </c>
      <c r="F30" s="69"/>
      <c r="G30" s="96">
        <v>29.6</v>
      </c>
      <c r="H30" s="85"/>
      <c r="I30" s="70"/>
      <c r="J30" s="69"/>
      <c r="K30" s="92"/>
      <c r="L30" s="92"/>
    </row>
    <row r="31" spans="1:12" ht="12.75">
      <c r="A31" s="69">
        <f t="shared" si="0"/>
        <v>24</v>
      </c>
      <c r="B31" s="69" t="s">
        <v>350</v>
      </c>
      <c r="C31" s="69"/>
      <c r="D31" s="69"/>
      <c r="E31" s="70">
        <v>24</v>
      </c>
      <c r="F31" s="69"/>
      <c r="G31" s="86">
        <v>31.19</v>
      </c>
      <c r="H31" s="85"/>
      <c r="I31" s="70"/>
      <c r="J31" s="69"/>
      <c r="K31" s="92"/>
      <c r="L31" s="92"/>
    </row>
    <row r="32" spans="1:12" ht="12.75">
      <c r="A32" s="69">
        <f t="shared" si="0"/>
        <v>25</v>
      </c>
      <c r="B32" s="69" t="s">
        <v>346</v>
      </c>
      <c r="C32" s="69"/>
      <c r="D32" s="69"/>
      <c r="E32" s="70">
        <v>25</v>
      </c>
      <c r="F32" s="69"/>
      <c r="G32" s="86">
        <v>36.73</v>
      </c>
      <c r="H32" s="85"/>
      <c r="I32" s="70"/>
      <c r="J32" s="69"/>
      <c r="K32" s="92"/>
      <c r="L32" s="92"/>
    </row>
    <row r="33" spans="1:12" ht="12.75">
      <c r="A33" s="69">
        <f t="shared" si="0"/>
        <v>26</v>
      </c>
      <c r="B33" s="69" t="s">
        <v>353</v>
      </c>
      <c r="C33" s="69"/>
      <c r="D33" s="69"/>
      <c r="E33" s="70">
        <v>26</v>
      </c>
      <c r="F33" s="69"/>
      <c r="G33" s="86">
        <v>27.17</v>
      </c>
      <c r="H33" s="85"/>
      <c r="I33" s="70"/>
      <c r="J33" s="69"/>
      <c r="K33" s="92"/>
      <c r="L33" s="92"/>
    </row>
    <row r="34" spans="1:12" ht="12.75">
      <c r="A34" s="69">
        <f t="shared" si="0"/>
        <v>27</v>
      </c>
      <c r="B34" s="69" t="s">
        <v>371</v>
      </c>
      <c r="C34" s="69"/>
      <c r="D34" s="69"/>
      <c r="E34" s="75">
        <v>27</v>
      </c>
      <c r="F34" s="69"/>
      <c r="G34" s="92"/>
      <c r="H34" s="96">
        <v>2.4</v>
      </c>
      <c r="I34" s="75"/>
      <c r="J34" s="69"/>
      <c r="K34" s="92"/>
      <c r="L34" s="92"/>
    </row>
    <row r="35" spans="1:12" ht="12.75">
      <c r="A35" s="69">
        <f t="shared" si="0"/>
        <v>28</v>
      </c>
      <c r="B35" s="69" t="s">
        <v>372</v>
      </c>
      <c r="C35" s="69"/>
      <c r="D35" s="69"/>
      <c r="E35" s="75">
        <v>28</v>
      </c>
      <c r="F35" s="69"/>
      <c r="G35" s="92"/>
      <c r="H35" s="96">
        <v>3</v>
      </c>
      <c r="I35" s="75"/>
      <c r="J35" s="69"/>
      <c r="K35" s="92"/>
      <c r="L35" s="92"/>
    </row>
    <row r="36" spans="1:12" ht="12.75">
      <c r="A36" s="86">
        <f t="shared" si="0"/>
        <v>29</v>
      </c>
      <c r="B36" s="85" t="s">
        <v>373</v>
      </c>
      <c r="C36" s="69"/>
      <c r="D36" s="69"/>
      <c r="E36" s="75">
        <v>29</v>
      </c>
      <c r="F36" s="69"/>
      <c r="G36" s="86">
        <v>35.33</v>
      </c>
      <c r="H36" s="85"/>
      <c r="I36" s="75">
        <v>29.1</v>
      </c>
      <c r="J36" s="69"/>
      <c r="K36" s="50">
        <v>28.63</v>
      </c>
      <c r="L36" s="92"/>
    </row>
    <row r="37" spans="1:12" ht="12.75">
      <c r="A37" s="69">
        <f t="shared" si="0"/>
        <v>30</v>
      </c>
      <c r="B37" s="69" t="s">
        <v>351</v>
      </c>
      <c r="C37" s="69"/>
      <c r="D37" s="69"/>
      <c r="E37" s="75">
        <v>30</v>
      </c>
      <c r="F37" s="69"/>
      <c r="G37" s="92"/>
      <c r="H37" s="85"/>
      <c r="I37" s="75"/>
      <c r="J37" s="69"/>
      <c r="K37" s="92"/>
      <c r="L37" s="92" t="s">
        <v>449</v>
      </c>
    </row>
    <row r="38" spans="1:12" ht="12.75">
      <c r="A38" s="69">
        <f t="shared" si="0"/>
        <v>31</v>
      </c>
      <c r="B38" s="69" t="s">
        <v>352</v>
      </c>
      <c r="C38" s="69"/>
      <c r="D38" s="70"/>
      <c r="E38" s="75">
        <v>31</v>
      </c>
      <c r="F38" s="69"/>
      <c r="G38" s="92"/>
      <c r="H38" s="85"/>
      <c r="I38" s="75"/>
      <c r="J38" s="69"/>
      <c r="K38" s="92"/>
      <c r="L38" s="92" t="s">
        <v>449</v>
      </c>
    </row>
    <row r="39" spans="1:12" ht="12.75">
      <c r="A39" s="69">
        <f t="shared" si="0"/>
        <v>32</v>
      </c>
      <c r="B39" s="85" t="s">
        <v>298</v>
      </c>
      <c r="C39" s="69"/>
      <c r="D39" s="70"/>
      <c r="E39" s="70">
        <v>32</v>
      </c>
      <c r="F39" s="69"/>
      <c r="G39" s="86">
        <v>35.32</v>
      </c>
      <c r="H39" s="69"/>
      <c r="I39" s="70"/>
      <c r="J39" s="69"/>
      <c r="K39" s="92"/>
      <c r="L39" s="92"/>
    </row>
    <row r="40" spans="1:12" ht="12.75">
      <c r="A40" s="69">
        <f t="shared" si="0"/>
        <v>33</v>
      </c>
      <c r="B40" s="85" t="s">
        <v>299</v>
      </c>
      <c r="C40" s="69"/>
      <c r="D40" s="70"/>
      <c r="E40" s="70">
        <v>33</v>
      </c>
      <c r="F40" s="69"/>
      <c r="G40" s="97">
        <v>35.06</v>
      </c>
      <c r="H40" s="69"/>
      <c r="I40" s="70"/>
      <c r="J40" s="69"/>
      <c r="K40" s="92"/>
      <c r="L40" s="92"/>
    </row>
    <row r="41" spans="1:12" ht="12.75">
      <c r="A41" s="69">
        <f t="shared" si="0"/>
        <v>34</v>
      </c>
      <c r="B41" s="69" t="s">
        <v>356</v>
      </c>
      <c r="C41" s="69"/>
      <c r="D41" s="70"/>
      <c r="E41" s="70">
        <v>34</v>
      </c>
      <c r="F41" s="69"/>
      <c r="G41" s="97">
        <v>56.25</v>
      </c>
      <c r="H41" s="69"/>
      <c r="I41" s="70"/>
      <c r="J41" s="69"/>
      <c r="K41" s="92"/>
      <c r="L41" s="92"/>
    </row>
    <row r="42" spans="1:12" ht="12.75">
      <c r="A42" s="69">
        <f t="shared" si="0"/>
        <v>35</v>
      </c>
      <c r="B42" s="103" t="s">
        <v>289</v>
      </c>
      <c r="C42" s="104"/>
      <c r="D42" s="105"/>
      <c r="E42" s="70">
        <v>35</v>
      </c>
      <c r="F42" s="69"/>
      <c r="G42" s="98">
        <v>31.72</v>
      </c>
      <c r="H42" s="69"/>
      <c r="I42" s="70">
        <v>35.1</v>
      </c>
      <c r="J42" s="69"/>
      <c r="K42" s="50">
        <v>23.85</v>
      </c>
      <c r="L42" s="94"/>
    </row>
    <row r="43" spans="1:12" ht="12.75">
      <c r="A43" s="86">
        <f t="shared" si="0"/>
        <v>36</v>
      </c>
      <c r="B43" s="112" t="s">
        <v>365</v>
      </c>
      <c r="C43" s="104"/>
      <c r="D43" s="105"/>
      <c r="E43" s="70">
        <v>36</v>
      </c>
      <c r="F43" s="69"/>
      <c r="G43" s="98">
        <v>32.1</v>
      </c>
      <c r="H43" s="69"/>
      <c r="I43" s="70">
        <v>36.1</v>
      </c>
      <c r="J43" s="69"/>
      <c r="K43" s="50">
        <v>24.29</v>
      </c>
      <c r="L43" s="94"/>
    </row>
    <row r="44" spans="1:12" ht="12.75">
      <c r="A44" s="69">
        <f t="shared" si="0"/>
        <v>37</v>
      </c>
      <c r="B44" s="103" t="s">
        <v>358</v>
      </c>
      <c r="C44" s="104"/>
      <c r="D44" s="105"/>
      <c r="E44" s="70">
        <v>37</v>
      </c>
      <c r="F44" s="69"/>
      <c r="G44" s="97">
        <v>30.13</v>
      </c>
      <c r="H44" s="69"/>
      <c r="I44" s="70">
        <v>37.1</v>
      </c>
      <c r="J44" s="69"/>
      <c r="K44" s="50">
        <v>24.11</v>
      </c>
      <c r="L44" s="92"/>
    </row>
    <row r="45" spans="1:12" ht="12.75">
      <c r="A45" s="69">
        <f t="shared" si="0"/>
        <v>38</v>
      </c>
      <c r="B45" s="103" t="s">
        <v>374</v>
      </c>
      <c r="C45" s="104"/>
      <c r="D45" s="105"/>
      <c r="E45" s="70">
        <v>38</v>
      </c>
      <c r="F45" s="69"/>
      <c r="G45" s="92"/>
      <c r="H45" s="96">
        <v>6.1</v>
      </c>
      <c r="I45" s="70"/>
      <c r="J45" s="69"/>
      <c r="K45" s="92"/>
      <c r="L45" s="92"/>
    </row>
    <row r="46" spans="1:12" ht="12.75">
      <c r="A46" s="69">
        <f t="shared" si="0"/>
        <v>39</v>
      </c>
      <c r="B46" s="103" t="s">
        <v>290</v>
      </c>
      <c r="C46" s="104"/>
      <c r="D46" s="105"/>
      <c r="E46" s="70">
        <v>39</v>
      </c>
      <c r="F46" s="69"/>
      <c r="G46" s="92"/>
      <c r="H46" s="86">
        <v>3.04</v>
      </c>
      <c r="I46" s="70"/>
      <c r="J46" s="69"/>
      <c r="K46" s="92"/>
      <c r="L46" s="92"/>
    </row>
    <row r="47" spans="1:12" ht="12.75">
      <c r="A47" s="69">
        <f t="shared" si="0"/>
        <v>40</v>
      </c>
      <c r="B47" s="69" t="s">
        <v>357</v>
      </c>
      <c r="C47" s="69"/>
      <c r="D47" s="69"/>
      <c r="E47" s="70">
        <v>40</v>
      </c>
      <c r="F47" s="69"/>
      <c r="G47" s="86">
        <v>29.57</v>
      </c>
      <c r="H47" s="85"/>
      <c r="I47" s="70">
        <v>40.1</v>
      </c>
      <c r="J47" s="69"/>
      <c r="K47" s="50">
        <v>22.71</v>
      </c>
      <c r="L47" s="92"/>
    </row>
    <row r="48" spans="1:12" ht="12.75">
      <c r="A48" s="69">
        <f t="shared" si="0"/>
        <v>41</v>
      </c>
      <c r="B48" s="69" t="s">
        <v>291</v>
      </c>
      <c r="C48" s="69"/>
      <c r="D48" s="69"/>
      <c r="E48" s="70">
        <v>41</v>
      </c>
      <c r="F48" s="69"/>
      <c r="G48" s="86">
        <v>26.04</v>
      </c>
      <c r="H48" s="85"/>
      <c r="I48" s="70"/>
      <c r="J48" s="69"/>
      <c r="K48" s="50"/>
      <c r="L48" s="92"/>
    </row>
    <row r="49" spans="1:12" ht="12.75">
      <c r="A49" s="69">
        <f t="shared" si="0"/>
        <v>42</v>
      </c>
      <c r="B49" s="69" t="s">
        <v>292</v>
      </c>
      <c r="C49" s="69"/>
      <c r="D49" s="69"/>
      <c r="E49" s="70">
        <v>42</v>
      </c>
      <c r="F49" s="69"/>
      <c r="G49" s="86">
        <v>30.66</v>
      </c>
      <c r="H49" s="85"/>
      <c r="I49" s="70"/>
      <c r="J49" s="69"/>
      <c r="K49" s="50"/>
      <c r="L49" s="92"/>
    </row>
    <row r="50" spans="1:12" ht="12.75">
      <c r="A50" s="69">
        <f t="shared" si="0"/>
        <v>43</v>
      </c>
      <c r="B50" s="69" t="s">
        <v>293</v>
      </c>
      <c r="C50" s="69"/>
      <c r="D50" s="69"/>
      <c r="E50" s="70">
        <v>43</v>
      </c>
      <c r="F50" s="69"/>
      <c r="G50" s="86">
        <v>27.34</v>
      </c>
      <c r="H50" s="85"/>
      <c r="I50" s="70">
        <v>43.1</v>
      </c>
      <c r="J50" s="69"/>
      <c r="K50" s="50">
        <v>21.96</v>
      </c>
      <c r="L50" s="94"/>
    </row>
    <row r="51" spans="1:12" ht="12.75">
      <c r="A51" s="69">
        <f t="shared" si="0"/>
        <v>44</v>
      </c>
      <c r="B51" s="69" t="s">
        <v>361</v>
      </c>
      <c r="C51" s="69"/>
      <c r="D51" s="69"/>
      <c r="E51" s="70">
        <v>44</v>
      </c>
      <c r="F51" s="69"/>
      <c r="G51" s="86">
        <v>32.61</v>
      </c>
      <c r="H51" s="85"/>
      <c r="I51" s="70"/>
      <c r="J51" s="69"/>
      <c r="K51" s="92"/>
      <c r="L51" s="92"/>
    </row>
    <row r="52" spans="1:12" ht="12.75">
      <c r="A52" s="69">
        <f t="shared" si="0"/>
        <v>45</v>
      </c>
      <c r="B52" s="69" t="s">
        <v>359</v>
      </c>
      <c r="C52" s="69"/>
      <c r="D52" s="69"/>
      <c r="E52" s="70">
        <v>45</v>
      </c>
      <c r="F52" s="69"/>
      <c r="G52" s="86">
        <v>33.03</v>
      </c>
      <c r="H52" s="85"/>
      <c r="I52" s="70"/>
      <c r="J52" s="69"/>
      <c r="K52" s="92"/>
      <c r="L52" s="92"/>
    </row>
    <row r="53" spans="1:12" ht="12.75">
      <c r="A53" s="69">
        <f t="shared" si="0"/>
        <v>46</v>
      </c>
      <c r="B53" s="69" t="s">
        <v>360</v>
      </c>
      <c r="C53" s="69"/>
      <c r="D53" s="69"/>
      <c r="E53" s="75">
        <v>46</v>
      </c>
      <c r="F53" s="69"/>
      <c r="G53" s="86">
        <v>35.18</v>
      </c>
      <c r="H53" s="85"/>
      <c r="I53" s="75"/>
      <c r="J53" s="69"/>
      <c r="K53" s="92"/>
      <c r="L53" s="92"/>
    </row>
    <row r="54" spans="1:12" ht="12.75">
      <c r="A54" s="69">
        <f t="shared" si="0"/>
        <v>47</v>
      </c>
      <c r="B54" s="85" t="s">
        <v>375</v>
      </c>
      <c r="C54" s="69"/>
      <c r="D54" s="69"/>
      <c r="E54" s="70">
        <v>47</v>
      </c>
      <c r="F54" s="69"/>
      <c r="G54" s="96">
        <v>35.6</v>
      </c>
      <c r="H54" s="85"/>
      <c r="I54" s="70">
        <v>47.1</v>
      </c>
      <c r="J54" s="69"/>
      <c r="K54" s="50">
        <v>27.79</v>
      </c>
      <c r="L54" s="92"/>
    </row>
    <row r="55" spans="1:12" ht="12.75">
      <c r="A55" s="69">
        <f t="shared" si="0"/>
        <v>48</v>
      </c>
      <c r="B55" s="69" t="s">
        <v>376</v>
      </c>
      <c r="C55" s="69"/>
      <c r="D55" s="69"/>
      <c r="E55" s="70">
        <v>48</v>
      </c>
      <c r="F55" s="69"/>
      <c r="G55" s="86">
        <v>39.01</v>
      </c>
      <c r="H55" s="85"/>
      <c r="I55" s="70">
        <v>48.1</v>
      </c>
      <c r="J55" s="69"/>
      <c r="K55" s="50">
        <v>29.88</v>
      </c>
      <c r="L55" s="94"/>
    </row>
    <row r="56" spans="1:12" ht="12.75">
      <c r="A56" s="69">
        <f t="shared" si="0"/>
        <v>49</v>
      </c>
      <c r="B56" s="69" t="s">
        <v>294</v>
      </c>
      <c r="C56" s="69"/>
      <c r="D56" s="69"/>
      <c r="E56" s="75">
        <v>49</v>
      </c>
      <c r="F56" s="69"/>
      <c r="G56" s="86">
        <v>39.61</v>
      </c>
      <c r="H56" s="85"/>
      <c r="I56" s="75">
        <v>49.1</v>
      </c>
      <c r="J56" s="69"/>
      <c r="K56" s="50">
        <v>31.38</v>
      </c>
      <c r="L56" s="92"/>
    </row>
    <row r="57" spans="1:12" ht="12.75">
      <c r="A57" s="69">
        <f t="shared" si="0"/>
        <v>50</v>
      </c>
      <c r="B57" s="85" t="s">
        <v>295</v>
      </c>
      <c r="C57" s="69"/>
      <c r="D57" s="69"/>
      <c r="E57" s="75">
        <v>50</v>
      </c>
      <c r="F57" s="69"/>
      <c r="G57" s="96">
        <v>38</v>
      </c>
      <c r="H57" s="85"/>
      <c r="I57" s="75">
        <v>50.1</v>
      </c>
      <c r="J57" s="69"/>
      <c r="K57" s="50">
        <v>31.67</v>
      </c>
      <c r="L57" s="94"/>
    </row>
    <row r="58" spans="1:12" ht="12.75">
      <c r="A58" s="69">
        <f t="shared" si="0"/>
        <v>51</v>
      </c>
      <c r="B58" s="85" t="s">
        <v>366</v>
      </c>
      <c r="C58" s="69"/>
      <c r="D58" s="69"/>
      <c r="E58" s="75">
        <v>51</v>
      </c>
      <c r="F58" s="69"/>
      <c r="G58" s="86">
        <v>35.18</v>
      </c>
      <c r="H58" s="85"/>
      <c r="I58" s="75">
        <v>51.1</v>
      </c>
      <c r="J58" s="69"/>
      <c r="K58" s="50">
        <v>28.92</v>
      </c>
      <c r="L58" s="94"/>
    </row>
    <row r="59" spans="1:12" ht="12.75">
      <c r="A59" s="69">
        <f t="shared" si="0"/>
        <v>52</v>
      </c>
      <c r="B59" s="85" t="s">
        <v>377</v>
      </c>
      <c r="C59" s="69"/>
      <c r="D59" s="69"/>
      <c r="E59" s="75">
        <v>52</v>
      </c>
      <c r="F59" s="69"/>
      <c r="G59" s="86">
        <v>39.61</v>
      </c>
      <c r="H59" s="85"/>
      <c r="I59" s="75">
        <v>52.1</v>
      </c>
      <c r="J59" s="69"/>
      <c r="K59" s="50">
        <v>32.69</v>
      </c>
      <c r="L59" s="94"/>
    </row>
    <row r="60" spans="1:12" ht="12.75">
      <c r="A60" s="69">
        <f t="shared" si="0"/>
        <v>53</v>
      </c>
      <c r="B60" s="85" t="s">
        <v>367</v>
      </c>
      <c r="C60" s="69"/>
      <c r="D60" s="69"/>
      <c r="E60" s="75">
        <v>53</v>
      </c>
      <c r="F60" s="69"/>
      <c r="G60" s="86">
        <v>38.99</v>
      </c>
      <c r="H60" s="85"/>
      <c r="I60" s="75">
        <v>53.1</v>
      </c>
      <c r="J60" s="69"/>
      <c r="K60" s="50">
        <v>32.63</v>
      </c>
      <c r="L60" s="94"/>
    </row>
    <row r="61" spans="1:12" ht="12.75">
      <c r="A61" s="69">
        <f t="shared" si="0"/>
        <v>54</v>
      </c>
      <c r="B61" s="85" t="s">
        <v>368</v>
      </c>
      <c r="C61" s="69"/>
      <c r="D61" s="69"/>
      <c r="E61" s="75">
        <v>54</v>
      </c>
      <c r="F61" s="69"/>
      <c r="G61" s="96">
        <v>37</v>
      </c>
      <c r="H61" s="85"/>
      <c r="I61" s="75"/>
      <c r="J61" s="69"/>
      <c r="K61" s="92"/>
      <c r="L61" s="92"/>
    </row>
    <row r="62" spans="1:12" ht="12.75">
      <c r="A62" s="69">
        <f t="shared" si="0"/>
        <v>55</v>
      </c>
      <c r="B62" s="69" t="s">
        <v>378</v>
      </c>
      <c r="C62" s="69"/>
      <c r="D62" s="69"/>
      <c r="E62" s="75">
        <v>55</v>
      </c>
      <c r="F62" s="69"/>
      <c r="G62" s="86">
        <v>47.78</v>
      </c>
      <c r="H62" s="85"/>
      <c r="I62" s="75"/>
      <c r="J62" s="69"/>
      <c r="K62" s="92"/>
      <c r="L62" s="92"/>
    </row>
    <row r="63" spans="1:12" ht="12.75">
      <c r="A63" s="69">
        <f t="shared" si="0"/>
        <v>56</v>
      </c>
      <c r="B63" s="69" t="s">
        <v>379</v>
      </c>
      <c r="C63" s="69"/>
      <c r="D63" s="69"/>
      <c r="E63" s="75">
        <v>56</v>
      </c>
      <c r="F63" s="69"/>
      <c r="G63" s="86">
        <v>43.58</v>
      </c>
      <c r="H63" s="85"/>
      <c r="I63" s="75"/>
      <c r="J63" s="69"/>
      <c r="K63" s="92"/>
      <c r="L63" s="92"/>
    </row>
    <row r="64" spans="1:12" ht="12.75">
      <c r="A64" s="86">
        <f t="shared" si="0"/>
        <v>57</v>
      </c>
      <c r="B64" s="85" t="s">
        <v>279</v>
      </c>
      <c r="C64" s="86"/>
      <c r="D64" s="86"/>
      <c r="E64" s="75">
        <v>57</v>
      </c>
      <c r="F64" s="69"/>
      <c r="G64" s="86">
        <v>34.86</v>
      </c>
      <c r="H64" s="85"/>
      <c r="I64" s="75">
        <v>57.1</v>
      </c>
      <c r="J64" s="69"/>
      <c r="K64" s="50">
        <v>28.03</v>
      </c>
      <c r="L64" s="94"/>
    </row>
    <row r="65" spans="1:12" ht="12.75">
      <c r="A65" s="69">
        <f t="shared" si="0"/>
        <v>58</v>
      </c>
      <c r="B65" s="85" t="s">
        <v>380</v>
      </c>
      <c r="C65" s="69"/>
      <c r="D65" s="69"/>
      <c r="E65" s="75">
        <v>58</v>
      </c>
      <c r="F65" s="69"/>
      <c r="G65" s="86">
        <v>34.83</v>
      </c>
      <c r="H65" s="85"/>
      <c r="I65" s="75"/>
      <c r="J65" s="69"/>
      <c r="K65" s="92"/>
      <c r="L65" s="92"/>
    </row>
    <row r="66" spans="1:12" ht="12.75">
      <c r="A66" s="69">
        <f t="shared" si="0"/>
        <v>59</v>
      </c>
      <c r="B66" s="69" t="s">
        <v>347</v>
      </c>
      <c r="C66" s="69"/>
      <c r="D66" s="69"/>
      <c r="E66" s="70">
        <v>59</v>
      </c>
      <c r="F66" s="69"/>
      <c r="G66" s="86">
        <v>30.06</v>
      </c>
      <c r="H66" s="85"/>
      <c r="I66" s="70"/>
      <c r="J66" s="69"/>
      <c r="K66" s="92"/>
      <c r="L66" s="92"/>
    </row>
    <row r="67" spans="1:12" ht="12.75">
      <c r="A67" s="69">
        <f t="shared" si="0"/>
        <v>60</v>
      </c>
      <c r="B67" s="85" t="s">
        <v>317</v>
      </c>
      <c r="C67" s="69"/>
      <c r="D67" s="69"/>
      <c r="E67" s="70">
        <v>60</v>
      </c>
      <c r="F67" s="69"/>
      <c r="G67" s="86">
        <v>56.25</v>
      </c>
      <c r="H67" s="85"/>
      <c r="I67" s="70"/>
      <c r="J67" s="69"/>
      <c r="K67" s="92"/>
      <c r="L67" s="92"/>
    </row>
    <row r="68" spans="1:12" ht="12.75">
      <c r="A68" s="69">
        <f t="shared" si="0"/>
        <v>61</v>
      </c>
      <c r="B68" s="85" t="s">
        <v>348</v>
      </c>
      <c r="C68" s="69"/>
      <c r="D68" s="69"/>
      <c r="E68" s="70">
        <v>61</v>
      </c>
      <c r="F68" s="69"/>
      <c r="G68" s="86">
        <v>33.67</v>
      </c>
      <c r="H68" s="85"/>
      <c r="I68" s="70"/>
      <c r="J68" s="69"/>
      <c r="K68" s="92"/>
      <c r="L68" s="92"/>
    </row>
    <row r="69" spans="1:12" ht="12.75">
      <c r="A69" s="69">
        <f t="shared" si="0"/>
        <v>62</v>
      </c>
      <c r="B69" s="85" t="s">
        <v>304</v>
      </c>
      <c r="C69" s="69"/>
      <c r="D69" s="69"/>
      <c r="E69" s="70">
        <v>62</v>
      </c>
      <c r="F69" s="69"/>
      <c r="G69" s="86">
        <v>32.95</v>
      </c>
      <c r="H69" s="85"/>
      <c r="I69" s="70"/>
      <c r="J69" s="69"/>
      <c r="K69" s="92"/>
      <c r="L69" s="92"/>
    </row>
    <row r="70" spans="1:12" ht="12.75">
      <c r="A70" s="69">
        <f t="shared" si="0"/>
        <v>63</v>
      </c>
      <c r="B70" s="85" t="s">
        <v>381</v>
      </c>
      <c r="C70" s="69"/>
      <c r="D70" s="69"/>
      <c r="E70" s="70">
        <v>63</v>
      </c>
      <c r="F70" s="69"/>
      <c r="G70" s="86">
        <v>27.03</v>
      </c>
      <c r="H70" s="85"/>
      <c r="I70" s="75"/>
      <c r="J70" s="69"/>
      <c r="K70" s="92"/>
      <c r="L70" s="92"/>
    </row>
    <row r="71" spans="1:12" ht="12.75">
      <c r="A71" s="69">
        <f t="shared" si="0"/>
        <v>64</v>
      </c>
      <c r="B71" s="85" t="s">
        <v>316</v>
      </c>
      <c r="C71" s="69"/>
      <c r="D71" s="69"/>
      <c r="E71" s="70">
        <v>64</v>
      </c>
      <c r="F71" s="69"/>
      <c r="G71" s="86">
        <v>35.65</v>
      </c>
      <c r="H71" s="85"/>
      <c r="I71" s="75" t="s">
        <v>318</v>
      </c>
      <c r="J71" s="69"/>
      <c r="K71" s="50">
        <v>28.92</v>
      </c>
      <c r="L71" s="94"/>
    </row>
    <row r="72" spans="1:12" ht="12.75">
      <c r="A72" s="69">
        <f t="shared" si="0"/>
        <v>65</v>
      </c>
      <c r="B72" s="85" t="s">
        <v>319</v>
      </c>
      <c r="C72" s="69"/>
      <c r="D72" s="69"/>
      <c r="E72" s="70">
        <v>65</v>
      </c>
      <c r="F72" s="69"/>
      <c r="G72" s="86">
        <v>32.67</v>
      </c>
      <c r="H72" s="85"/>
      <c r="I72" s="75" t="s">
        <v>320</v>
      </c>
      <c r="J72" s="69"/>
      <c r="K72" s="50">
        <v>25.22</v>
      </c>
      <c r="L72" s="94"/>
    </row>
    <row r="73" spans="1:12" ht="12.75">
      <c r="A73" s="69">
        <f t="shared" si="0"/>
        <v>66</v>
      </c>
      <c r="B73" s="85" t="s">
        <v>323</v>
      </c>
      <c r="C73" s="69"/>
      <c r="D73" s="69"/>
      <c r="E73" s="70">
        <v>66</v>
      </c>
      <c r="F73" s="69"/>
      <c r="G73" s="86">
        <v>32.67</v>
      </c>
      <c r="H73" s="85"/>
      <c r="I73" s="75" t="s">
        <v>321</v>
      </c>
      <c r="J73" s="69"/>
      <c r="K73" s="101">
        <v>27.1</v>
      </c>
      <c r="L73" s="94"/>
    </row>
    <row r="74" spans="1:12" ht="12.75">
      <c r="A74" s="69">
        <f>A73+1</f>
        <v>67</v>
      </c>
      <c r="B74" s="85" t="s">
        <v>280</v>
      </c>
      <c r="C74" s="69"/>
      <c r="D74" s="69"/>
      <c r="E74" s="70">
        <v>67</v>
      </c>
      <c r="F74" s="69"/>
      <c r="G74" s="96">
        <v>32.7</v>
      </c>
      <c r="H74" s="85"/>
      <c r="I74" s="75" t="s">
        <v>322</v>
      </c>
      <c r="J74" s="69"/>
      <c r="K74" s="101">
        <v>27.1</v>
      </c>
      <c r="L74" s="94"/>
    </row>
    <row r="75" spans="1:12" ht="12.75">
      <c r="A75" s="69">
        <f>A74+1</f>
        <v>68</v>
      </c>
      <c r="B75" s="85" t="s">
        <v>324</v>
      </c>
      <c r="C75" s="69"/>
      <c r="D75" s="69"/>
      <c r="E75" s="70">
        <v>68</v>
      </c>
      <c r="F75" s="69"/>
      <c r="G75" s="86">
        <v>36.29</v>
      </c>
      <c r="H75" s="85"/>
      <c r="I75" s="70"/>
      <c r="J75" s="69"/>
      <c r="K75" s="50"/>
      <c r="L75" s="92"/>
    </row>
    <row r="76" spans="1:12" ht="12.75">
      <c r="A76" s="69">
        <f>A75+1</f>
        <v>69</v>
      </c>
      <c r="B76" s="85" t="s">
        <v>382</v>
      </c>
      <c r="C76" s="69"/>
      <c r="D76" s="69"/>
      <c r="E76" s="70">
        <v>69</v>
      </c>
      <c r="F76" s="69"/>
      <c r="G76" s="88"/>
      <c r="H76" s="86">
        <v>5.59</v>
      </c>
      <c r="I76" s="70"/>
      <c r="J76" s="69"/>
      <c r="K76" s="50"/>
      <c r="L76" s="69"/>
    </row>
    <row r="77" spans="1:12" ht="12.75">
      <c r="A77" s="69">
        <f>A76+1</f>
        <v>70</v>
      </c>
      <c r="B77" s="69" t="s">
        <v>429</v>
      </c>
      <c r="C77" s="69"/>
      <c r="D77" s="69"/>
      <c r="E77" s="70">
        <v>70</v>
      </c>
      <c r="F77" s="69"/>
      <c r="G77" s="86">
        <v>22.08</v>
      </c>
      <c r="H77" s="85"/>
      <c r="I77" s="75" t="s">
        <v>436</v>
      </c>
      <c r="J77" s="69"/>
      <c r="K77" s="50">
        <v>18.83</v>
      </c>
      <c r="L77" s="69"/>
    </row>
    <row r="78" spans="1:12" ht="12.75">
      <c r="A78" s="69">
        <v>71</v>
      </c>
      <c r="B78" s="69" t="s">
        <v>331</v>
      </c>
      <c r="C78" s="69"/>
      <c r="D78" s="69"/>
      <c r="E78" s="70">
        <v>71</v>
      </c>
      <c r="F78" s="69"/>
      <c r="G78" s="86">
        <v>32.56</v>
      </c>
      <c r="H78" s="69"/>
      <c r="I78" s="75" t="s">
        <v>431</v>
      </c>
      <c r="J78" s="69"/>
      <c r="K78" s="50">
        <v>27.61</v>
      </c>
      <c r="L78" s="69"/>
    </row>
    <row r="79" spans="1:12" ht="12.75">
      <c r="A79" s="69">
        <v>72</v>
      </c>
      <c r="B79" s="69" t="s">
        <v>418</v>
      </c>
      <c r="C79" s="69"/>
      <c r="D79" s="69"/>
      <c r="E79" s="70">
        <v>72</v>
      </c>
      <c r="F79" s="69"/>
      <c r="G79" s="86">
        <v>200.98</v>
      </c>
      <c r="H79" s="69"/>
      <c r="I79" s="75" t="s">
        <v>419</v>
      </c>
      <c r="J79" s="69"/>
      <c r="K79" s="50">
        <v>173.27</v>
      </c>
      <c r="L79" s="69"/>
    </row>
    <row r="80" spans="1:12" ht="12.75">
      <c r="A80" s="69">
        <v>73</v>
      </c>
      <c r="B80" s="69" t="s">
        <v>420</v>
      </c>
      <c r="C80" s="69"/>
      <c r="D80" s="69"/>
      <c r="E80" s="70">
        <v>73</v>
      </c>
      <c r="F80" s="69"/>
      <c r="G80" s="86">
        <v>73.08</v>
      </c>
      <c r="H80" s="69"/>
      <c r="I80" s="75" t="s">
        <v>421</v>
      </c>
      <c r="J80" s="69"/>
      <c r="K80" s="50">
        <v>62.87</v>
      </c>
      <c r="L80" s="69"/>
    </row>
    <row r="81" spans="1:12" ht="12.75">
      <c r="A81" s="69">
        <v>74</v>
      </c>
      <c r="B81" s="69" t="s">
        <v>422</v>
      </c>
      <c r="C81" s="69"/>
      <c r="D81" s="69"/>
      <c r="E81" s="70">
        <v>74</v>
      </c>
      <c r="F81" s="69"/>
      <c r="G81" s="86">
        <v>38.59</v>
      </c>
      <c r="H81" s="69"/>
      <c r="I81" s="75" t="s">
        <v>423</v>
      </c>
      <c r="J81" s="69"/>
      <c r="K81" s="50">
        <v>33.02</v>
      </c>
      <c r="L81" s="69"/>
    </row>
    <row r="82" spans="1:12" ht="12.75">
      <c r="A82" s="69">
        <v>75</v>
      </c>
      <c r="B82" s="69" t="s">
        <v>424</v>
      </c>
      <c r="C82" s="69"/>
      <c r="D82" s="69"/>
      <c r="E82" s="70">
        <v>75</v>
      </c>
      <c r="F82" s="69"/>
      <c r="G82" s="86">
        <v>30.44</v>
      </c>
      <c r="H82" s="69"/>
      <c r="I82" s="75" t="s">
        <v>425</v>
      </c>
      <c r="J82" s="69"/>
      <c r="K82" s="50">
        <v>25.97</v>
      </c>
      <c r="L82" s="69"/>
    </row>
    <row r="83" spans="1:12" ht="12.75">
      <c r="A83" s="69">
        <v>76</v>
      </c>
      <c r="B83" s="69" t="s">
        <v>426</v>
      </c>
      <c r="C83" s="69"/>
      <c r="D83" s="69"/>
      <c r="E83" s="70">
        <v>76</v>
      </c>
      <c r="F83" s="69"/>
      <c r="G83" s="86">
        <v>49.14</v>
      </c>
      <c r="H83" s="69"/>
      <c r="I83" s="75" t="s">
        <v>427</v>
      </c>
      <c r="J83" s="69"/>
      <c r="K83" s="50">
        <v>42.16</v>
      </c>
      <c r="L83" s="69"/>
    </row>
    <row r="84" spans="1:12" ht="12.75">
      <c r="A84" s="69">
        <v>77</v>
      </c>
      <c r="B84" s="69" t="s">
        <v>556</v>
      </c>
      <c r="C84" s="69"/>
      <c r="D84" s="69"/>
      <c r="E84" s="70">
        <v>77</v>
      </c>
      <c r="F84" s="69"/>
      <c r="G84" s="86">
        <v>25.05</v>
      </c>
      <c r="H84" s="69"/>
      <c r="I84" s="75" t="s">
        <v>557</v>
      </c>
      <c r="J84" s="69"/>
      <c r="K84" s="50">
        <v>21.22</v>
      </c>
      <c r="L84" s="69"/>
    </row>
    <row r="85" spans="1:12" ht="12.75">
      <c r="A85" s="69"/>
      <c r="B85" s="69"/>
      <c r="C85" s="69"/>
      <c r="D85" s="69"/>
      <c r="E85" s="70"/>
      <c r="F85" s="69"/>
      <c r="G85" s="86"/>
      <c r="H85" s="69"/>
      <c r="I85" s="75"/>
      <c r="J85" s="69"/>
      <c r="K85" s="50"/>
      <c r="L85" s="69"/>
    </row>
    <row r="86" spans="1:12" ht="12.75">
      <c r="A86" s="69"/>
      <c r="B86" s="69"/>
      <c r="C86" s="69"/>
      <c r="D86" s="69"/>
      <c r="E86" s="70"/>
      <c r="F86" s="69"/>
      <c r="G86" s="69"/>
      <c r="H86" s="69"/>
      <c r="I86" s="75"/>
      <c r="J86" s="69"/>
      <c r="K86" s="69"/>
      <c r="L86" s="69"/>
    </row>
    <row r="87" spans="1:12" ht="12.75">
      <c r="A87" s="69"/>
      <c r="B87" s="70" t="s">
        <v>40</v>
      </c>
      <c r="C87" s="70" t="s">
        <v>41</v>
      </c>
      <c r="D87" s="70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3" ht="12.75">
      <c r="A89" s="44"/>
      <c r="B89" s="79"/>
      <c r="C89" s="79"/>
      <c r="D89" s="79"/>
      <c r="E89" s="79"/>
      <c r="F89" s="79"/>
      <c r="G89" s="79"/>
      <c r="H89" s="79"/>
      <c r="I89" s="79"/>
      <c r="J89" s="80"/>
      <c r="K89" s="80"/>
      <c r="L89" s="80"/>
      <c r="M89" s="11"/>
    </row>
    <row r="90" spans="2:13" ht="12.7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11"/>
    </row>
    <row r="91" spans="2:13" ht="12.7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1"/>
    </row>
    <row r="92" spans="2:13" ht="12.7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11"/>
    </row>
    <row r="93" spans="2:13" ht="12.7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11"/>
    </row>
    <row r="94" spans="2:13" ht="12.7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11"/>
    </row>
    <row r="95" spans="2:13" ht="12.7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11"/>
    </row>
    <row r="96" spans="2:13" ht="12.75">
      <c r="B96" s="80"/>
      <c r="C96" s="80"/>
      <c r="D96" s="80"/>
      <c r="E96" s="80"/>
      <c r="F96" s="10"/>
      <c r="G96" s="10"/>
      <c r="H96" s="10"/>
      <c r="I96" s="10"/>
      <c r="J96" s="10"/>
      <c r="K96" s="10"/>
      <c r="L96" s="10"/>
      <c r="M96" s="11"/>
    </row>
    <row r="97" spans="2:12" ht="12.75">
      <c r="B97" s="10"/>
      <c r="C97" s="10"/>
      <c r="D97" s="80"/>
      <c r="E97" s="80"/>
      <c r="F97" s="10"/>
      <c r="G97" s="10"/>
      <c r="H97" s="10"/>
      <c r="I97" s="10"/>
      <c r="J97" s="10"/>
      <c r="K97" s="10"/>
      <c r="L97" s="10"/>
    </row>
    <row r="98" spans="2:12" ht="12.7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105" ht="12.75">
      <c r="D105" s="3"/>
    </row>
    <row r="108" ht="12.75">
      <c r="D108" s="3"/>
    </row>
    <row r="109" spans="4:7" ht="12.75">
      <c r="D109" s="3"/>
      <c r="E109" s="5"/>
      <c r="F109" s="5"/>
      <c r="G109" s="5"/>
    </row>
    <row r="110" spans="6:7" ht="12.75">
      <c r="F110" s="12"/>
      <c r="G110" s="5"/>
    </row>
    <row r="111" spans="1:5" ht="12.75">
      <c r="A111" s="3"/>
      <c r="B111" s="3"/>
      <c r="C111" s="3"/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spans="4:8" ht="12.75">
      <c r="D116" s="3"/>
      <c r="E116" s="11"/>
      <c r="F116" s="3"/>
      <c r="G116" s="3"/>
      <c r="H116" s="3"/>
    </row>
    <row r="117" spans="4:8" ht="12.75">
      <c r="D117" s="3"/>
      <c r="E117" s="11"/>
      <c r="F117" s="3"/>
      <c r="G117" s="3"/>
      <c r="H117" s="3"/>
    </row>
    <row r="118" spans="5:7" ht="12.75">
      <c r="E118" s="3"/>
      <c r="F118" s="3"/>
      <c r="G118" s="3"/>
    </row>
    <row r="120" spans="1:5" ht="12.75">
      <c r="A120" s="3"/>
      <c r="B120" s="3"/>
      <c r="C120" s="3"/>
      <c r="D120" s="3"/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spans="5:7" ht="12.75">
      <c r="E131" s="3"/>
      <c r="F131" s="4"/>
      <c r="G131" s="3"/>
    </row>
    <row r="133" spans="1:5" ht="12.75">
      <c r="A133" s="3"/>
      <c r="B133" s="3"/>
      <c r="C133" s="3"/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spans="5:13" ht="12.75">
      <c r="E140" s="3"/>
      <c r="F140" s="3"/>
      <c r="G140" s="3"/>
      <c r="J140" s="3"/>
      <c r="K140" s="3"/>
      <c r="L140" s="3"/>
      <c r="M140" s="3"/>
    </row>
    <row r="142" spans="1:5" ht="12.75">
      <c r="A142" s="3"/>
      <c r="B142" s="3"/>
      <c r="C142" s="3"/>
      <c r="D142" s="3"/>
      <c r="E142" s="11"/>
    </row>
    <row r="143" ht="12.75">
      <c r="E143" s="11"/>
    </row>
    <row r="144" ht="12.75">
      <c r="E144" s="11"/>
    </row>
    <row r="145" ht="12.75">
      <c r="E145" s="11"/>
    </row>
    <row r="146" spans="4:5" ht="12.75">
      <c r="D146" s="13"/>
      <c r="E146" s="11"/>
    </row>
    <row r="147" spans="4:7" ht="12.75">
      <c r="D147" s="13"/>
      <c r="E147" s="3"/>
      <c r="F147" s="4"/>
      <c r="G147" s="3"/>
    </row>
    <row r="149" spans="1:5" ht="12.75">
      <c r="A149" s="3"/>
      <c r="B149" s="3"/>
      <c r="C149" s="3"/>
      <c r="D149" s="3"/>
      <c r="E149" s="11"/>
    </row>
    <row r="150" ht="12.75">
      <c r="E150" s="11"/>
    </row>
    <row r="151" ht="12.75">
      <c r="E151" s="11"/>
    </row>
    <row r="152" ht="12.75">
      <c r="E152" s="11"/>
    </row>
    <row r="153" spans="5:7" ht="12.75">
      <c r="E153" s="3"/>
      <c r="F153" s="4"/>
      <c r="G153" s="4"/>
    </row>
    <row r="155" spans="1:5" ht="12.75">
      <c r="A155" s="3"/>
      <c r="B155" s="3"/>
      <c r="C155" s="3"/>
      <c r="D155" s="3"/>
      <c r="E155" s="11"/>
    </row>
    <row r="156" ht="12.75">
      <c r="E156" s="11"/>
    </row>
    <row r="157" ht="12.75">
      <c r="E157" s="11"/>
    </row>
    <row r="158" ht="12.75">
      <c r="E158" s="11"/>
    </row>
  </sheetData>
  <sheetProtection/>
  <mergeCells count="10">
    <mergeCell ref="B46:D46"/>
    <mergeCell ref="E2:F2"/>
    <mergeCell ref="C4:G4"/>
    <mergeCell ref="E5:H5"/>
    <mergeCell ref="I5:L5"/>
    <mergeCell ref="B6:D6"/>
    <mergeCell ref="B42:D42"/>
    <mergeCell ref="B43:D43"/>
    <mergeCell ref="B44:D44"/>
    <mergeCell ref="B45:D4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loredanat</cp:lastModifiedBy>
  <cp:lastPrinted>2022-05-13T07:02:30Z</cp:lastPrinted>
  <dcterms:created xsi:type="dcterms:W3CDTF">2010-10-22T10:50:40Z</dcterms:created>
  <dcterms:modified xsi:type="dcterms:W3CDTF">2022-11-28T07:38:16Z</dcterms:modified>
  <cp:category/>
  <cp:version/>
  <cp:contentType/>
  <cp:contentStatus/>
</cp:coreProperties>
</file>