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activeTab="3"/>
  </bookViews>
  <sheets>
    <sheet name="TARIF lucr.agr.mec." sheetId="1" r:id="rId1"/>
    <sheet name="Taril lucr.agr.man." sheetId="2" r:id="rId2"/>
    <sheet name="fise calculatie tarif 2023" sheetId="3" r:id="rId3"/>
    <sheet name="CENTRALIZATOR 2023" sheetId="4" r:id="rId4"/>
  </sheets>
  <definedNames/>
  <calcPr fullCalcOnLoad="1"/>
</workbook>
</file>

<file path=xl/sharedStrings.xml><?xml version="1.0" encoding="utf-8"?>
<sst xmlns="http://schemas.openxmlformats.org/spreadsheetml/2006/main" count="4507" uniqueCount="547">
  <si>
    <t>Cheltuieli materiale</t>
  </si>
  <si>
    <t>Cheltuieli salariale din care:</t>
  </si>
  <si>
    <t>salarii</t>
  </si>
  <si>
    <t>Total cheltuieli directe</t>
  </si>
  <si>
    <t>I</t>
  </si>
  <si>
    <t>II</t>
  </si>
  <si>
    <t>Total cheltuieli indirecte</t>
  </si>
  <si>
    <t>III</t>
  </si>
  <si>
    <t>materiale</t>
  </si>
  <si>
    <t>echipament lucru</t>
  </si>
  <si>
    <t>amortismente</t>
  </si>
  <si>
    <t>Total cheltuieli</t>
  </si>
  <si>
    <t>IV</t>
  </si>
  <si>
    <t>Beneficiu</t>
  </si>
  <si>
    <t>V</t>
  </si>
  <si>
    <t>Tarif pe mp/zi</t>
  </si>
  <si>
    <t>lei/mp</t>
  </si>
  <si>
    <t>Tariful nu include TVA</t>
  </si>
  <si>
    <t>Tarif orar</t>
  </si>
  <si>
    <t>lei/h</t>
  </si>
  <si>
    <t>SERVICII MECANICE</t>
  </si>
  <si>
    <t>SERVICII ELECTRICE</t>
  </si>
  <si>
    <t>SERVICII TELEFONIE</t>
  </si>
  <si>
    <t>SERVICII RESTAURARE, CONSERVARE OBIECTE MUZEU</t>
  </si>
  <si>
    <t>SERVICII SUPRAVEGHERE CENTRALE TERMICE</t>
  </si>
  <si>
    <t>carburanti</t>
  </si>
  <si>
    <t>asigurari, taxe</t>
  </si>
  <si>
    <t xml:space="preserve">Total general </t>
  </si>
  <si>
    <t>lei/km</t>
  </si>
  <si>
    <t>Nota:</t>
  </si>
  <si>
    <t xml:space="preserve">Tarifele nu contin TVA </t>
  </si>
  <si>
    <t xml:space="preserve">Total general pentru </t>
  </si>
  <si>
    <t>NORME DE CONSUM ŞI TARIFE DE LUCRĂRI</t>
  </si>
  <si>
    <t>Cod</t>
  </si>
  <si>
    <t>UM</t>
  </si>
  <si>
    <t xml:space="preserve">Norma de </t>
  </si>
  <si>
    <t>Coeficient</t>
  </si>
  <si>
    <t>Tarif pe UM</t>
  </si>
  <si>
    <t>Lucrare agr.</t>
  </si>
  <si>
    <t>prod.</t>
  </si>
  <si>
    <t>consum=l</t>
  </si>
  <si>
    <t>ora</t>
  </si>
  <si>
    <t>Tuns gard viu</t>
  </si>
  <si>
    <t xml:space="preserve">Motocositoare </t>
  </si>
  <si>
    <t>Tăieri material lemnos</t>
  </si>
  <si>
    <t>Tarif / KM</t>
  </si>
  <si>
    <t>Tarif km</t>
  </si>
  <si>
    <t>TARIFE DE LUCRĂRI MANUALE ÎN PRODUCŢIA VEGETALĂ</t>
  </si>
  <si>
    <t>REGIA DE ADMINISTRARE A DOMENIULUI PUBLIC ŞI PRIVAT AL JUDEŢULUI ARGEŞ RA.</t>
  </si>
  <si>
    <t>Poz.</t>
  </si>
  <si>
    <t>DENUMIREA LUCRARII</t>
  </si>
  <si>
    <t>U.M.</t>
  </si>
  <si>
    <t>NORMA</t>
  </si>
  <si>
    <t>Z.O/U.M.</t>
  </si>
  <si>
    <t>Cosit fân de pe taluze</t>
  </si>
  <si>
    <t>HA</t>
  </si>
  <si>
    <t>0,16</t>
  </si>
  <si>
    <t>6,25</t>
  </si>
  <si>
    <t>1,00</t>
  </si>
  <si>
    <t>Împrăştiat gunoi din grămezi</t>
  </si>
  <si>
    <t>0,75</t>
  </si>
  <si>
    <t>1,33</t>
  </si>
  <si>
    <t>Tăieri piersic</t>
  </si>
  <si>
    <t>POMI</t>
  </si>
  <si>
    <t>32,00</t>
  </si>
  <si>
    <t>0,030</t>
  </si>
  <si>
    <t>22,00</t>
  </si>
  <si>
    <t>0,045</t>
  </si>
  <si>
    <t>Meri şi peri</t>
  </si>
  <si>
    <t>15,00</t>
  </si>
  <si>
    <t>0,066</t>
  </si>
  <si>
    <t>Pruni şi caişi</t>
  </si>
  <si>
    <t>Cireşi 6 - 8 ani</t>
  </si>
  <si>
    <t>40,00</t>
  </si>
  <si>
    <t>0,025</t>
  </si>
  <si>
    <t>35,00</t>
  </si>
  <si>
    <t>0,028</t>
  </si>
  <si>
    <t>Tăieri pruni 15 -20 ani</t>
  </si>
  <si>
    <t>25,00</t>
  </si>
  <si>
    <t>0,040</t>
  </si>
  <si>
    <t>MP</t>
  </si>
  <si>
    <t>25,0</t>
  </si>
  <si>
    <t>Nivelat manual terenul</t>
  </si>
  <si>
    <t>0,10</t>
  </si>
  <si>
    <t>10,00</t>
  </si>
  <si>
    <t>Plantat butaşi</t>
  </si>
  <si>
    <t>MII BUC</t>
  </si>
  <si>
    <t>2,00</t>
  </si>
  <si>
    <t>0,50</t>
  </si>
  <si>
    <t>Săpat cu cazmaua sanţ pentru gard viu</t>
  </si>
  <si>
    <t>MII MP</t>
  </si>
  <si>
    <t>0,04</t>
  </si>
  <si>
    <t>Plantat puieţi cu cazmaua şi calcatul lor</t>
  </si>
  <si>
    <t>1,20</t>
  </si>
  <si>
    <t>1,66</t>
  </si>
  <si>
    <t>Plantat gard viu pe 2 rânduri</t>
  </si>
  <si>
    <t>Săpat gropi pentru plantat pomi 0,5/0.5/0,5 m</t>
  </si>
  <si>
    <t>0,08</t>
  </si>
  <si>
    <t>12,50</t>
  </si>
  <si>
    <t>Plantat pomi intensiv</t>
  </si>
  <si>
    <t>BUC</t>
  </si>
  <si>
    <t>90,00</t>
  </si>
  <si>
    <t>0,022</t>
  </si>
  <si>
    <t>Săpat gropi 25 /25 cm</t>
  </si>
  <si>
    <t>MII GROPI</t>
  </si>
  <si>
    <t>0,175</t>
  </si>
  <si>
    <t>5,71</t>
  </si>
  <si>
    <t>Tăieri anuale arbuşti</t>
  </si>
  <si>
    <t>0,20</t>
  </si>
  <si>
    <t>5,00</t>
  </si>
  <si>
    <t>Desfundat cu cazmaua în jurul pomilor</t>
  </si>
  <si>
    <r>
      <t>MII M</t>
    </r>
    <r>
      <rPr>
        <vertAlign val="superscript"/>
        <sz val="10"/>
        <rFont val="Times New Roman"/>
        <family val="1"/>
      </rPr>
      <t>2</t>
    </r>
  </si>
  <si>
    <t>0,170</t>
  </si>
  <si>
    <t>0,80</t>
  </si>
  <si>
    <t>1,25</t>
  </si>
  <si>
    <t>R.A.D.P.P. ARGES RA</t>
  </si>
  <si>
    <t>Cheltuieli materiale lunare</t>
  </si>
  <si>
    <t>Cheltuieli salariale lunare din care:</t>
  </si>
  <si>
    <t>lei</t>
  </si>
  <si>
    <t>Lei</t>
  </si>
  <si>
    <t>Utilajul</t>
  </si>
  <si>
    <t>(Agregatul)</t>
  </si>
  <si>
    <t>* hantru / aratura normala</t>
  </si>
  <si>
    <t>SERVICII ZOOTEHNIE</t>
  </si>
  <si>
    <t>transf.h.a.n.*</t>
  </si>
  <si>
    <t>DENUMIREA LUCRĂRII</t>
  </si>
  <si>
    <t>Grupă 
lucrare</t>
  </si>
  <si>
    <t>Formaţia 
de muncă</t>
  </si>
  <si>
    <t>M. LINIARI</t>
  </si>
  <si>
    <t>Cireşi 8 - 10 ani</t>
  </si>
  <si>
    <t>privind nivelul tarifelor practicate de Regia de Administrare a Domeniului Public</t>
  </si>
  <si>
    <t>calcul nr.</t>
  </si>
  <si>
    <t>Denumire serviciului prestat</t>
  </si>
  <si>
    <t>de calcul nr. 1</t>
  </si>
  <si>
    <t xml:space="preserve">Fisa </t>
  </si>
  <si>
    <t>Fisa</t>
  </si>
  <si>
    <t>de calcul nr. 2</t>
  </si>
  <si>
    <t>de calcul nr. 3</t>
  </si>
  <si>
    <t>de calcul nr. 4</t>
  </si>
  <si>
    <t>de calcul nr. 5</t>
  </si>
  <si>
    <t>de calcul nr. 6</t>
  </si>
  <si>
    <t>de calcul nr. 7</t>
  </si>
  <si>
    <t>de calcul nr. 8</t>
  </si>
  <si>
    <t>de calcul nr. 9</t>
  </si>
  <si>
    <t>de calcul nr. 10</t>
  </si>
  <si>
    <t>de calcul nr. 11</t>
  </si>
  <si>
    <t>de calcul nr. 12</t>
  </si>
  <si>
    <t>de calcul nr. 13</t>
  </si>
  <si>
    <t>de calcul nr. 14</t>
  </si>
  <si>
    <t>de calcul nr. 15</t>
  </si>
  <si>
    <t>de calcul nr. 16</t>
  </si>
  <si>
    <t>de calcul nr. 18</t>
  </si>
  <si>
    <t>de calcul nr. 19</t>
  </si>
  <si>
    <t>de calcul nr. 20</t>
  </si>
  <si>
    <t>Fisa de calcul nr. 30</t>
  </si>
  <si>
    <t>servicii vopsitorie - vopsitor</t>
  </si>
  <si>
    <t>servicii supraveghere centrale termice</t>
  </si>
  <si>
    <t>servicii administrare bunuri</t>
  </si>
  <si>
    <t>SERVICII ADMINISTRARE BUNURI</t>
  </si>
  <si>
    <t>cheltuieli indirecte</t>
  </si>
  <si>
    <t>servicii prestate de sudor</t>
  </si>
  <si>
    <t>64.1</t>
  </si>
  <si>
    <t>servicii montator covor PVC</t>
  </si>
  <si>
    <t>65.1</t>
  </si>
  <si>
    <t>66.1</t>
  </si>
  <si>
    <t>67.1</t>
  </si>
  <si>
    <t>servicii prestate de laborant</t>
  </si>
  <si>
    <t>SERVICII PRESTATE DE TEHNICIAN AUDIO</t>
  </si>
  <si>
    <t>SERVICII DE GESTIONARE A BIBLIOTECILOR</t>
  </si>
  <si>
    <t>SERVICII DE SUPRAVEGHERE</t>
  </si>
  <si>
    <t>SERVICII INFORMATICE</t>
  </si>
  <si>
    <t>SERVICII DE FACTURARE</t>
  </si>
  <si>
    <t>servicii de gestionare a bibliotecilor</t>
  </si>
  <si>
    <t>servicii de supraveghere</t>
  </si>
  <si>
    <t>servicii interpretariat</t>
  </si>
  <si>
    <t>servicii agricole mecanizate</t>
  </si>
  <si>
    <t>servicii agricole manuale</t>
  </si>
  <si>
    <t>servicii informatice</t>
  </si>
  <si>
    <t>servicii dactilografiere, tehnoredactare, prelucrare text</t>
  </si>
  <si>
    <t>servicii mecanice</t>
  </si>
  <si>
    <t>servicii electrice</t>
  </si>
  <si>
    <t>servicii prestate de sudor = med sanitar</t>
  </si>
  <si>
    <t>servicii transport  rutier cu autovehicul 8+1 locuri</t>
  </si>
  <si>
    <t>servicii transport rutier cu autocar- 26 - 32 locuri</t>
  </si>
  <si>
    <t>servicii prestate de tehnician audio</t>
  </si>
  <si>
    <t>contrib.asig.ptr.munca</t>
  </si>
  <si>
    <t>SERVICII PRESTATE DE ZUGRAV</t>
  </si>
  <si>
    <t>SERVICII PRELUCRAREA LEMNULUI - DULGHERIE</t>
  </si>
  <si>
    <t>asigurari si taxe</t>
  </si>
  <si>
    <t>carburant</t>
  </si>
  <si>
    <t>anvelope, consumabile, revizii</t>
  </si>
  <si>
    <t>SERVICII PRESTATE CU MAI COMPACTOR</t>
  </si>
  <si>
    <t>servicii prestate cu buldoexcavator</t>
  </si>
  <si>
    <t>72.1</t>
  </si>
  <si>
    <t>servicii prestate cu motocompresor cu generator</t>
  </si>
  <si>
    <t>73.1</t>
  </si>
  <si>
    <t>74.1</t>
  </si>
  <si>
    <t>75.1</t>
  </si>
  <si>
    <t>servicii prestate cu generator</t>
  </si>
  <si>
    <t>76.1</t>
  </si>
  <si>
    <t>servicii prestate cu mai compactor</t>
  </si>
  <si>
    <t>servicii prestate cu ciocan rotopercutor</t>
  </si>
  <si>
    <t>71.1</t>
  </si>
  <si>
    <t>70.1</t>
  </si>
  <si>
    <t>Strângerea ramurilor tăiate</t>
  </si>
  <si>
    <t>Tăieri măr 7 - 15 ani</t>
  </si>
  <si>
    <t>Desfundat manual cu cazmaua</t>
  </si>
  <si>
    <t>cf.anexa</t>
  </si>
  <si>
    <t xml:space="preserve"> fara TVA anul 2022</t>
  </si>
  <si>
    <t>TARIF
 RON/Z.O fara TVA anul 2022</t>
  </si>
  <si>
    <t>servicii prestate cu muncitor necalificat</t>
  </si>
  <si>
    <t>77.1</t>
  </si>
  <si>
    <t>de calcul nr. 17</t>
  </si>
  <si>
    <t xml:space="preserve">Total general  </t>
  </si>
  <si>
    <t>de calcul nr. 1.1</t>
  </si>
  <si>
    <t>de calcul nr. 3.1</t>
  </si>
  <si>
    <t>de calcul nr. 4.1</t>
  </si>
  <si>
    <t>de calcul nr. 12.1</t>
  </si>
  <si>
    <t>de calcul nr. 13.1</t>
  </si>
  <si>
    <t>de calcul nr. 14.1</t>
  </si>
  <si>
    <t>de calcul nr. 17.1</t>
  </si>
  <si>
    <t>de calcul nr. 21</t>
  </si>
  <si>
    <t>de calcul nr. 22</t>
  </si>
  <si>
    <t>de calcul nr. 23</t>
  </si>
  <si>
    <t>de calcul nr. 24</t>
  </si>
  <si>
    <t>de calcul nr. 25</t>
  </si>
  <si>
    <t>de calcul nr. 27</t>
  </si>
  <si>
    <t>TARIF SERVICII DE TRANSPORT RUTIER CU AUTOTURISME aferent unei medii de 100 km.</t>
  </si>
  <si>
    <t>de calcul nr. 28</t>
  </si>
  <si>
    <t xml:space="preserve">TARIF SERVICII DE TRANSPORT RUTIER CU AUTOVEHICUL 8+1 locuri </t>
  </si>
  <si>
    <t>aferent unei medii de 100 km.</t>
  </si>
  <si>
    <t>de calcul nr. 29</t>
  </si>
  <si>
    <t>de calcul nr. 29.1</t>
  </si>
  <si>
    <t>de calcul nr. 32</t>
  </si>
  <si>
    <t>de calcul nr. 33</t>
  </si>
  <si>
    <t>de calcul nr. 34</t>
  </si>
  <si>
    <t>de calcul nr. 36</t>
  </si>
  <si>
    <t>de calcul nr. 35.1</t>
  </si>
  <si>
    <t>de calcul nr. 36.1</t>
  </si>
  <si>
    <t>de calcul nr. 37</t>
  </si>
  <si>
    <t>de calcul nr. 37.1</t>
  </si>
  <si>
    <t>aferente unei medii de 100 km.</t>
  </si>
  <si>
    <t>TARIF SERVICII DE TRANSPORT RUTIER CU AUTOCAR - 46 LOCURI</t>
  </si>
  <si>
    <t>de calcul nr. 39</t>
  </si>
  <si>
    <t>de calcul nr. 40</t>
  </si>
  <si>
    <t xml:space="preserve">SERVICII PRESTATE CU ZUGRAV </t>
  </si>
  <si>
    <t>de calcul nr. 40.1</t>
  </si>
  <si>
    <t>de calcul nr. 38</t>
  </si>
  <si>
    <t>de calcul nr. 41</t>
  </si>
  <si>
    <t>de calcul nr. 42</t>
  </si>
  <si>
    <t>de calcul nr. 43</t>
  </si>
  <si>
    <t>de calcul nr. 43.1</t>
  </si>
  <si>
    <t>SERVICII DACTILOGRAFIERE, TEHNOREDACTARE, PRELUCRARE TEXTE</t>
  </si>
  <si>
    <t>de calcul nr. 44</t>
  </si>
  <si>
    <t>de calcul nr. 45</t>
  </si>
  <si>
    <t>de calcul nr. 46</t>
  </si>
  <si>
    <t>de calcul nr. 47</t>
  </si>
  <si>
    <t>de calcul nr. 47.1</t>
  </si>
  <si>
    <t>de calcul nr. 48</t>
  </si>
  <si>
    <t>de calcul nr. 48.1</t>
  </si>
  <si>
    <t>de calcul nr. 49</t>
  </si>
  <si>
    <t>de calcul nr. 49.1</t>
  </si>
  <si>
    <t>de calcul nr. 50</t>
  </si>
  <si>
    <t>de calcul nr. 50.1</t>
  </si>
  <si>
    <t>de calcul nr. 51</t>
  </si>
  <si>
    <t>de calcul nr. 51.1</t>
  </si>
  <si>
    <t>de calcul nr. 52</t>
  </si>
  <si>
    <t>de calcul nr. 52.1</t>
  </si>
  <si>
    <t>de calcul nr. 53</t>
  </si>
  <si>
    <t>de calcul nr. 53.1</t>
  </si>
  <si>
    <t>de calcul nr. 54</t>
  </si>
  <si>
    <t>de calcul nr. 55</t>
  </si>
  <si>
    <t>DIVERSE SERVICII DE INGINERIE</t>
  </si>
  <si>
    <t>cheltuieli  indirecte</t>
  </si>
  <si>
    <t>de calcul nr. 56</t>
  </si>
  <si>
    <t>SERVICII DE MONTAT PARCHET - PARCHETAR</t>
  </si>
  <si>
    <t>de calcul nr. 57</t>
  </si>
  <si>
    <t>de calcul nr. 57.1</t>
  </si>
  <si>
    <t>de calcul nr. 58</t>
  </si>
  <si>
    <t>de calcul nr. 59</t>
  </si>
  <si>
    <t>de calcul nr. 60</t>
  </si>
  <si>
    <t xml:space="preserve">SERVICII INTERPRETARIAT </t>
  </si>
  <si>
    <t>de calcul nr. 61</t>
  </si>
  <si>
    <t>,</t>
  </si>
  <si>
    <t>de calcul nr. 62</t>
  </si>
  <si>
    <t xml:space="preserve">SERVICII PRESTATE DE GARDEROBIER </t>
  </si>
  <si>
    <t>de calcul nr. 63</t>
  </si>
  <si>
    <t>de calcul nr. 64</t>
  </si>
  <si>
    <t>de calcul nr. 64.1</t>
  </si>
  <si>
    <t>MONTATOR COVOR PVC</t>
  </si>
  <si>
    <t>de calcul nr. 65</t>
  </si>
  <si>
    <t>de calcul nr. 65.1</t>
  </si>
  <si>
    <t>de calcul nr. 66</t>
  </si>
  <si>
    <t>de calcul nr. 66.1</t>
  </si>
  <si>
    <t>SERVICII VOPSIRE - VOPSITOR</t>
  </si>
  <si>
    <t>de calcul nr. 67</t>
  </si>
  <si>
    <t>de calcul nr. 67.1</t>
  </si>
  <si>
    <t>SERVICII VOPSITORIE - VOPSITOR</t>
  </si>
  <si>
    <t>de calcul nr. 68</t>
  </si>
  <si>
    <t>de calcul nr. 69</t>
  </si>
  <si>
    <r>
      <t xml:space="preserve">TARIF SERVICII TRANSPORT RUTIER CU AUTOCAR </t>
    </r>
    <r>
      <rPr>
        <b/>
        <sz val="10"/>
        <rFont val="Calibri"/>
        <family val="2"/>
      </rPr>
      <t>‒</t>
    </r>
    <r>
      <rPr>
        <b/>
        <sz val="10"/>
        <rFont val="Arial"/>
        <family val="2"/>
      </rPr>
      <t xml:space="preserve"> 26-32 LOCURI, </t>
    </r>
  </si>
  <si>
    <t>SERVICII PRESTATE CU CIOCAN ROTOPERCUTOR</t>
  </si>
  <si>
    <t>de calcul nr. 70</t>
  </si>
  <si>
    <t>de calcul nr. 70.1</t>
  </si>
  <si>
    <t>de calcul nr. 71</t>
  </si>
  <si>
    <t>de calcul nr. 71.1</t>
  </si>
  <si>
    <t>SERVICII PRESTATE CU BULDOEXCAVATOR</t>
  </si>
  <si>
    <t>de calcul nr. 72</t>
  </si>
  <si>
    <t>de calcul nr. 72.1</t>
  </si>
  <si>
    <t>de calcul nr. 73</t>
  </si>
  <si>
    <t>de calcul nr. 73.1</t>
  </si>
  <si>
    <t>de calcul nr. 74</t>
  </si>
  <si>
    <t>de calcul nr. 74.1</t>
  </si>
  <si>
    <t>de calcul nr. 75</t>
  </si>
  <si>
    <t>de calcul nr. 75.1</t>
  </si>
  <si>
    <t>SERVICII PRESTATE CU GENERATOR</t>
  </si>
  <si>
    <t>de calcul nr. 76</t>
  </si>
  <si>
    <t>de calcul nr. 76.1</t>
  </si>
  <si>
    <t>SERVICII PRESTATE CU MUNCITOR NECALIFICAT</t>
  </si>
  <si>
    <t>de calcul nr. 77</t>
  </si>
  <si>
    <t>de calcul nr. 77.1</t>
  </si>
  <si>
    <t>de calcul nr. 26</t>
  </si>
  <si>
    <t>de calcul nr. 11.1</t>
  </si>
  <si>
    <t>pentru anul 2023</t>
  </si>
  <si>
    <t>Fisa de calcul nr. 31</t>
  </si>
  <si>
    <t>de calcul nr. 35</t>
  </si>
  <si>
    <t>1.</t>
  </si>
  <si>
    <t>2.</t>
  </si>
  <si>
    <t>3.</t>
  </si>
  <si>
    <t>Motoferăstrău</t>
  </si>
  <si>
    <t xml:space="preserve">Nr.
Crt.  </t>
  </si>
  <si>
    <t>MECANIZATE PE ANUL 2023</t>
  </si>
  <si>
    <t xml:space="preserve"> fara TVA anul 2023</t>
  </si>
  <si>
    <t>de calcul nr. 78</t>
  </si>
  <si>
    <t>servicii prestate cu zugrav</t>
  </si>
  <si>
    <t xml:space="preserve">servicii diverse de inginerie 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</si>
  <si>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</si>
  <si>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</si>
  <si>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</si>
  <si>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</si>
  <si>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</si>
  <si>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</si>
  <si>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</si>
  <si>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</si>
  <si>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</si>
  <si>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</si>
  <si>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</si>
  <si>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</si>
  <si>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</si>
  <si>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</si>
  <si>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</si>
  <si>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</si>
  <si>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</si>
  <si>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</si>
  <si>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</si>
  <si>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</si>
  <si>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</si>
  <si>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</si>
  <si>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</si>
  <si>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</si>
  <si>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</si>
  <si>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</si>
  <si>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</si>
  <si>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</si>
  <si>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</si>
  <si>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</si>
  <si>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</si>
  <si>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</si>
  <si>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</si>
  <si>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</si>
  <si>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</si>
  <si>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</si>
  <si>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</si>
  <si>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</si>
  <si>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</si>
  <si>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</si>
  <si>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</si>
  <si>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</si>
  <si>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</si>
  <si>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</si>
  <si>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</si>
  <si>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</si>
  <si>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</si>
  <si>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</si>
  <si>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</si>
  <si>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</si>
  <si>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</si>
  <si>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</si>
  <si>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</si>
  <si>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</si>
  <si>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</si>
  <si>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</si>
  <si>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</si>
  <si>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</si>
  <si>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</si>
  <si>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</si>
  <si>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</si>
  <si>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</si>
  <si>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</si>
  <si>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</si>
  <si>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</si>
  <si>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</si>
  <si>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</si>
  <si>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</si>
  <si>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</si>
  <si>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</si>
  <si>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</si>
  <si>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</si>
  <si>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</si>
  <si>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</si>
  <si>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</si>
  <si>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</si>
  <si>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servicii prestate cu fierar betonist</t>
  </si>
  <si>
    <t>SERVICII PRESTATE CU FIERAR BETONIST</t>
  </si>
  <si>
    <t>servicii montaj construcții metalice - tinichigiu șantier</t>
  </si>
  <si>
    <t>de calcul nr. 79</t>
  </si>
  <si>
    <t>Nr.
Crt.</t>
  </si>
  <si>
    <t>de calcul nr. 78.1</t>
  </si>
  <si>
    <t>de calcul nr. 79.1</t>
  </si>
  <si>
    <t>78.1</t>
  </si>
  <si>
    <t>79.1</t>
  </si>
  <si>
    <t>TARIF
 RON/Z.O 
fara TVA 
anul 2023</t>
  </si>
  <si>
    <t>/165.33h/1 pers.</t>
  </si>
  <si>
    <t>/165.33 h/1 pers.</t>
  </si>
  <si>
    <t>/165.33 h/1pers.</t>
  </si>
  <si>
    <t>/165.33 h</t>
  </si>
  <si>
    <t>/100 km</t>
  </si>
  <si>
    <t>/165,33 h/1 pers.</t>
  </si>
  <si>
    <t xml:space="preserve"> /165.33 h/1 pers.</t>
  </si>
  <si>
    <t>CONSILIUL JUDEȚEAN ARGEȘ</t>
  </si>
  <si>
    <t>și Privat al Județului Argeș R.A. pe anul 2023</t>
  </si>
  <si>
    <t>Tarife prestări servicii</t>
  </si>
  <si>
    <t>Tarife manoperă ptr. Devize lucrări</t>
  </si>
  <si>
    <t>Fișa de</t>
  </si>
  <si>
    <t xml:space="preserve">servicii curățenie </t>
  </si>
  <si>
    <t>servicii fotografice înregistrare audio-video</t>
  </si>
  <si>
    <t>servicii telefonie</t>
  </si>
  <si>
    <t>servicii de gestionare a sălilor de spectacole</t>
  </si>
  <si>
    <t>servicii administrative de recreere, culturale și religioase</t>
  </si>
  <si>
    <t>servicii zidar-faianțar</t>
  </si>
  <si>
    <t>servicii prelucrarea lemnului - tâmplărie</t>
  </si>
  <si>
    <t>servicii horticultură - floricultură</t>
  </si>
  <si>
    <t>servicii instalații sanitare</t>
  </si>
  <si>
    <t>servicii pentru situații de urgență</t>
  </si>
  <si>
    <t>servicii restaurare, conservare obiecte muzeu</t>
  </si>
  <si>
    <t>servicii alimentație publică</t>
  </si>
  <si>
    <t>servicii manipulare decoruri și asigurare recuzită</t>
  </si>
  <si>
    <t>servicii pictură</t>
  </si>
  <si>
    <t>servicii croitorie, tapițerie</t>
  </si>
  <si>
    <t>servicii de legare și finisare</t>
  </si>
  <si>
    <t>servicii facturare</t>
  </si>
  <si>
    <t>servicii deservire conducători auto</t>
  </si>
  <si>
    <t>servicii transport rutier cu autoturisme</t>
  </si>
  <si>
    <t>servicii evidență patrimoniu</t>
  </si>
  <si>
    <t>servicii supraveghere instalații ape reziduale</t>
  </si>
  <si>
    <t>servicii prelucrarea lemnului - dogărie</t>
  </si>
  <si>
    <t>servicii prelucrarea lemnului - dulgherie</t>
  </si>
  <si>
    <t>servicii prelucrarea lemnului - sculptură</t>
  </si>
  <si>
    <t>servicii transport rutier cu autocar 46 locuri</t>
  </si>
  <si>
    <t>servicii închiriere autocar</t>
  </si>
  <si>
    <t>servicii întreținere spații verzi, arhitectură peisagistică</t>
  </si>
  <si>
    <t>servicii zootehnie</t>
  </si>
  <si>
    <t>servicii reparații și întreținere mobilier muzeal</t>
  </si>
  <si>
    <t>servicii întreținere terenuri</t>
  </si>
  <si>
    <t>servicii bibliotecă, arhivare și alte servicii culturale</t>
  </si>
  <si>
    <t>servicii instalații frigotehnice</t>
  </si>
  <si>
    <t>servicii prelucrarea lemnului - tâmplărie = med.sanitar</t>
  </si>
  <si>
    <t>servicii instalații sanitare = mediul sanitar</t>
  </si>
  <si>
    <t>servicii instalații termice = mediul sanitar</t>
  </si>
  <si>
    <t>servicii lăcătușerie = mediu sanitar</t>
  </si>
  <si>
    <t>servicii prelucrări prin așchiere = mediu sanitar</t>
  </si>
  <si>
    <t>servicii întreținere instalații electrice = med.sanitar</t>
  </si>
  <si>
    <t>servicii întreținere instalații mecanice = mediu sanitar</t>
  </si>
  <si>
    <t xml:space="preserve">servicii consultanță în domeniul achizițiilor </t>
  </si>
  <si>
    <t>servicii montat parchet - parchetar</t>
  </si>
  <si>
    <t>servicii de expoziții în muzee - muzeograf</t>
  </si>
  <si>
    <t>servicii de decorațiuni interioare, ornamente și decor</t>
  </si>
  <si>
    <t>servicii supraveghere instalații apă potabilă</t>
  </si>
  <si>
    <t>servicii laborant operator centrale termice</t>
  </si>
  <si>
    <t>servicii prestate de garderobier</t>
  </si>
  <si>
    <t>servicii montator tâamplărie PVC și ALUMINIU</t>
  </si>
  <si>
    <t>servicii instalații termice</t>
  </si>
  <si>
    <t>servicii prestate cu mașină de tăiat asfalt</t>
  </si>
  <si>
    <t>servicii prestate cu masină de finisat</t>
  </si>
  <si>
    <t>R.A.D.P.P. ARGEȘ R.A.</t>
  </si>
  <si>
    <t>SERVICII CURĂȚENIE - aferente unei suprafețe medii de 250 mp.</t>
  </si>
  <si>
    <t xml:space="preserve">CALCULAȚIE PREȚ </t>
  </si>
  <si>
    <t xml:space="preserve">                                                          la REGIA  DE ADMINISTRARE A DOMENIULUI PUBLIC ŞI PRIVAT AL JUDEŢULUI ARGEŞ R.A.                                         Lei</t>
  </si>
  <si>
    <t>Cosit cu cositoare portabilă</t>
  </si>
  <si>
    <t>Nota: În cursul anului 2023 în funcție de influențele asupra elementelor care compun tarifele,</t>
  </si>
  <si>
    <t xml:space="preserve">          la propunerea Consiliului de Administrație, tarifele pot fi modificate cu aprobarea Consiliului Județtean Argeș.</t>
  </si>
  <si>
    <t>Strâns fân de pe taluze</t>
  </si>
  <si>
    <t>Tăieri, corectări şi întreţinere</t>
  </si>
  <si>
    <t xml:space="preserve">           la propunerea Consiliului de Administrație, tarifele pot fi modificate cu aprobarea Consiliului Județean Argeș.</t>
  </si>
  <si>
    <t>contrib.asig.ptr.muncă</t>
  </si>
  <si>
    <t>Nota: În cursul anului 2023 în funcție de influențele asupra elementelor care compun  tarifele,</t>
  </si>
  <si>
    <t xml:space="preserve">           acestea pot fi modificate prin hotarare a Consiliului Județean Argeș.</t>
  </si>
  <si>
    <t>SERVICII FOTOGRAFICE ȘI ÎNREGISTRĂRI AUDIO-VIDEO</t>
  </si>
  <si>
    <t>SERVICII DE GESTIONARE A SĂLILOR DE SPECTACOLE</t>
  </si>
  <si>
    <t>SERVICII ADMINISTRATIVE, DE RECREERE, CULTURALE ȘI RELIGIOASE</t>
  </si>
  <si>
    <t>SERVICII ZIDAR - FAIANȚAR</t>
  </si>
  <si>
    <t>SERVICII PRELUCRAREA LEMNULUI - TÂMPLĂRIE</t>
  </si>
  <si>
    <t>SERVICII DE HORTICULTURĂ - FLORICULTURĂ</t>
  </si>
  <si>
    <t>SERVICII INSTALAȚII SANITARE</t>
  </si>
  <si>
    <t>SERVICII PENTRU SITUAȚII DE URGENȚĂ</t>
  </si>
  <si>
    <t>contrib.asig.ptr.muncăa</t>
  </si>
  <si>
    <t>SERVICII ALIMENTAȚIE PUBLICĂ</t>
  </si>
  <si>
    <t>SERVICII MANIPULARE DECORURI ȘI ASIGURARE RECUZITĂ</t>
  </si>
  <si>
    <t>SERVICII PICTURĂ</t>
  </si>
  <si>
    <t>SERVICII DE LEGARE ȘI FINISARE</t>
  </si>
  <si>
    <t>TARIF DE DESERVIRE CONDUCĂTORI AUTO</t>
  </si>
  <si>
    <t>SERVICII EVIDENȚĂ PATRIMONIU</t>
  </si>
  <si>
    <t xml:space="preserve">SERVICII SUPRAVEGHERE INSTALAȚII APE REZIDUALE </t>
  </si>
  <si>
    <t>SERVICII PRELUCRAREA LEMNULUI - DOGĂRIE</t>
  </si>
  <si>
    <t>SERVICII PRELUCRAREA LEMNULUI - SCULPTURĂ</t>
  </si>
  <si>
    <t>TARIF ÎNCHIRIERE AUTOCAR aferent unei medii de 100 km.</t>
  </si>
  <si>
    <t>SERVICII ÎNTREȚINERE SPAȚII VERZI, ARHITECTURĂ ȘI PEISAGISTICĂ</t>
  </si>
  <si>
    <t>SERVICII REPARAȚIE ȘI ÎNTREȚINERE MOBILIER MUZEAL</t>
  </si>
  <si>
    <t>SERVICII ÎNTREȚINERE TERENURI</t>
  </si>
  <si>
    <t>SERVICII INSTALAȚII FRIGOTEHNICE</t>
  </si>
  <si>
    <t>SERVICII PRELUCRAREA LEMNULUI - TÂMPLĂRIE ÎN MEDIUL SANITAR</t>
  </si>
  <si>
    <t>SERVICII INSTALAȚII SANITARE ÎN MEDIUL SANITAR</t>
  </si>
  <si>
    <t>SERVICII INSTALAȚII TERMICE ÎN MEDIUL SANITAR</t>
  </si>
  <si>
    <t>SERVICII LĂCĂTUȘERIE ÎN MEDIUL SANITAR</t>
  </si>
  <si>
    <t>SERVICII PRELUCRĂRI PRIN AȘCHIERE ÎN MEDIUL SANITAR</t>
  </si>
  <si>
    <t>SERVICII ÎNTREȚINERE INSTALAȚII ELECTRICE ÎN MEDIUL SANITAR</t>
  </si>
  <si>
    <t>SERVICII ÎNTREȚINERE INSTALAȚII MECANICE ÎN MEDIUL SANITAR</t>
  </si>
  <si>
    <t>PRESTĂRI SERVICII SUDOR ÎN MEDIUL SANITAR</t>
  </si>
  <si>
    <t>SERVICII DE CONSULTANȚĂ ÎN DOMENIUL ACHIZIȚIILOR</t>
  </si>
  <si>
    <t>SERVICII MONTAT PARCHET - PARCHETAR</t>
  </si>
  <si>
    <t>SERVICII DE EXPOZIȚII ÎN MUZEE</t>
  </si>
  <si>
    <t>SERVICII ORNAMENTE, LUCRĂRI DECOR ȘI DECORAȚIUNI INTERIOARE</t>
  </si>
  <si>
    <t>PRESTARI SERVICII SUPRAVEGHERE INSTALAȚII APĂ POTABILĂ</t>
  </si>
  <si>
    <t>SERVICII LABORANT OPERATOR CENTRALE TERMICE ÎN MEDIUL SANITAR</t>
  </si>
  <si>
    <t>PRESTĂRI SERVICII - SUDOR</t>
  </si>
  <si>
    <t>MONTATOR TÂMPLĂRIE PVC ȘI ALUMINIU</t>
  </si>
  <si>
    <t>SERVICII PRESTATE DE LABORANT</t>
  </si>
  <si>
    <t>PRESTARI SERVICII INSTALAȚII TERMICE</t>
  </si>
  <si>
    <t>SERVICII PRESTATE CU MOTOCOMPRESOR ȘI GENERATOR</t>
  </si>
  <si>
    <t>SERVICII PRESTATE CU MAȘINĂ DE TĂIAT ASFALT</t>
  </si>
  <si>
    <t>SERVICII PRESTATE CU MAȘINĂ DE FINISAT</t>
  </si>
  <si>
    <t>SERVICII MONTAJ CONSTRUCȚII METALICE - TINICHIGIU ȘANTIER</t>
  </si>
  <si>
    <t>SERVICII DE CROITORIE, TAPIȚERIE</t>
  </si>
  <si>
    <t>SERVICII BIBLIOTECĂ, ARHIVARE ȘI ALTE SERVICII CULTURALE</t>
  </si>
  <si>
    <t>/250/20,667</t>
  </si>
  <si>
    <t>/250/20.667</t>
  </si>
  <si>
    <t xml:space="preserve">                                                                                                          ANEXA    la    H.C.J 371 /15.12. 2022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</si>
</sst>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0"/>
    <numFmt numFmtId="177" formatCode="0.00000000"/>
    <numFmt numFmtId="178" formatCode="0.000000"/>
    <numFmt numFmtId="179" formatCode="[$-409]dddd\,\ mmmm\ d\,\ yyyy"/>
  </numFmts>
  <fonts count="5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2" fontId="1" fillId="0" borderId="1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Alignment="1">
      <alignment/>
    </xf>
    <xf numFmtId="0" fontId="5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6" fillId="0" borderId="21" xfId="0" applyNumberFormat="1" applyFont="1" applyBorder="1" applyAlignment="1" quotePrefix="1">
      <alignment horizontal="right"/>
    </xf>
    <xf numFmtId="0" fontId="0" fillId="0" borderId="22" xfId="0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49" fontId="0" fillId="0" borderId="26" xfId="0" applyNumberFormat="1" applyBorder="1" applyAlignment="1">
      <alignment horizontal="center"/>
    </xf>
    <xf numFmtId="2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9" fontId="0" fillId="0" borderId="27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49" fontId="6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NumberForma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6" fillId="0" borderId="31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zoomScale="115" zoomScaleNormal="115" zoomScalePageLayoutView="0" workbookViewId="0" topLeftCell="A1">
      <selection activeCell="B29" sqref="A1:J29"/>
    </sheetView>
  </sheetViews>
  <sheetFormatPr defaultColWidth="9.140625" defaultRowHeight="12.75"/>
  <cols>
    <col min="1" max="1" width="3.421875" style="0" customWidth="1"/>
    <col min="2" max="2" width="31.140625" style="0" customWidth="1"/>
    <col min="3" max="3" width="10.00390625" style="0" customWidth="1"/>
    <col min="4" max="4" width="7.421875" style="0" customWidth="1"/>
    <col min="5" max="5" width="18.421875" style="0" customWidth="1"/>
    <col min="6" max="6" width="9.28125" style="0" customWidth="1"/>
    <col min="7" max="7" width="9.8515625" style="0" customWidth="1"/>
    <col min="8" max="8" width="11.00390625" style="0" customWidth="1"/>
    <col min="9" max="9" width="13.00390625" style="0" customWidth="1"/>
    <col min="10" max="10" width="14.421875" style="0" customWidth="1"/>
  </cols>
  <sheetData>
    <row r="1" spans="1:12" ht="12.75">
      <c r="A1" s="150" t="s">
        <v>115</v>
      </c>
      <c r="B1" s="150"/>
      <c r="C1" s="14"/>
      <c r="D1" s="14"/>
      <c r="E1" s="14"/>
      <c r="F1" s="14"/>
      <c r="G1" s="15"/>
      <c r="H1" s="14"/>
      <c r="I1" s="153" t="s">
        <v>154</v>
      </c>
      <c r="J1" s="153"/>
      <c r="K1" s="15"/>
      <c r="L1" s="15"/>
    </row>
    <row r="2" spans="1:12" ht="12.75">
      <c r="A2" s="15"/>
      <c r="B2" s="15"/>
      <c r="C2" s="15"/>
      <c r="D2" s="15"/>
      <c r="E2" s="15"/>
      <c r="F2" s="15"/>
      <c r="G2" s="15"/>
      <c r="H2" s="15"/>
      <c r="I2" s="14"/>
      <c r="J2" s="15"/>
      <c r="K2" s="15"/>
      <c r="L2" s="15"/>
    </row>
    <row r="3" spans="1:12" ht="12.75">
      <c r="A3" s="154" t="s">
        <v>32</v>
      </c>
      <c r="B3" s="154"/>
      <c r="C3" s="154"/>
      <c r="D3" s="154"/>
      <c r="E3" s="154"/>
      <c r="F3" s="154"/>
      <c r="G3" s="154"/>
      <c r="H3" s="154"/>
      <c r="I3" s="154"/>
      <c r="J3" s="154"/>
      <c r="K3" s="15"/>
      <c r="L3" s="15"/>
    </row>
    <row r="4" spans="1:12" ht="12.75">
      <c r="A4" s="154" t="s">
        <v>331</v>
      </c>
      <c r="B4" s="154"/>
      <c r="C4" s="154"/>
      <c r="D4" s="154"/>
      <c r="E4" s="154"/>
      <c r="F4" s="154"/>
      <c r="G4" s="154"/>
      <c r="H4" s="154"/>
      <c r="I4" s="154"/>
      <c r="J4" s="154"/>
      <c r="K4" s="15"/>
      <c r="L4" s="15"/>
    </row>
    <row r="5" spans="1:12" ht="12.75">
      <c r="A5" s="154" t="s">
        <v>487</v>
      </c>
      <c r="B5" s="154"/>
      <c r="C5" s="154"/>
      <c r="D5" s="154"/>
      <c r="E5" s="154"/>
      <c r="F5" s="154"/>
      <c r="G5" s="154"/>
      <c r="H5" s="154"/>
      <c r="I5" s="154"/>
      <c r="J5" s="154"/>
      <c r="K5" s="16"/>
      <c r="L5" s="16"/>
    </row>
    <row r="6" spans="1:12" ht="13.5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151" t="s">
        <v>330</v>
      </c>
      <c r="B7" s="121" t="s">
        <v>125</v>
      </c>
      <c r="C7" s="122" t="s">
        <v>33</v>
      </c>
      <c r="D7" s="122" t="s">
        <v>34</v>
      </c>
      <c r="E7" s="122" t="s">
        <v>120</v>
      </c>
      <c r="F7" s="122" t="s">
        <v>35</v>
      </c>
      <c r="G7" s="122" t="s">
        <v>35</v>
      </c>
      <c r="H7" s="122" t="s">
        <v>36</v>
      </c>
      <c r="I7" s="122" t="s">
        <v>37</v>
      </c>
      <c r="J7" s="123" t="s">
        <v>37</v>
      </c>
      <c r="K7" s="17"/>
      <c r="L7" s="17"/>
    </row>
    <row r="8" spans="1:12" ht="12.75">
      <c r="A8" s="152"/>
      <c r="B8" s="18"/>
      <c r="C8" s="19" t="s">
        <v>38</v>
      </c>
      <c r="D8" s="19"/>
      <c r="E8" s="19" t="s">
        <v>121</v>
      </c>
      <c r="F8" s="19" t="s">
        <v>39</v>
      </c>
      <c r="G8" s="19" t="s">
        <v>40</v>
      </c>
      <c r="H8" s="19" t="s">
        <v>124</v>
      </c>
      <c r="I8" s="118" t="s">
        <v>208</v>
      </c>
      <c r="J8" s="124" t="s">
        <v>332</v>
      </c>
      <c r="K8" s="17"/>
      <c r="L8" s="15"/>
    </row>
    <row r="9" spans="1:12" ht="12.75">
      <c r="A9" s="86" t="s">
        <v>326</v>
      </c>
      <c r="B9" s="18" t="s">
        <v>42</v>
      </c>
      <c r="C9" s="19"/>
      <c r="D9" s="19" t="s">
        <v>41</v>
      </c>
      <c r="E9" s="119" t="s">
        <v>329</v>
      </c>
      <c r="F9" s="19"/>
      <c r="G9" s="19">
        <v>0.6</v>
      </c>
      <c r="H9" s="19"/>
      <c r="I9" s="21">
        <v>18.12</v>
      </c>
      <c r="J9" s="113">
        <v>18.12</v>
      </c>
      <c r="K9" s="15"/>
      <c r="L9" s="15"/>
    </row>
    <row r="10" spans="1:12" ht="12.75">
      <c r="A10" s="86" t="s">
        <v>327</v>
      </c>
      <c r="B10" s="18" t="s">
        <v>488</v>
      </c>
      <c r="C10" s="19"/>
      <c r="D10" s="19" t="s">
        <v>41</v>
      </c>
      <c r="E10" s="119" t="s">
        <v>43</v>
      </c>
      <c r="F10" s="19"/>
      <c r="G10" s="19">
        <v>0.8</v>
      </c>
      <c r="H10" s="19"/>
      <c r="I10" s="21">
        <v>24.12</v>
      </c>
      <c r="J10" s="113">
        <v>24.12</v>
      </c>
      <c r="K10" s="15"/>
      <c r="L10" s="15"/>
    </row>
    <row r="11" spans="1:12" ht="12.75">
      <c r="A11" s="86" t="s">
        <v>328</v>
      </c>
      <c r="B11" s="18" t="s">
        <v>44</v>
      </c>
      <c r="C11" s="19"/>
      <c r="D11" s="19" t="s">
        <v>41</v>
      </c>
      <c r="E11" s="119" t="s">
        <v>329</v>
      </c>
      <c r="F11" s="19"/>
      <c r="G11" s="19">
        <v>1.2</v>
      </c>
      <c r="H11" s="19"/>
      <c r="I11" s="21">
        <v>30.24</v>
      </c>
      <c r="J11" s="113">
        <v>30.24</v>
      </c>
      <c r="K11" s="15"/>
      <c r="L11" s="15"/>
    </row>
    <row r="12" spans="1:12" ht="12.75">
      <c r="A12" s="86"/>
      <c r="B12" s="18"/>
      <c r="C12" s="18"/>
      <c r="D12" s="19"/>
      <c r="E12" s="18"/>
      <c r="F12" s="19"/>
      <c r="G12" s="19"/>
      <c r="H12" s="19"/>
      <c r="I12" s="20"/>
      <c r="J12" s="114"/>
      <c r="K12" s="15"/>
      <c r="L12" s="15"/>
    </row>
    <row r="13" spans="1:12" ht="12.75">
      <c r="A13" s="86"/>
      <c r="B13" s="18"/>
      <c r="C13" s="18"/>
      <c r="D13" s="19"/>
      <c r="E13" s="18"/>
      <c r="F13" s="19"/>
      <c r="G13" s="19"/>
      <c r="H13" s="19"/>
      <c r="I13" s="20"/>
      <c r="J13" s="114"/>
      <c r="K13" s="15"/>
      <c r="L13" s="15"/>
    </row>
    <row r="14" spans="1:12" ht="12.75">
      <c r="A14" s="86"/>
      <c r="B14" s="18"/>
      <c r="C14" s="18"/>
      <c r="D14" s="19"/>
      <c r="E14" s="18"/>
      <c r="F14" s="19"/>
      <c r="G14" s="19"/>
      <c r="H14" s="21"/>
      <c r="I14" s="20"/>
      <c r="J14" s="114"/>
      <c r="K14" s="15"/>
      <c r="L14" s="15"/>
    </row>
    <row r="15" spans="1:12" ht="12.75">
      <c r="A15" s="86"/>
      <c r="B15" s="18"/>
      <c r="C15" s="18"/>
      <c r="D15" s="19"/>
      <c r="E15" s="18"/>
      <c r="F15" s="19"/>
      <c r="G15" s="19"/>
      <c r="H15" s="21"/>
      <c r="I15" s="20"/>
      <c r="J15" s="114"/>
      <c r="K15" s="15"/>
      <c r="L15" s="15"/>
    </row>
    <row r="16" spans="1:12" ht="12.75">
      <c r="A16" s="86"/>
      <c r="B16" s="18"/>
      <c r="C16" s="18"/>
      <c r="D16" s="19"/>
      <c r="E16" s="18"/>
      <c r="F16" s="19"/>
      <c r="G16" s="19"/>
      <c r="H16" s="21"/>
      <c r="I16" s="20"/>
      <c r="J16" s="114"/>
      <c r="K16" s="15"/>
      <c r="L16" s="15"/>
    </row>
    <row r="17" spans="1:12" ht="12.75">
      <c r="A17" s="86"/>
      <c r="B17" s="18"/>
      <c r="C17" s="18"/>
      <c r="D17" s="19"/>
      <c r="E17" s="18"/>
      <c r="F17" s="19"/>
      <c r="G17" s="19"/>
      <c r="H17" s="21"/>
      <c r="I17" s="20"/>
      <c r="J17" s="114"/>
      <c r="K17" s="15"/>
      <c r="L17" s="15"/>
    </row>
    <row r="18" spans="1:12" ht="12.75">
      <c r="A18" s="86"/>
      <c r="B18" s="18"/>
      <c r="C18" s="18"/>
      <c r="D18" s="19"/>
      <c r="E18" s="18"/>
      <c r="F18" s="19"/>
      <c r="G18" s="19"/>
      <c r="H18" s="21"/>
      <c r="I18" s="20"/>
      <c r="J18" s="114"/>
      <c r="K18" s="15"/>
      <c r="L18" s="15"/>
    </row>
    <row r="19" spans="1:12" ht="12.75">
      <c r="A19" s="86"/>
      <c r="B19" s="18"/>
      <c r="C19" s="18"/>
      <c r="D19" s="19"/>
      <c r="E19" s="18"/>
      <c r="F19" s="19"/>
      <c r="G19" s="19"/>
      <c r="H19" s="21"/>
      <c r="I19" s="20"/>
      <c r="J19" s="114"/>
      <c r="K19" s="15"/>
      <c r="L19" s="15"/>
    </row>
    <row r="20" spans="1:12" ht="12.75">
      <c r="A20" s="86"/>
      <c r="B20" s="18"/>
      <c r="C20" s="18"/>
      <c r="D20" s="19"/>
      <c r="E20" s="18"/>
      <c r="F20" s="19"/>
      <c r="G20" s="19"/>
      <c r="H20" s="19"/>
      <c r="I20" s="20"/>
      <c r="J20" s="114"/>
      <c r="K20" s="22"/>
      <c r="L20" s="22"/>
    </row>
    <row r="21" spans="1:12" ht="12.75">
      <c r="A21" s="86"/>
      <c r="B21" s="18"/>
      <c r="C21" s="18"/>
      <c r="D21" s="19"/>
      <c r="E21" s="18"/>
      <c r="F21" s="19"/>
      <c r="G21" s="19"/>
      <c r="H21" s="18"/>
      <c r="I21" s="20"/>
      <c r="J21" s="114"/>
      <c r="K21" s="22"/>
      <c r="L21" s="22"/>
    </row>
    <row r="22" spans="1:12" ht="12.75">
      <c r="A22" s="86"/>
      <c r="B22" s="18"/>
      <c r="C22" s="18"/>
      <c r="D22" s="19"/>
      <c r="E22" s="18"/>
      <c r="F22" s="19"/>
      <c r="G22" s="19"/>
      <c r="H22" s="18"/>
      <c r="I22" s="20"/>
      <c r="J22" s="114"/>
      <c r="K22" s="22"/>
      <c r="L22" s="22"/>
    </row>
    <row r="23" spans="1:12" ht="12.75">
      <c r="A23" s="86"/>
      <c r="B23" s="18"/>
      <c r="C23" s="18"/>
      <c r="D23" s="19"/>
      <c r="E23" s="18"/>
      <c r="F23" s="19"/>
      <c r="G23" s="19"/>
      <c r="H23" s="18"/>
      <c r="I23" s="20"/>
      <c r="J23" s="114"/>
      <c r="K23" s="22"/>
      <c r="L23" s="22"/>
    </row>
    <row r="24" spans="1:12" ht="12.75">
      <c r="A24" s="86"/>
      <c r="B24" s="18"/>
      <c r="C24" s="18"/>
      <c r="D24" s="19"/>
      <c r="E24" s="18"/>
      <c r="F24" s="19"/>
      <c r="G24" s="19"/>
      <c r="H24" s="19"/>
      <c r="I24" s="20"/>
      <c r="J24" s="114"/>
      <c r="K24" s="22"/>
      <c r="L24" s="22"/>
    </row>
    <row r="25" spans="1:12" ht="12.75">
      <c r="A25" s="115"/>
      <c r="B25" s="120"/>
      <c r="C25" s="18"/>
      <c r="D25" s="19"/>
      <c r="E25" s="18"/>
      <c r="F25" s="19"/>
      <c r="G25" s="19"/>
      <c r="H25" s="18"/>
      <c r="I25" s="20"/>
      <c r="J25" s="114"/>
      <c r="K25" s="22"/>
      <c r="L25" s="22"/>
    </row>
    <row r="26" spans="1:12" ht="13.5" thickBot="1">
      <c r="A26" s="116"/>
      <c r="B26" s="24"/>
      <c r="C26" s="24"/>
      <c r="D26" s="24"/>
      <c r="E26" s="24"/>
      <c r="F26" s="25"/>
      <c r="G26" s="23"/>
      <c r="H26" s="23"/>
      <c r="I26" s="23"/>
      <c r="J26" s="117"/>
      <c r="K26" s="15"/>
      <c r="L26" s="15"/>
    </row>
    <row r="27" spans="1:12" ht="12.75">
      <c r="A27" s="17"/>
      <c r="B27" s="15"/>
      <c r="C27" s="15"/>
      <c r="D27" s="15"/>
      <c r="E27" s="15"/>
      <c r="F27" s="15"/>
      <c r="G27" s="15"/>
      <c r="H27" s="15"/>
      <c r="I27" s="149" t="s">
        <v>122</v>
      </c>
      <c r="J27" s="149"/>
      <c r="K27" s="15"/>
      <c r="L27" s="15"/>
    </row>
    <row r="28" spans="2:7" ht="12.75">
      <c r="B28" s="148" t="s">
        <v>489</v>
      </c>
      <c r="C28" s="148"/>
      <c r="D28" s="148"/>
      <c r="E28" s="148"/>
      <c r="F28" s="148"/>
      <c r="G28" s="148"/>
    </row>
    <row r="29" spans="2:10" ht="12.75">
      <c r="B29" s="148" t="s">
        <v>490</v>
      </c>
      <c r="C29" s="148"/>
      <c r="D29" s="148"/>
      <c r="E29" s="148"/>
      <c r="F29" s="148"/>
      <c r="G29" s="148"/>
      <c r="H29" s="148"/>
      <c r="I29" s="148"/>
      <c r="J29" s="148"/>
    </row>
    <row r="30" ht="12.75">
      <c r="B30" s="9"/>
    </row>
    <row r="52" spans="1:5" ht="12.75">
      <c r="A52" s="3"/>
      <c r="C52" s="2"/>
      <c r="E52" s="1"/>
    </row>
    <row r="53" spans="1:5" ht="12.75">
      <c r="A53" s="3"/>
      <c r="C53" s="2"/>
      <c r="E53" s="1"/>
    </row>
    <row r="54" spans="1:5" ht="12.75">
      <c r="A54" s="3"/>
      <c r="C54" s="2"/>
      <c r="E54" s="1"/>
    </row>
    <row r="55" spans="1:5" ht="12.75">
      <c r="A55" s="3"/>
      <c r="C55" s="2"/>
      <c r="E55" s="1"/>
    </row>
    <row r="56" spans="1:5" ht="12.75">
      <c r="A56" s="3"/>
      <c r="C56" s="2"/>
      <c r="E56" s="1"/>
    </row>
    <row r="57" spans="1:3" ht="12.75">
      <c r="A57" s="3"/>
      <c r="C57" s="2"/>
    </row>
    <row r="58" spans="1:3" ht="12.75">
      <c r="A58" s="3"/>
      <c r="C58" s="2"/>
    </row>
    <row r="59" ht="12.75">
      <c r="A59" s="3"/>
    </row>
    <row r="60" spans="1:7" ht="12.75">
      <c r="A60" s="5"/>
      <c r="B60" s="3"/>
      <c r="E60" s="4"/>
      <c r="F60" s="3"/>
      <c r="G60" s="3"/>
    </row>
    <row r="61" ht="12.75">
      <c r="A61" s="3"/>
    </row>
    <row r="62" spans="1:5" ht="12.75">
      <c r="A62" s="3"/>
      <c r="C62" s="6"/>
      <c r="E62" s="1"/>
    </row>
    <row r="63" spans="1:5" ht="12.75">
      <c r="A63" s="3"/>
      <c r="C63" s="6"/>
      <c r="E63" s="1"/>
    </row>
    <row r="64" ht="12.75">
      <c r="A64" s="3"/>
    </row>
    <row r="65" spans="1:5" ht="12.75">
      <c r="A65" s="5"/>
      <c r="B65" s="3"/>
      <c r="E65" s="4"/>
    </row>
    <row r="66" spans="1:5" ht="12.75">
      <c r="A66" s="5"/>
      <c r="B66" s="3"/>
      <c r="E66" s="4"/>
    </row>
    <row r="67" spans="1:5" ht="12.75">
      <c r="A67" s="5"/>
      <c r="B67" s="3"/>
      <c r="E67" s="4"/>
    </row>
    <row r="68" ht="12.75">
      <c r="A68" s="3"/>
    </row>
    <row r="69" spans="1:5" ht="12.75">
      <c r="A69" s="5"/>
      <c r="B69" s="3"/>
      <c r="C69" s="6"/>
      <c r="E69" s="4"/>
    </row>
    <row r="70" ht="12.75">
      <c r="A70" s="3"/>
    </row>
    <row r="71" spans="1:5" ht="12.75">
      <c r="A71" s="5"/>
      <c r="B71" s="3"/>
      <c r="E71" s="4"/>
    </row>
    <row r="72" ht="12.75">
      <c r="A72" s="3"/>
    </row>
    <row r="73" ht="12.75">
      <c r="A73" s="3"/>
    </row>
    <row r="74" spans="2:7" ht="12.75">
      <c r="B74" s="3"/>
      <c r="C74" s="3"/>
      <c r="D74" s="3"/>
      <c r="E74" s="3"/>
      <c r="F74" s="7"/>
      <c r="G74" s="8"/>
    </row>
    <row r="76" ht="12.75">
      <c r="B76" s="3"/>
    </row>
    <row r="93" spans="2:8" ht="12.75">
      <c r="B93" s="3"/>
      <c r="H93" s="3"/>
    </row>
    <row r="94" ht="12.75">
      <c r="B94" s="3"/>
    </row>
    <row r="97" spans="1:5" ht="12.75">
      <c r="A97" s="3"/>
      <c r="B97" s="3"/>
      <c r="E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spans="1:5" ht="12.75">
      <c r="A103" s="3"/>
      <c r="B103" s="3"/>
      <c r="C103" s="3"/>
      <c r="D103" s="3"/>
      <c r="E103" s="4"/>
    </row>
    <row r="104" ht="12.75">
      <c r="A104" s="3"/>
    </row>
    <row r="105" spans="1:5" ht="12.75">
      <c r="A105" s="3"/>
      <c r="C105" s="2"/>
      <c r="E105" s="1"/>
    </row>
    <row r="106" spans="1:3" ht="12.75">
      <c r="A106" s="3"/>
      <c r="C106" s="2"/>
    </row>
    <row r="107" spans="1:5" ht="12.75">
      <c r="A107" s="3"/>
      <c r="C107" s="2"/>
      <c r="E107" s="1"/>
    </row>
    <row r="108" spans="1:5" ht="12.75">
      <c r="A108" s="3"/>
      <c r="C108" s="2"/>
      <c r="E108" s="1"/>
    </row>
    <row r="109" spans="1:5" ht="12.75">
      <c r="A109" s="3"/>
      <c r="C109" s="2"/>
      <c r="E109" s="1"/>
    </row>
    <row r="110" spans="1:5" ht="12.75">
      <c r="A110" s="3"/>
      <c r="C110" s="2"/>
      <c r="E110" s="1"/>
    </row>
    <row r="111" spans="1:5" ht="12.75">
      <c r="A111" s="3"/>
      <c r="C111" s="2"/>
      <c r="E111" s="1"/>
    </row>
    <row r="112" spans="1:3" ht="12.75">
      <c r="A112" s="3"/>
      <c r="C112" s="2"/>
    </row>
    <row r="113" spans="1:3" ht="12.75">
      <c r="A113" s="3"/>
      <c r="C113" s="2"/>
    </row>
    <row r="114" ht="12.75">
      <c r="A114" s="3"/>
    </row>
    <row r="115" spans="1:7" ht="12.75">
      <c r="A115" s="5"/>
      <c r="B115" s="3"/>
      <c r="E115" s="4"/>
      <c r="F115" s="3"/>
      <c r="G115" s="3"/>
    </row>
    <row r="116" ht="12.75">
      <c r="A116" s="3"/>
    </row>
    <row r="117" spans="1:5" ht="12.75">
      <c r="A117" s="3"/>
      <c r="C117" s="6"/>
      <c r="E117" s="1"/>
    </row>
    <row r="118" spans="1:5" ht="12.75">
      <c r="A118" s="3"/>
      <c r="C118" s="6"/>
      <c r="E118" s="1"/>
    </row>
    <row r="119" ht="12.75">
      <c r="A119" s="3"/>
    </row>
    <row r="120" spans="1:5" ht="12.75">
      <c r="A120" s="5"/>
      <c r="B120" s="3"/>
      <c r="E120" s="4"/>
    </row>
    <row r="121" spans="1:5" ht="12.75">
      <c r="A121" s="5"/>
      <c r="B121" s="3"/>
      <c r="E121" s="4"/>
    </row>
    <row r="122" spans="1:5" ht="12.75">
      <c r="A122" s="5"/>
      <c r="B122" s="3"/>
      <c r="E122" s="4"/>
    </row>
    <row r="123" ht="12.75">
      <c r="A123" s="3"/>
    </row>
    <row r="124" spans="1:5" ht="12.75">
      <c r="A124" s="5"/>
      <c r="B124" s="3"/>
      <c r="C124" s="6"/>
      <c r="E124" s="4"/>
    </row>
    <row r="125" ht="12.75">
      <c r="A125" s="3"/>
    </row>
    <row r="126" spans="1:5" ht="12.75">
      <c r="A126" s="5"/>
      <c r="B126" s="3"/>
      <c r="E126" s="4"/>
    </row>
    <row r="127" ht="12.75">
      <c r="A127" s="3"/>
    </row>
    <row r="128" ht="12.75">
      <c r="A128" s="3"/>
    </row>
    <row r="129" spans="2:7" ht="12.75">
      <c r="B129" s="3"/>
      <c r="C129" s="3"/>
      <c r="D129" s="3"/>
      <c r="E129" s="3"/>
      <c r="F129" s="7"/>
      <c r="G129" s="8"/>
    </row>
    <row r="131" ht="12.75">
      <c r="B131" s="3"/>
    </row>
    <row r="148" spans="2:8" ht="12.75">
      <c r="B148" s="3"/>
      <c r="H148" s="3"/>
    </row>
    <row r="149" ht="12.75">
      <c r="B149" s="9"/>
    </row>
    <row r="152" spans="1:5" ht="12.75">
      <c r="A152" s="3"/>
      <c r="B152" s="3"/>
      <c r="E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spans="1:5" ht="12.75">
      <c r="A158" s="3"/>
      <c r="B158" s="3"/>
      <c r="C158" s="3"/>
      <c r="D158" s="3"/>
      <c r="E158" s="4"/>
    </row>
    <row r="159" ht="12.75">
      <c r="A159" s="3"/>
    </row>
    <row r="160" spans="1:5" ht="12.75">
      <c r="A160" s="3"/>
      <c r="C160" s="2"/>
      <c r="E160" s="1"/>
    </row>
    <row r="161" spans="1:5" ht="12.75">
      <c r="A161" s="3"/>
      <c r="C161" s="2"/>
      <c r="E161" s="1"/>
    </row>
    <row r="162" spans="1:5" ht="12.75">
      <c r="A162" s="3"/>
      <c r="C162" s="2"/>
      <c r="E162" s="1"/>
    </row>
    <row r="163" spans="1:5" ht="12.75">
      <c r="A163" s="3"/>
      <c r="C163" s="2"/>
      <c r="E163" s="1"/>
    </row>
    <row r="164" spans="1:5" ht="12.75">
      <c r="A164" s="3"/>
      <c r="C164" s="2"/>
      <c r="E164" s="1"/>
    </row>
    <row r="165" spans="1:5" ht="12.75">
      <c r="A165" s="3"/>
      <c r="C165" s="2"/>
      <c r="E165" s="1"/>
    </row>
    <row r="166" spans="1:5" ht="12.75">
      <c r="A166" s="3"/>
      <c r="C166" s="2"/>
      <c r="E166" s="1"/>
    </row>
    <row r="167" spans="1:3" ht="12.75">
      <c r="A167" s="3"/>
      <c r="C167" s="2"/>
    </row>
    <row r="168" spans="1:3" ht="12.75">
      <c r="A168" s="3"/>
      <c r="C168" s="2"/>
    </row>
    <row r="169" ht="12.75">
      <c r="A169" s="3"/>
    </row>
    <row r="170" spans="1:7" ht="12.75">
      <c r="A170" s="5"/>
      <c r="B170" s="3"/>
      <c r="E170" s="4"/>
      <c r="F170" s="3"/>
      <c r="G170" s="3"/>
    </row>
    <row r="171" ht="12.75">
      <c r="A171" s="3"/>
    </row>
    <row r="172" spans="1:5" ht="12.75">
      <c r="A172" s="3"/>
      <c r="C172" s="6"/>
      <c r="E172" s="1"/>
    </row>
    <row r="173" spans="1:5" ht="12.75">
      <c r="A173" s="3"/>
      <c r="C173" s="6"/>
      <c r="E173" s="1"/>
    </row>
    <row r="174" ht="12.75">
      <c r="A174" s="3"/>
    </row>
    <row r="175" spans="1:5" ht="12.75">
      <c r="A175" s="5"/>
      <c r="B175" s="3"/>
      <c r="E175" s="4"/>
    </row>
    <row r="176" spans="1:5" ht="12.75">
      <c r="A176" s="5"/>
      <c r="B176" s="3"/>
      <c r="E176" s="4"/>
    </row>
    <row r="177" spans="1:5" ht="12.75">
      <c r="A177" s="5"/>
      <c r="B177" s="3"/>
      <c r="E177" s="4"/>
    </row>
    <row r="178" ht="12.75">
      <c r="A178" s="3"/>
    </row>
    <row r="179" spans="1:5" ht="12.75">
      <c r="A179" s="5"/>
      <c r="B179" s="3"/>
      <c r="C179" s="6"/>
      <c r="E179" s="4"/>
    </row>
    <row r="180" ht="12.75">
      <c r="A180" s="3"/>
    </row>
    <row r="181" spans="1:5" ht="12.75">
      <c r="A181" s="5"/>
      <c r="B181" s="3"/>
      <c r="E181" s="4"/>
    </row>
    <row r="182" ht="12.75">
      <c r="A182" s="3"/>
    </row>
    <row r="183" ht="12.75">
      <c r="A183" s="3"/>
    </row>
    <row r="184" spans="2:7" ht="12.75">
      <c r="B184" s="3"/>
      <c r="C184" s="3"/>
      <c r="D184" s="3"/>
      <c r="E184" s="3"/>
      <c r="F184" s="7"/>
      <c r="G184" s="8"/>
    </row>
    <row r="186" ht="12.75">
      <c r="B186" s="3"/>
    </row>
    <row r="203" spans="2:8" ht="12.75">
      <c r="B203" s="3"/>
      <c r="H203" s="3"/>
    </row>
    <row r="204" ht="12.75">
      <c r="B204" s="3"/>
    </row>
    <row r="207" spans="1:5" ht="12.75">
      <c r="A207" s="3"/>
      <c r="B207" s="3"/>
      <c r="E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spans="1:5" ht="12.75">
      <c r="A213" s="3"/>
      <c r="B213" s="3"/>
      <c r="C213" s="3"/>
      <c r="D213" s="3"/>
      <c r="E213" s="4"/>
    </row>
    <row r="214" ht="12.75">
      <c r="A214" s="3"/>
    </row>
    <row r="215" spans="1:5" ht="12.75">
      <c r="A215" s="3"/>
      <c r="C215" s="2"/>
      <c r="E215" s="1"/>
    </row>
    <row r="216" spans="1:5" ht="12.75">
      <c r="A216" s="3"/>
      <c r="C216" s="2"/>
      <c r="E216" s="1"/>
    </row>
    <row r="217" spans="1:5" ht="12.75">
      <c r="A217" s="3"/>
      <c r="C217" s="2"/>
      <c r="E217" s="1"/>
    </row>
    <row r="218" spans="1:5" ht="12.75">
      <c r="A218" s="3"/>
      <c r="C218" s="2"/>
      <c r="E218" s="1"/>
    </row>
    <row r="219" spans="1:5" ht="12.75">
      <c r="A219" s="3"/>
      <c r="C219" s="2"/>
      <c r="E219" s="1"/>
    </row>
    <row r="220" spans="1:5" ht="12.75">
      <c r="A220" s="3"/>
      <c r="C220" s="2"/>
      <c r="E220" s="1"/>
    </row>
    <row r="221" spans="1:5" ht="12.75">
      <c r="A221" s="3"/>
      <c r="C221" s="2"/>
      <c r="E221" s="1"/>
    </row>
    <row r="222" spans="1:3" ht="12.75">
      <c r="A222" s="3"/>
      <c r="C222" s="2"/>
    </row>
    <row r="223" spans="1:3" ht="12.75">
      <c r="A223" s="3"/>
      <c r="C223" s="2"/>
    </row>
    <row r="224" ht="12.75">
      <c r="A224" s="3"/>
    </row>
    <row r="225" spans="1:7" ht="12.75">
      <c r="A225" s="5"/>
      <c r="B225" s="3"/>
      <c r="E225" s="4"/>
      <c r="F225" s="3"/>
      <c r="G225" s="3"/>
    </row>
    <row r="226" ht="12.75">
      <c r="A226" s="3"/>
    </row>
    <row r="227" spans="1:5" ht="12.75">
      <c r="A227" s="3"/>
      <c r="C227" s="6"/>
      <c r="E227" s="1"/>
    </row>
    <row r="228" spans="1:5" ht="12.75">
      <c r="A228" s="3"/>
      <c r="C228" s="6"/>
      <c r="E228" s="1"/>
    </row>
    <row r="229" ht="12.75">
      <c r="A229" s="3"/>
    </row>
    <row r="230" spans="1:5" ht="12.75">
      <c r="A230" s="5"/>
      <c r="B230" s="3"/>
      <c r="E230" s="4"/>
    </row>
    <row r="231" spans="1:5" ht="12.75">
      <c r="A231" s="5"/>
      <c r="B231" s="3"/>
      <c r="E231" s="4"/>
    </row>
    <row r="232" spans="1:5" ht="12.75">
      <c r="A232" s="5"/>
      <c r="B232" s="3"/>
      <c r="E232" s="4"/>
    </row>
    <row r="233" ht="12.75">
      <c r="A233" s="3"/>
    </row>
    <row r="234" spans="1:5" ht="12.75">
      <c r="A234" s="5"/>
      <c r="B234" s="3"/>
      <c r="C234" s="6"/>
      <c r="E234" s="4"/>
    </row>
    <row r="235" ht="12.75">
      <c r="A235" s="3"/>
    </row>
    <row r="236" spans="1:5" ht="12.75">
      <c r="A236" s="5"/>
      <c r="B236" s="3"/>
      <c r="E236" s="4"/>
    </row>
    <row r="237" ht="12.75">
      <c r="A237" s="3"/>
    </row>
    <row r="238" ht="12.75">
      <c r="A238" s="3"/>
    </row>
    <row r="239" spans="2:7" ht="12.75">
      <c r="B239" s="3"/>
      <c r="C239" s="3"/>
      <c r="D239" s="3"/>
      <c r="E239" s="3"/>
      <c r="F239" s="7"/>
      <c r="G239" s="8"/>
    </row>
    <row r="241" ht="12.75">
      <c r="B241" s="3"/>
    </row>
    <row r="258" spans="2:8" ht="12.75">
      <c r="B258" s="3"/>
      <c r="H258" s="3"/>
    </row>
    <row r="259" ht="12.75">
      <c r="B259" s="10"/>
    </row>
    <row r="262" spans="1:5" ht="12.75">
      <c r="A262" s="3"/>
      <c r="B262" s="3"/>
      <c r="E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spans="1:5" ht="12.75">
      <c r="A268" s="3"/>
      <c r="B268" s="3"/>
      <c r="C268" s="3"/>
      <c r="D268" s="3"/>
      <c r="E268" s="4"/>
    </row>
    <row r="269" ht="12.75">
      <c r="A269" s="3"/>
    </row>
    <row r="270" spans="1:5" ht="12.75">
      <c r="A270" s="3"/>
      <c r="C270" s="2"/>
      <c r="E270" s="1"/>
    </row>
    <row r="271" spans="1:5" ht="12.75">
      <c r="A271" s="3"/>
      <c r="C271" s="2"/>
      <c r="E271" s="1"/>
    </row>
    <row r="272" spans="1:5" ht="12.75">
      <c r="A272" s="3"/>
      <c r="C272" s="2"/>
      <c r="E272" s="1"/>
    </row>
    <row r="273" spans="1:5" ht="12.75">
      <c r="A273" s="3"/>
      <c r="C273" s="2"/>
      <c r="E273" s="1"/>
    </row>
    <row r="274" spans="1:5" ht="12.75">
      <c r="A274" s="3"/>
      <c r="C274" s="2"/>
      <c r="E274" s="1"/>
    </row>
    <row r="275" spans="1:5" ht="12.75">
      <c r="A275" s="3"/>
      <c r="C275" s="2"/>
      <c r="E275" s="1"/>
    </row>
    <row r="276" spans="1:5" ht="12.75">
      <c r="A276" s="3"/>
      <c r="C276" s="2"/>
      <c r="E276" s="1"/>
    </row>
    <row r="277" spans="1:3" ht="12.75">
      <c r="A277" s="3"/>
      <c r="C277" s="2"/>
    </row>
    <row r="278" spans="1:3" ht="12.75">
      <c r="A278" s="3"/>
      <c r="C278" s="2"/>
    </row>
    <row r="279" ht="12.75">
      <c r="A279" s="3"/>
    </row>
    <row r="280" spans="1:7" ht="12.75">
      <c r="A280" s="5"/>
      <c r="B280" s="3"/>
      <c r="E280" s="4"/>
      <c r="F280" s="3"/>
      <c r="G280" s="3"/>
    </row>
    <row r="281" ht="12.75">
      <c r="A281" s="3"/>
    </row>
    <row r="282" spans="1:5" ht="12.75">
      <c r="A282" s="3"/>
      <c r="C282" s="6"/>
      <c r="E282" s="1"/>
    </row>
    <row r="283" spans="1:5" ht="12.75">
      <c r="A283" s="3"/>
      <c r="C283" s="6"/>
      <c r="E283" s="1"/>
    </row>
    <row r="284" ht="12.75">
      <c r="A284" s="3"/>
    </row>
    <row r="285" spans="1:5" ht="12.75">
      <c r="A285" s="5"/>
      <c r="B285" s="3"/>
      <c r="E285" s="4"/>
    </row>
    <row r="286" spans="1:5" ht="12.75">
      <c r="A286" s="5"/>
      <c r="B286" s="3"/>
      <c r="E286" s="4"/>
    </row>
    <row r="287" spans="1:5" ht="12.75">
      <c r="A287" s="5"/>
      <c r="B287" s="3"/>
      <c r="E287" s="4"/>
    </row>
    <row r="288" ht="12.75">
      <c r="A288" s="3"/>
    </row>
    <row r="289" spans="1:5" ht="12.75">
      <c r="A289" s="5"/>
      <c r="B289" s="3"/>
      <c r="C289" s="6"/>
      <c r="E289" s="4"/>
    </row>
    <row r="290" ht="12.75">
      <c r="A290" s="3"/>
    </row>
    <row r="291" spans="1:5" ht="12.75">
      <c r="A291" s="5"/>
      <c r="B291" s="3"/>
      <c r="E291" s="4"/>
    </row>
    <row r="292" ht="12.75">
      <c r="A292" s="3"/>
    </row>
    <row r="293" ht="12.75">
      <c r="A293" s="3"/>
    </row>
    <row r="294" spans="2:7" ht="12.75">
      <c r="B294" s="3"/>
      <c r="C294" s="3"/>
      <c r="D294" s="3"/>
      <c r="E294" s="3"/>
      <c r="F294" s="7"/>
      <c r="G294" s="8"/>
    </row>
    <row r="296" ht="12.75">
      <c r="B296" s="3"/>
    </row>
    <row r="313" spans="2:8" ht="12.75">
      <c r="B313" s="3"/>
      <c r="H313" s="3"/>
    </row>
    <row r="314" ht="12.75">
      <c r="B314" s="10"/>
    </row>
    <row r="317" spans="1:5" ht="12.75">
      <c r="A317" s="3"/>
      <c r="B317" s="3"/>
      <c r="E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spans="1:5" ht="12.75">
      <c r="A323" s="3"/>
      <c r="B323" s="3"/>
      <c r="C323" s="3"/>
      <c r="D323" s="3"/>
      <c r="E323" s="4"/>
    </row>
    <row r="324" ht="12.75">
      <c r="A324" s="3"/>
    </row>
    <row r="325" spans="1:5" ht="12.75">
      <c r="A325" s="3"/>
      <c r="C325" s="2"/>
      <c r="E325" s="1"/>
    </row>
    <row r="326" spans="1:5" ht="12.75">
      <c r="A326" s="3"/>
      <c r="C326" s="2"/>
      <c r="E326" s="1"/>
    </row>
    <row r="327" spans="1:5" ht="12.75">
      <c r="A327" s="3"/>
      <c r="C327" s="2"/>
      <c r="E327" s="1"/>
    </row>
    <row r="328" spans="1:5" ht="12.75">
      <c r="A328" s="3"/>
      <c r="C328" s="2"/>
      <c r="E328" s="1"/>
    </row>
    <row r="329" spans="1:5" ht="12.75">
      <c r="A329" s="3"/>
      <c r="C329" s="2"/>
      <c r="E329" s="1"/>
    </row>
    <row r="330" spans="1:5" ht="12.75">
      <c r="A330" s="3"/>
      <c r="C330" s="2"/>
      <c r="E330" s="1"/>
    </row>
    <row r="331" spans="1:5" ht="12.75">
      <c r="A331" s="3"/>
      <c r="C331" s="2"/>
      <c r="E331" s="1"/>
    </row>
    <row r="332" spans="1:3" ht="12.75">
      <c r="A332" s="3"/>
      <c r="C332" s="2"/>
    </row>
    <row r="333" spans="1:3" ht="12.75">
      <c r="A333" s="3"/>
      <c r="C333" s="2"/>
    </row>
    <row r="334" ht="12.75">
      <c r="A334" s="3"/>
    </row>
    <row r="335" spans="1:7" ht="12.75">
      <c r="A335" s="5"/>
      <c r="B335" s="3"/>
      <c r="E335" s="4"/>
      <c r="F335" s="3"/>
      <c r="G335" s="3"/>
    </row>
    <row r="336" ht="12.75">
      <c r="A336" s="3"/>
    </row>
    <row r="337" spans="1:5" ht="12.75">
      <c r="A337" s="3"/>
      <c r="C337" s="6"/>
      <c r="E337" s="1"/>
    </row>
    <row r="338" spans="1:5" ht="12.75">
      <c r="A338" s="3"/>
      <c r="C338" s="6"/>
      <c r="E338" s="1"/>
    </row>
    <row r="339" ht="12.75">
      <c r="A339" s="3"/>
    </row>
    <row r="340" spans="1:5" ht="12.75">
      <c r="A340" s="5"/>
      <c r="B340" s="3"/>
      <c r="E340" s="4"/>
    </row>
    <row r="341" spans="1:5" ht="12.75">
      <c r="A341" s="5"/>
      <c r="B341" s="3"/>
      <c r="E341" s="4"/>
    </row>
    <row r="342" spans="1:5" ht="12.75">
      <c r="A342" s="5"/>
      <c r="B342" s="3"/>
      <c r="E342" s="4"/>
    </row>
    <row r="343" ht="12.75">
      <c r="A343" s="3"/>
    </row>
    <row r="344" spans="1:5" ht="12.75">
      <c r="A344" s="5"/>
      <c r="B344" s="3"/>
      <c r="C344" s="6"/>
      <c r="E344" s="4"/>
    </row>
    <row r="345" ht="12.75">
      <c r="A345" s="3"/>
    </row>
    <row r="346" spans="1:5" ht="12.75">
      <c r="A346" s="5"/>
      <c r="B346" s="3"/>
      <c r="E346" s="4"/>
    </row>
    <row r="347" ht="12.75">
      <c r="A347" s="3"/>
    </row>
    <row r="348" ht="12.75">
      <c r="A348" s="3"/>
    </row>
    <row r="349" spans="2:7" ht="12.75">
      <c r="B349" s="3"/>
      <c r="C349" s="3"/>
      <c r="D349" s="3"/>
      <c r="E349" s="3"/>
      <c r="F349" s="7"/>
      <c r="G349" s="8"/>
    </row>
    <row r="351" ht="12.75">
      <c r="B351" s="3"/>
    </row>
    <row r="368" spans="2:8" ht="12.75">
      <c r="B368" s="3"/>
      <c r="H368" s="3"/>
    </row>
    <row r="369" ht="12.75">
      <c r="B369" s="3"/>
    </row>
    <row r="372" spans="1:5" ht="12.75">
      <c r="A372" s="3"/>
      <c r="B372" s="3"/>
      <c r="E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spans="1:5" ht="12.75">
      <c r="A378" s="3"/>
      <c r="B378" s="3"/>
      <c r="C378" s="3"/>
      <c r="D378" s="3"/>
      <c r="E378" s="4"/>
    </row>
    <row r="379" ht="12.75">
      <c r="A379" s="3"/>
    </row>
    <row r="380" spans="1:5" ht="12.75">
      <c r="A380" s="3"/>
      <c r="C380" s="2"/>
      <c r="E380" s="1"/>
    </row>
    <row r="381" spans="1:3" ht="12.75">
      <c r="A381" s="3"/>
      <c r="C381" s="2"/>
    </row>
    <row r="382" spans="1:3" ht="12.75">
      <c r="A382" s="3"/>
      <c r="C382" s="2"/>
    </row>
    <row r="383" spans="1:5" ht="12.75">
      <c r="A383" s="3"/>
      <c r="C383" s="2"/>
      <c r="E383" s="1"/>
    </row>
    <row r="384" spans="1:5" ht="12.75">
      <c r="A384" s="3"/>
      <c r="C384" s="2"/>
      <c r="E384" s="1"/>
    </row>
    <row r="385" spans="1:5" ht="12.75">
      <c r="A385" s="3"/>
      <c r="C385" s="2"/>
      <c r="E385" s="1"/>
    </row>
    <row r="386" spans="1:5" ht="12.75">
      <c r="A386" s="3"/>
      <c r="C386" s="2"/>
      <c r="E386" s="1"/>
    </row>
    <row r="387" spans="1:3" ht="12.75">
      <c r="A387" s="3"/>
      <c r="C387" s="2"/>
    </row>
    <row r="388" spans="1:3" ht="12.75">
      <c r="A388" s="3"/>
      <c r="C388" s="2"/>
    </row>
    <row r="389" ht="12.75">
      <c r="A389" s="3"/>
    </row>
    <row r="390" spans="1:7" ht="12.75">
      <c r="A390" s="5"/>
      <c r="B390" s="3"/>
      <c r="E390" s="4"/>
      <c r="F390" s="3"/>
      <c r="G390" s="3"/>
    </row>
    <row r="391" ht="12.75">
      <c r="A391" s="3"/>
    </row>
    <row r="392" spans="1:5" ht="12.75">
      <c r="A392" s="3"/>
      <c r="C392" s="6"/>
      <c r="E392" s="1"/>
    </row>
    <row r="393" spans="1:5" ht="12.75">
      <c r="A393" s="3"/>
      <c r="C393" s="6"/>
      <c r="E393" s="1"/>
    </row>
    <row r="394" ht="12.75">
      <c r="A394" s="3"/>
    </row>
    <row r="395" spans="1:5" ht="12.75">
      <c r="A395" s="5"/>
      <c r="B395" s="3"/>
      <c r="E395" s="4"/>
    </row>
    <row r="396" spans="1:5" ht="12.75">
      <c r="A396" s="5"/>
      <c r="B396" s="3"/>
      <c r="E396" s="4"/>
    </row>
    <row r="397" spans="1:5" ht="12.75">
      <c r="A397" s="5"/>
      <c r="B397" s="3"/>
      <c r="E397" s="4"/>
    </row>
    <row r="398" ht="12.75">
      <c r="A398" s="3"/>
    </row>
    <row r="399" spans="1:5" ht="12.75">
      <c r="A399" s="5"/>
      <c r="B399" s="3"/>
      <c r="C399" s="6"/>
      <c r="E399" s="4"/>
    </row>
    <row r="400" ht="12.75">
      <c r="A400" s="3"/>
    </row>
    <row r="401" spans="1:5" ht="12.75">
      <c r="A401" s="5"/>
      <c r="B401" s="3"/>
      <c r="E401" s="4"/>
    </row>
    <row r="402" ht="12.75">
      <c r="A402" s="3"/>
    </row>
    <row r="403" ht="12.75">
      <c r="A403" s="3"/>
    </row>
    <row r="404" spans="2:7" ht="12.75">
      <c r="B404" s="3"/>
      <c r="C404" s="3"/>
      <c r="D404" s="3"/>
      <c r="E404" s="3"/>
      <c r="F404" s="7"/>
      <c r="G404" s="8"/>
    </row>
    <row r="406" ht="12.75">
      <c r="B406" s="3"/>
    </row>
  </sheetData>
  <sheetProtection/>
  <mergeCells count="9">
    <mergeCell ref="B29:J29"/>
    <mergeCell ref="I27:J27"/>
    <mergeCell ref="B28:G28"/>
    <mergeCell ref="A1:B1"/>
    <mergeCell ref="A7:A8"/>
    <mergeCell ref="I1:J1"/>
    <mergeCell ref="A3:J3"/>
    <mergeCell ref="A4:J4"/>
    <mergeCell ref="A5:J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34" sqref="A1:I34"/>
    </sheetView>
  </sheetViews>
  <sheetFormatPr defaultColWidth="9.140625" defaultRowHeight="12.75"/>
  <cols>
    <col min="1" max="1" width="7.00390625" style="0" customWidth="1"/>
    <col min="2" max="2" width="41.421875" style="0" customWidth="1"/>
    <col min="4" max="4" width="10.421875" style="0" customWidth="1"/>
    <col min="5" max="5" width="11.00390625" style="0" customWidth="1"/>
    <col min="7" max="7" width="10.28125" style="0" customWidth="1"/>
    <col min="8" max="8" width="12.28125" style="0" customWidth="1"/>
    <col min="9" max="9" width="14.00390625" style="0" customWidth="1"/>
  </cols>
  <sheetData>
    <row r="1" spans="1:10" ht="15.75" customHeight="1">
      <c r="A1" s="155" t="s">
        <v>484</v>
      </c>
      <c r="B1" s="155"/>
      <c r="F1" s="3"/>
      <c r="H1" s="158" t="s">
        <v>324</v>
      </c>
      <c r="I1" s="158"/>
      <c r="J1" s="28"/>
    </row>
    <row r="2" spans="1:10" ht="12.75">
      <c r="A2" s="27"/>
      <c r="G2" s="29"/>
      <c r="H2" s="3"/>
      <c r="I2" s="28"/>
      <c r="J2" s="28"/>
    </row>
    <row r="3" spans="1:10" ht="15.75">
      <c r="A3" s="156" t="s">
        <v>47</v>
      </c>
      <c r="B3" s="156"/>
      <c r="C3" s="156"/>
      <c r="D3" s="156"/>
      <c r="E3" s="156"/>
      <c r="F3" s="156"/>
      <c r="G3" s="156"/>
      <c r="H3" s="156"/>
      <c r="I3" s="156"/>
      <c r="J3" s="28"/>
    </row>
    <row r="4" spans="1:10" ht="12.75">
      <c r="A4" s="157" t="s">
        <v>323</v>
      </c>
      <c r="B4" s="157"/>
      <c r="C4" s="157"/>
      <c r="D4" s="157"/>
      <c r="E4" s="157"/>
      <c r="F4" s="157"/>
      <c r="G4" s="157"/>
      <c r="H4" s="157"/>
      <c r="I4" s="157"/>
      <c r="J4" s="28"/>
    </row>
    <row r="5" spans="1:10" ht="12.75">
      <c r="A5" s="157" t="s">
        <v>48</v>
      </c>
      <c r="B5" s="157"/>
      <c r="C5" s="157"/>
      <c r="D5" s="157"/>
      <c r="E5" s="157"/>
      <c r="F5" s="157"/>
      <c r="G5" s="157"/>
      <c r="H5" s="157"/>
      <c r="I5" s="157"/>
      <c r="J5" s="28"/>
    </row>
    <row r="6" spans="1:10" ht="13.5" thickBot="1">
      <c r="A6" s="27"/>
      <c r="I6" s="48" t="s">
        <v>119</v>
      </c>
      <c r="J6" s="30"/>
    </row>
    <row r="7" spans="1:10" ht="51" customHeight="1">
      <c r="A7" s="125" t="s">
        <v>49</v>
      </c>
      <c r="B7" s="126" t="s">
        <v>50</v>
      </c>
      <c r="C7" s="127" t="s">
        <v>126</v>
      </c>
      <c r="D7" s="126" t="s">
        <v>51</v>
      </c>
      <c r="E7" s="127" t="s">
        <v>127</v>
      </c>
      <c r="F7" s="126" t="s">
        <v>52</v>
      </c>
      <c r="G7" s="126" t="s">
        <v>53</v>
      </c>
      <c r="H7" s="127" t="s">
        <v>209</v>
      </c>
      <c r="I7" s="128" t="s">
        <v>421</v>
      </c>
      <c r="J7" s="28"/>
    </row>
    <row r="8" spans="1:10" ht="12.75">
      <c r="A8" s="129">
        <v>0</v>
      </c>
      <c r="B8" s="33">
        <v>1</v>
      </c>
      <c r="C8" s="32">
        <v>2</v>
      </c>
      <c r="D8" s="32">
        <v>3</v>
      </c>
      <c r="E8" s="32">
        <v>4</v>
      </c>
      <c r="F8" s="32">
        <v>5</v>
      </c>
      <c r="G8" s="32">
        <v>6</v>
      </c>
      <c r="H8" s="32">
        <v>7</v>
      </c>
      <c r="I8" s="108">
        <v>7</v>
      </c>
      <c r="J8" s="28"/>
    </row>
    <row r="9" spans="1:10" ht="12.75">
      <c r="A9" s="129">
        <v>220</v>
      </c>
      <c r="B9" s="34" t="s">
        <v>54</v>
      </c>
      <c r="C9" s="33">
        <v>4</v>
      </c>
      <c r="D9" s="33" t="s">
        <v>55</v>
      </c>
      <c r="E9" s="33">
        <v>1</v>
      </c>
      <c r="F9" s="33" t="s">
        <v>56</v>
      </c>
      <c r="G9" s="33" t="s">
        <v>57</v>
      </c>
      <c r="H9" s="33">
        <v>77.76</v>
      </c>
      <c r="I9" s="94">
        <f>H9*1</f>
        <v>77.76</v>
      </c>
      <c r="J9" s="28"/>
    </row>
    <row r="10" spans="1:10" ht="12.75">
      <c r="A10" s="129">
        <v>225</v>
      </c>
      <c r="B10" s="34" t="s">
        <v>491</v>
      </c>
      <c r="C10" s="33">
        <v>1</v>
      </c>
      <c r="D10" s="33" t="s">
        <v>55</v>
      </c>
      <c r="E10" s="33">
        <v>1</v>
      </c>
      <c r="F10" s="33" t="s">
        <v>58</v>
      </c>
      <c r="G10" s="33" t="s">
        <v>58</v>
      </c>
      <c r="H10" s="33">
        <v>51.84</v>
      </c>
      <c r="I10" s="94">
        <f>H10*1</f>
        <v>51.84</v>
      </c>
      <c r="J10" s="28"/>
    </row>
    <row r="11" spans="1:10" ht="12.75">
      <c r="A11" s="130">
        <v>34</v>
      </c>
      <c r="B11" s="36" t="s">
        <v>59</v>
      </c>
      <c r="C11" s="35">
        <v>2</v>
      </c>
      <c r="D11" s="35" t="s">
        <v>55</v>
      </c>
      <c r="E11" s="35">
        <v>1</v>
      </c>
      <c r="F11" s="35" t="s">
        <v>60</v>
      </c>
      <c r="G11" s="35" t="s">
        <v>61</v>
      </c>
      <c r="H11" s="35">
        <v>56.16</v>
      </c>
      <c r="I11" s="94">
        <f>H11*1</f>
        <v>56.16</v>
      </c>
      <c r="J11" s="28"/>
    </row>
    <row r="12" spans="1:10" ht="12.75">
      <c r="A12" s="129">
        <v>1271</v>
      </c>
      <c r="B12" s="37" t="s">
        <v>62</v>
      </c>
      <c r="C12" s="33">
        <v>4</v>
      </c>
      <c r="D12" s="33" t="s">
        <v>63</v>
      </c>
      <c r="E12" s="33">
        <v>1</v>
      </c>
      <c r="F12" s="33" t="s">
        <v>64</v>
      </c>
      <c r="G12" s="33" t="s">
        <v>65</v>
      </c>
      <c r="H12" s="33">
        <v>64.8</v>
      </c>
      <c r="I12" s="94">
        <f>H12*1</f>
        <v>64.8</v>
      </c>
      <c r="J12" s="28"/>
    </row>
    <row r="13" spans="1:10" ht="12.75">
      <c r="A13" s="129"/>
      <c r="B13" s="34" t="s">
        <v>205</v>
      </c>
      <c r="C13" s="33">
        <v>4</v>
      </c>
      <c r="D13" s="33" t="s">
        <v>63</v>
      </c>
      <c r="E13" s="33">
        <v>1</v>
      </c>
      <c r="F13" s="33" t="s">
        <v>66</v>
      </c>
      <c r="G13" s="33" t="s">
        <v>67</v>
      </c>
      <c r="H13" s="33">
        <v>64.8</v>
      </c>
      <c r="I13" s="94">
        <f>H13*1</f>
        <v>64.8</v>
      </c>
      <c r="J13" s="28"/>
    </row>
    <row r="14" spans="1:10" ht="12.75">
      <c r="A14" s="129">
        <v>1272</v>
      </c>
      <c r="B14" s="34" t="s">
        <v>492</v>
      </c>
      <c r="C14" s="33"/>
      <c r="D14" s="33"/>
      <c r="E14" s="33"/>
      <c r="F14" s="33"/>
      <c r="G14" s="33"/>
      <c r="H14" s="33"/>
      <c r="I14" s="94"/>
      <c r="J14" s="28"/>
    </row>
    <row r="15" spans="1:10" ht="12.75">
      <c r="A15" s="129"/>
      <c r="B15" s="34" t="s">
        <v>68</v>
      </c>
      <c r="C15" s="33">
        <v>4</v>
      </c>
      <c r="D15" s="33" t="s">
        <v>63</v>
      </c>
      <c r="E15" s="33">
        <v>1</v>
      </c>
      <c r="F15" s="33" t="s">
        <v>69</v>
      </c>
      <c r="G15" s="33" t="s">
        <v>70</v>
      </c>
      <c r="H15" s="33">
        <v>64.8</v>
      </c>
      <c r="I15" s="94">
        <f aca="true" t="shared" si="0" ref="I15:I31">H15*1</f>
        <v>64.8</v>
      </c>
      <c r="J15" s="28"/>
    </row>
    <row r="16" spans="1:10" ht="12.75">
      <c r="A16" s="129"/>
      <c r="B16" s="34" t="s">
        <v>71</v>
      </c>
      <c r="C16" s="33">
        <v>4</v>
      </c>
      <c r="D16" s="33" t="s">
        <v>63</v>
      </c>
      <c r="E16" s="33">
        <v>1</v>
      </c>
      <c r="F16" s="33" t="s">
        <v>66</v>
      </c>
      <c r="G16" s="33" t="s">
        <v>67</v>
      </c>
      <c r="H16" s="33">
        <v>64.8</v>
      </c>
      <c r="I16" s="94">
        <f t="shared" si="0"/>
        <v>64.8</v>
      </c>
      <c r="J16" s="28"/>
    </row>
    <row r="17" spans="1:10" ht="12.75">
      <c r="A17" s="129"/>
      <c r="B17" s="34" t="s">
        <v>72</v>
      </c>
      <c r="C17" s="33">
        <v>4</v>
      </c>
      <c r="D17" s="33" t="s">
        <v>63</v>
      </c>
      <c r="E17" s="33">
        <v>1</v>
      </c>
      <c r="F17" s="33" t="s">
        <v>73</v>
      </c>
      <c r="G17" s="33" t="s">
        <v>74</v>
      </c>
      <c r="H17" s="33">
        <v>64.8</v>
      </c>
      <c r="I17" s="94">
        <f t="shared" si="0"/>
        <v>64.8</v>
      </c>
      <c r="J17" s="28"/>
    </row>
    <row r="18" spans="1:10" ht="12.75">
      <c r="A18" s="129"/>
      <c r="B18" s="34" t="s">
        <v>129</v>
      </c>
      <c r="C18" s="33">
        <v>4</v>
      </c>
      <c r="D18" s="33" t="s">
        <v>63</v>
      </c>
      <c r="E18" s="33">
        <v>1</v>
      </c>
      <c r="F18" s="33" t="s">
        <v>75</v>
      </c>
      <c r="G18" s="33" t="s">
        <v>76</v>
      </c>
      <c r="H18" s="33">
        <v>64.8</v>
      </c>
      <c r="I18" s="94">
        <f t="shared" si="0"/>
        <v>64.8</v>
      </c>
      <c r="J18" s="28"/>
    </row>
    <row r="19" spans="1:10" ht="12.75">
      <c r="A19" s="129">
        <v>1281</v>
      </c>
      <c r="B19" s="34" t="s">
        <v>77</v>
      </c>
      <c r="C19" s="33">
        <v>4</v>
      </c>
      <c r="D19" s="33" t="s">
        <v>63</v>
      </c>
      <c r="E19" s="33">
        <v>1</v>
      </c>
      <c r="F19" s="33" t="s">
        <v>78</v>
      </c>
      <c r="G19" s="33" t="s">
        <v>79</v>
      </c>
      <c r="H19" s="33">
        <v>64.8</v>
      </c>
      <c r="I19" s="94">
        <f t="shared" si="0"/>
        <v>64.8</v>
      </c>
      <c r="J19" s="28"/>
    </row>
    <row r="20" spans="1:10" ht="12.75">
      <c r="A20" s="129">
        <v>1002</v>
      </c>
      <c r="B20" s="34" t="s">
        <v>206</v>
      </c>
      <c r="C20" s="33">
        <v>4</v>
      </c>
      <c r="D20" s="33" t="s">
        <v>80</v>
      </c>
      <c r="E20" s="33">
        <v>1</v>
      </c>
      <c r="F20" s="33" t="s">
        <v>81</v>
      </c>
      <c r="G20" s="33" t="s">
        <v>79</v>
      </c>
      <c r="H20" s="33">
        <v>64.8</v>
      </c>
      <c r="I20" s="94">
        <f t="shared" si="0"/>
        <v>64.8</v>
      </c>
      <c r="J20" s="28"/>
    </row>
    <row r="21" spans="1:10" ht="12.75">
      <c r="A21" s="129">
        <v>1003</v>
      </c>
      <c r="B21" s="34" t="s">
        <v>82</v>
      </c>
      <c r="C21" s="33">
        <v>2</v>
      </c>
      <c r="D21" s="33" t="s">
        <v>55</v>
      </c>
      <c r="E21" s="33">
        <v>1</v>
      </c>
      <c r="F21" s="33" t="s">
        <v>83</v>
      </c>
      <c r="G21" s="33" t="s">
        <v>84</v>
      </c>
      <c r="H21" s="33">
        <v>56.16</v>
      </c>
      <c r="I21" s="94">
        <f t="shared" si="0"/>
        <v>56.16</v>
      </c>
      <c r="J21" s="28"/>
    </row>
    <row r="22" spans="1:10" ht="12.75">
      <c r="A22" s="130">
        <v>1035</v>
      </c>
      <c r="B22" s="36" t="s">
        <v>85</v>
      </c>
      <c r="C22" s="35">
        <v>2</v>
      </c>
      <c r="D22" s="35" t="s">
        <v>86</v>
      </c>
      <c r="E22" s="35">
        <v>1</v>
      </c>
      <c r="F22" s="35" t="s">
        <v>87</v>
      </c>
      <c r="G22" s="35" t="s">
        <v>88</v>
      </c>
      <c r="H22" s="35">
        <v>56.16</v>
      </c>
      <c r="I22" s="94">
        <f t="shared" si="0"/>
        <v>56.16</v>
      </c>
      <c r="J22" s="28"/>
    </row>
    <row r="23" spans="1:10" ht="12.75">
      <c r="A23" s="130">
        <v>1059</v>
      </c>
      <c r="B23" s="36" t="s">
        <v>89</v>
      </c>
      <c r="C23" s="35">
        <v>2</v>
      </c>
      <c r="D23" s="35" t="s">
        <v>90</v>
      </c>
      <c r="E23" s="35">
        <v>1</v>
      </c>
      <c r="F23" s="35" t="s">
        <v>91</v>
      </c>
      <c r="G23" s="35" t="s">
        <v>78</v>
      </c>
      <c r="H23" s="35">
        <v>56.16</v>
      </c>
      <c r="I23" s="94">
        <f t="shared" si="0"/>
        <v>56.16</v>
      </c>
      <c r="J23" s="28"/>
    </row>
    <row r="24" spans="1:10" ht="12.75">
      <c r="A24" s="130">
        <v>1068</v>
      </c>
      <c r="B24" s="36" t="s">
        <v>92</v>
      </c>
      <c r="C24" s="35">
        <v>2</v>
      </c>
      <c r="D24" s="35" t="s">
        <v>86</v>
      </c>
      <c r="E24" s="35">
        <v>2</v>
      </c>
      <c r="F24" s="35" t="s">
        <v>93</v>
      </c>
      <c r="G24" s="35" t="s">
        <v>94</v>
      </c>
      <c r="H24" s="35">
        <v>56.16</v>
      </c>
      <c r="I24" s="94">
        <f t="shared" si="0"/>
        <v>56.16</v>
      </c>
      <c r="J24" s="28"/>
    </row>
    <row r="25" spans="1:10" ht="12.75">
      <c r="A25" s="130">
        <v>1073</v>
      </c>
      <c r="B25" s="36" t="s">
        <v>95</v>
      </c>
      <c r="C25" s="35">
        <v>3</v>
      </c>
      <c r="D25" s="35" t="s">
        <v>128</v>
      </c>
      <c r="E25" s="35">
        <v>1</v>
      </c>
      <c r="F25" s="35" t="s">
        <v>73</v>
      </c>
      <c r="G25" s="35" t="s">
        <v>74</v>
      </c>
      <c r="H25" s="35">
        <v>60.48</v>
      </c>
      <c r="I25" s="94">
        <f t="shared" si="0"/>
        <v>60.48</v>
      </c>
      <c r="J25" s="28"/>
    </row>
    <row r="26" spans="1:10" ht="12.75">
      <c r="A26" s="130">
        <v>1187</v>
      </c>
      <c r="B26" s="36" t="s">
        <v>96</v>
      </c>
      <c r="C26" s="35">
        <v>3</v>
      </c>
      <c r="D26" s="35" t="s">
        <v>86</v>
      </c>
      <c r="E26" s="35">
        <v>1</v>
      </c>
      <c r="F26" s="35" t="s">
        <v>97</v>
      </c>
      <c r="G26" s="35" t="s">
        <v>98</v>
      </c>
      <c r="H26" s="35">
        <v>60.48</v>
      </c>
      <c r="I26" s="94">
        <f t="shared" si="0"/>
        <v>60.48</v>
      </c>
      <c r="J26" s="28"/>
    </row>
    <row r="27" spans="1:10" ht="12.75">
      <c r="A27" s="130">
        <v>1189</v>
      </c>
      <c r="B27" s="36" t="s">
        <v>99</v>
      </c>
      <c r="C27" s="35">
        <v>3</v>
      </c>
      <c r="D27" s="35" t="s">
        <v>100</v>
      </c>
      <c r="E27" s="35">
        <v>2</v>
      </c>
      <c r="F27" s="35" t="s">
        <v>101</v>
      </c>
      <c r="G27" s="35" t="s">
        <v>102</v>
      </c>
      <c r="H27" s="35">
        <v>60.48</v>
      </c>
      <c r="I27" s="94">
        <f t="shared" si="0"/>
        <v>60.48</v>
      </c>
      <c r="J27" s="28"/>
    </row>
    <row r="28" spans="1:10" ht="12.75">
      <c r="A28" s="129">
        <v>1122</v>
      </c>
      <c r="B28" s="37" t="s">
        <v>103</v>
      </c>
      <c r="C28" s="33">
        <v>2</v>
      </c>
      <c r="D28" s="28" t="s">
        <v>104</v>
      </c>
      <c r="E28" s="33">
        <v>1</v>
      </c>
      <c r="F28" s="33" t="s">
        <v>105</v>
      </c>
      <c r="G28" s="38" t="s">
        <v>106</v>
      </c>
      <c r="H28" s="33">
        <v>56.16</v>
      </c>
      <c r="I28" s="94">
        <f t="shared" si="0"/>
        <v>56.16</v>
      </c>
      <c r="J28" s="28"/>
    </row>
    <row r="29" spans="1:10" ht="12.75">
      <c r="A29" s="129">
        <v>1124</v>
      </c>
      <c r="B29" s="34" t="s">
        <v>107</v>
      </c>
      <c r="C29" s="33">
        <v>3</v>
      </c>
      <c r="D29" s="33" t="s">
        <v>86</v>
      </c>
      <c r="E29" s="33">
        <v>1</v>
      </c>
      <c r="F29" s="33" t="s">
        <v>108</v>
      </c>
      <c r="G29" s="38" t="s">
        <v>109</v>
      </c>
      <c r="H29" s="33">
        <v>60.48</v>
      </c>
      <c r="I29" s="94">
        <f t="shared" si="0"/>
        <v>60.48</v>
      </c>
      <c r="J29" s="28"/>
    </row>
    <row r="30" spans="1:10" ht="13.5" customHeight="1">
      <c r="A30" s="129">
        <v>1210</v>
      </c>
      <c r="B30" s="34" t="s">
        <v>110</v>
      </c>
      <c r="C30" s="33">
        <v>3</v>
      </c>
      <c r="D30" s="131" t="s">
        <v>111</v>
      </c>
      <c r="E30" s="33">
        <v>1</v>
      </c>
      <c r="F30" s="33" t="s">
        <v>112</v>
      </c>
      <c r="G30" s="38">
        <v>5.88</v>
      </c>
      <c r="H30" s="33">
        <v>60.48</v>
      </c>
      <c r="I30" s="94">
        <f t="shared" si="0"/>
        <v>60.48</v>
      </c>
      <c r="J30" s="28"/>
    </row>
    <row r="31" spans="1:10" ht="12.75">
      <c r="A31" s="129">
        <v>1234</v>
      </c>
      <c r="B31" s="34" t="s">
        <v>204</v>
      </c>
      <c r="C31" s="33">
        <v>1</v>
      </c>
      <c r="D31" s="33" t="s">
        <v>55</v>
      </c>
      <c r="E31" s="33">
        <v>1</v>
      </c>
      <c r="F31" s="33" t="s">
        <v>113</v>
      </c>
      <c r="G31" s="38" t="s">
        <v>114</v>
      </c>
      <c r="H31" s="33">
        <v>51.84</v>
      </c>
      <c r="I31" s="94">
        <f t="shared" si="0"/>
        <v>51.84</v>
      </c>
      <c r="J31" s="28"/>
    </row>
    <row r="32" spans="1:10" ht="13.5" thickBot="1">
      <c r="A32" s="132"/>
      <c r="B32" s="133"/>
      <c r="C32" s="134"/>
      <c r="D32" s="134"/>
      <c r="E32" s="134"/>
      <c r="F32" s="134"/>
      <c r="G32" s="135"/>
      <c r="H32" s="134"/>
      <c r="I32" s="136"/>
      <c r="J32" s="28"/>
    </row>
    <row r="33" spans="1:10" ht="12.75">
      <c r="A33" s="39"/>
      <c r="B33" s="159" t="s">
        <v>489</v>
      </c>
      <c r="C33" s="159"/>
      <c r="D33" s="159"/>
      <c r="E33" s="159"/>
      <c r="F33" s="159"/>
      <c r="G33" s="159"/>
      <c r="H33" s="40"/>
      <c r="I33" s="28"/>
      <c r="J33" s="28"/>
    </row>
    <row r="34" spans="2:8" ht="12.75">
      <c r="B34" s="148" t="s">
        <v>493</v>
      </c>
      <c r="C34" s="148"/>
      <c r="D34" s="148"/>
      <c r="E34" s="148"/>
      <c r="F34" s="148"/>
      <c r="G34" s="148"/>
      <c r="H34" s="148"/>
    </row>
    <row r="35" ht="12.75">
      <c r="B35" s="9"/>
    </row>
  </sheetData>
  <sheetProtection/>
  <mergeCells count="7">
    <mergeCell ref="B34:H34"/>
    <mergeCell ref="A1:B1"/>
    <mergeCell ref="A3:I3"/>
    <mergeCell ref="A4:I4"/>
    <mergeCell ref="A5:I5"/>
    <mergeCell ref="H1:I1"/>
    <mergeCell ref="B33:G33"/>
  </mergeCells>
  <printOptions/>
  <pageMargins left="0.75" right="0.5" top="0.5" bottom="0.25" header="0.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7118"/>
  <sheetViews>
    <sheetView zoomScaleSheetLayoutView="130" workbookViewId="0" topLeftCell="A1">
      <selection activeCell="P8" sqref="P8"/>
    </sheetView>
  </sheetViews>
  <sheetFormatPr defaultColWidth="9.140625" defaultRowHeight="12.75"/>
  <cols>
    <col min="1" max="1" width="4.140625" style="78" customWidth="1"/>
    <col min="2" max="2" width="21.7109375" style="62" customWidth="1"/>
    <col min="3" max="3" width="9.140625" style="62" customWidth="1"/>
    <col min="4" max="4" width="8.00390625" style="62" customWidth="1"/>
    <col min="5" max="6" width="9.140625" style="62" customWidth="1"/>
    <col min="7" max="7" width="7.421875" style="62" customWidth="1"/>
    <col min="8" max="11" width="9.140625" style="62" customWidth="1"/>
    <col min="12" max="12" width="9.140625" style="70" customWidth="1"/>
    <col min="13" max="18" width="9.140625" style="62" customWidth="1"/>
    <col min="19" max="19" width="7.140625" style="62" customWidth="1"/>
    <col min="20" max="26" width="9.140625" style="62" customWidth="1"/>
    <col min="27" max="27" width="12.140625" style="62" customWidth="1"/>
    <col min="28" max="16384" width="9.140625" style="62" customWidth="1"/>
  </cols>
  <sheetData>
    <row r="2" spans="2:8" ht="12.75">
      <c r="B2" s="61" t="s">
        <v>484</v>
      </c>
      <c r="H2" s="66" t="s">
        <v>134</v>
      </c>
    </row>
    <row r="3" spans="7:9" ht="12.75">
      <c r="G3" s="64"/>
      <c r="H3" s="163" t="s">
        <v>133</v>
      </c>
      <c r="I3" s="163"/>
    </row>
    <row r="4" spans="2:11" ht="12.75">
      <c r="B4" s="61" t="s">
        <v>486</v>
      </c>
      <c r="G4" s="64"/>
      <c r="H4" s="64"/>
      <c r="I4" s="65"/>
      <c r="K4" s="61"/>
    </row>
    <row r="5" spans="2:11" ht="12.75">
      <c r="B5" s="161" t="s">
        <v>485</v>
      </c>
      <c r="C5" s="161"/>
      <c r="D5" s="161"/>
      <c r="E5" s="161"/>
      <c r="F5" s="161"/>
      <c r="G5" s="161"/>
      <c r="H5" s="64"/>
      <c r="I5" s="61"/>
      <c r="K5" s="61"/>
    </row>
    <row r="6" spans="7:11" ht="12.75">
      <c r="G6" s="64"/>
      <c r="H6" s="64"/>
      <c r="I6" s="64"/>
      <c r="K6" s="61"/>
    </row>
    <row r="7" spans="7:9" ht="12.75">
      <c r="G7" s="65"/>
      <c r="H7" s="64"/>
      <c r="I7" s="64"/>
    </row>
    <row r="8" spans="1:11" ht="12.75">
      <c r="A8" s="63">
        <v>1</v>
      </c>
      <c r="B8" s="61" t="s">
        <v>116</v>
      </c>
      <c r="E8" s="61">
        <f>SUM(E9:E11)</f>
        <v>535</v>
      </c>
      <c r="F8" s="67" t="s">
        <v>118</v>
      </c>
      <c r="J8" s="61"/>
      <c r="K8" s="61"/>
    </row>
    <row r="9" spans="1:10" ht="12.75">
      <c r="A9" s="63"/>
      <c r="B9" s="62" t="s">
        <v>8</v>
      </c>
      <c r="E9" s="62">
        <v>500</v>
      </c>
      <c r="F9" s="67"/>
      <c r="J9" s="61"/>
    </row>
    <row r="10" spans="1:10" ht="12.75">
      <c r="A10" s="63"/>
      <c r="B10" s="62" t="s">
        <v>9</v>
      </c>
      <c r="E10" s="62">
        <v>35</v>
      </c>
      <c r="F10" s="67"/>
      <c r="J10" s="61"/>
    </row>
    <row r="11" spans="1:10" ht="12.75">
      <c r="A11" s="63"/>
      <c r="B11" s="62" t="s">
        <v>10</v>
      </c>
      <c r="E11" s="62">
        <v>0</v>
      </c>
      <c r="F11" s="67"/>
      <c r="J11" s="61"/>
    </row>
    <row r="12" spans="1:10" ht="12.75">
      <c r="A12" s="63"/>
      <c r="F12" s="67"/>
      <c r="J12" s="61"/>
    </row>
    <row r="13" spans="1:10" ht="12.75">
      <c r="A13" s="63"/>
      <c r="F13" s="67"/>
      <c r="J13" s="61"/>
    </row>
    <row r="14" spans="1:13" ht="12.75">
      <c r="A14" s="63">
        <v>2</v>
      </c>
      <c r="B14" s="61" t="s">
        <v>117</v>
      </c>
      <c r="C14" s="61"/>
      <c r="D14" s="61"/>
      <c r="E14" s="68">
        <f>SUM(E15:E17)</f>
        <v>4478.55</v>
      </c>
      <c r="F14" s="67" t="s">
        <v>118</v>
      </c>
      <c r="J14" s="61"/>
      <c r="K14" s="61"/>
      <c r="L14" s="68"/>
      <c r="M14" s="61"/>
    </row>
    <row r="15" spans="1:14" ht="12.75">
      <c r="A15" s="63"/>
      <c r="B15" s="62" t="s">
        <v>2</v>
      </c>
      <c r="E15" s="62">
        <v>4380</v>
      </c>
      <c r="F15" s="67"/>
      <c r="J15" s="61"/>
      <c r="M15" s="70"/>
      <c r="N15" s="140"/>
    </row>
    <row r="16" spans="1:10" ht="12.75">
      <c r="A16" s="63"/>
      <c r="B16" s="72" t="s">
        <v>494</v>
      </c>
      <c r="C16" s="69">
        <v>0.0225</v>
      </c>
      <c r="E16" s="70">
        <f>E15*C16</f>
        <v>98.55</v>
      </c>
      <c r="F16" s="67"/>
      <c r="J16" s="61"/>
    </row>
    <row r="17" spans="1:10" ht="12.75">
      <c r="A17" s="63"/>
      <c r="J17" s="61"/>
    </row>
    <row r="18" spans="1:11" ht="12.75">
      <c r="A18" s="63" t="s">
        <v>4</v>
      </c>
      <c r="B18" s="61" t="s">
        <v>3</v>
      </c>
      <c r="E18" s="68">
        <f>E8+E14</f>
        <v>5013.55</v>
      </c>
      <c r="F18" s="67" t="s">
        <v>118</v>
      </c>
      <c r="G18" s="61"/>
      <c r="H18" s="61"/>
      <c r="J18" s="63"/>
      <c r="K18" s="61"/>
    </row>
    <row r="19" spans="1:10" ht="12.75">
      <c r="A19" s="63"/>
      <c r="J19" s="61"/>
    </row>
    <row r="20" spans="1:10" ht="12.75">
      <c r="A20" s="63"/>
      <c r="B20" s="62" t="s">
        <v>159</v>
      </c>
      <c r="C20" s="71">
        <v>0.1</v>
      </c>
      <c r="E20" s="70">
        <f>E18*C20</f>
        <v>501.355</v>
      </c>
      <c r="J20" s="61"/>
    </row>
    <row r="21" spans="1:10" ht="12.75">
      <c r="A21" s="63"/>
      <c r="C21" s="71"/>
      <c r="E21" s="70"/>
      <c r="J21" s="61"/>
    </row>
    <row r="22" spans="1:10" ht="12.75">
      <c r="A22" s="63"/>
      <c r="J22" s="61"/>
    </row>
    <row r="23" spans="1:11" ht="12.75">
      <c r="A23" s="63" t="s">
        <v>5</v>
      </c>
      <c r="B23" s="61" t="s">
        <v>6</v>
      </c>
      <c r="E23" s="68">
        <f>SUM(E20:E22)</f>
        <v>501.355</v>
      </c>
      <c r="F23" s="67" t="s">
        <v>118</v>
      </c>
      <c r="J23" s="63"/>
      <c r="K23" s="61"/>
    </row>
    <row r="24" spans="1:11" ht="12.75">
      <c r="A24" s="63"/>
      <c r="B24" s="61"/>
      <c r="E24" s="68"/>
      <c r="F24" s="67"/>
      <c r="J24" s="63"/>
      <c r="K24" s="61"/>
    </row>
    <row r="25" spans="1:11" ht="12.75">
      <c r="A25" s="63" t="s">
        <v>7</v>
      </c>
      <c r="B25" s="61" t="s">
        <v>11</v>
      </c>
      <c r="E25" s="68">
        <f>E18+E23</f>
        <v>5514.905000000001</v>
      </c>
      <c r="F25" s="67" t="s">
        <v>118</v>
      </c>
      <c r="J25" s="63"/>
      <c r="K25" s="61"/>
    </row>
    <row r="26" spans="1:10" ht="12.75">
      <c r="A26" s="63"/>
      <c r="F26" s="67"/>
      <c r="J26" s="61"/>
    </row>
    <row r="27" spans="1:11" ht="12.75">
      <c r="A27" s="63" t="s">
        <v>12</v>
      </c>
      <c r="B27" s="61" t="s">
        <v>13</v>
      </c>
      <c r="C27" s="71">
        <v>0.05</v>
      </c>
      <c r="E27" s="68">
        <f>E25*C27</f>
        <v>275.74525000000006</v>
      </c>
      <c r="F27" s="67" t="s">
        <v>118</v>
      </c>
      <c r="J27" s="63"/>
      <c r="K27" s="61"/>
    </row>
    <row r="28" spans="1:10" ht="12.75">
      <c r="A28" s="63"/>
      <c r="F28" s="67"/>
      <c r="J28" s="61"/>
    </row>
    <row r="29" spans="1:11" ht="12.75">
      <c r="A29" s="63" t="s">
        <v>14</v>
      </c>
      <c r="B29" s="61" t="s">
        <v>27</v>
      </c>
      <c r="E29" s="68">
        <f>E25+E27</f>
        <v>5790.650250000001</v>
      </c>
      <c r="F29" s="67" t="s">
        <v>118</v>
      </c>
      <c r="J29" s="63"/>
      <c r="K29" s="61"/>
    </row>
    <row r="30" spans="1:10" ht="12.75">
      <c r="A30" s="63"/>
      <c r="J30" s="61"/>
    </row>
    <row r="31" spans="1:10" ht="12.75">
      <c r="A31" s="63"/>
      <c r="J31" s="61"/>
    </row>
    <row r="32" spans="2:20" ht="12.75">
      <c r="B32" s="61" t="s">
        <v>15</v>
      </c>
      <c r="C32" s="138">
        <f>E29</f>
        <v>5790.650250000001</v>
      </c>
      <c r="D32" s="161" t="s">
        <v>545</v>
      </c>
      <c r="E32" s="161"/>
      <c r="F32" s="68">
        <f>E29/250/20.667</f>
        <v>1.1207529394687183</v>
      </c>
      <c r="G32" s="67" t="s">
        <v>16</v>
      </c>
      <c r="K32" s="61"/>
      <c r="L32" s="76"/>
      <c r="M32" s="70"/>
      <c r="N32" s="140"/>
      <c r="O32" s="70"/>
      <c r="P32" s="70"/>
      <c r="Q32" s="70"/>
      <c r="R32" s="70"/>
      <c r="S32" s="146"/>
      <c r="T32" s="147"/>
    </row>
    <row r="34" spans="2:11" ht="12.75">
      <c r="B34" s="61" t="s">
        <v>17</v>
      </c>
      <c r="K34" s="61"/>
    </row>
    <row r="36" spans="2:10" ht="12.75">
      <c r="B36" s="160" t="s">
        <v>495</v>
      </c>
      <c r="C36" s="160"/>
      <c r="D36" s="160"/>
      <c r="E36" s="160"/>
      <c r="F36" s="160"/>
      <c r="G36" s="160"/>
      <c r="H36" s="160"/>
      <c r="I36" s="160"/>
      <c r="J36" s="74"/>
    </row>
    <row r="37" spans="2:10" ht="12.75">
      <c r="B37" s="160" t="s">
        <v>496</v>
      </c>
      <c r="C37" s="160"/>
      <c r="D37" s="160"/>
      <c r="E37" s="160"/>
      <c r="F37" s="160"/>
      <c r="G37" s="160"/>
      <c r="H37" s="160"/>
      <c r="I37" s="75"/>
      <c r="J37" s="74"/>
    </row>
    <row r="38" spans="2:10" ht="12.75">
      <c r="B38" s="73"/>
      <c r="C38" s="73"/>
      <c r="D38" s="73"/>
      <c r="E38" s="73"/>
      <c r="F38" s="73"/>
      <c r="G38" s="73"/>
      <c r="H38" s="73"/>
      <c r="I38" s="75"/>
      <c r="J38" s="74"/>
    </row>
    <row r="39" spans="2:10" ht="12.75">
      <c r="B39" s="73"/>
      <c r="C39" s="73"/>
      <c r="D39" s="73"/>
      <c r="E39" s="73"/>
      <c r="F39" s="73"/>
      <c r="G39" s="73"/>
      <c r="H39" s="73"/>
      <c r="I39" s="75"/>
      <c r="J39" s="74"/>
    </row>
    <row r="40" spans="2:10" ht="12.75">
      <c r="B40" s="73"/>
      <c r="C40" s="73"/>
      <c r="D40" s="73"/>
      <c r="E40" s="73"/>
      <c r="F40" s="73"/>
      <c r="G40" s="73"/>
      <c r="H40" s="73"/>
      <c r="I40" s="75"/>
      <c r="J40" s="74"/>
    </row>
    <row r="41" spans="2:10" ht="12.75">
      <c r="B41" s="73"/>
      <c r="C41" s="73"/>
      <c r="D41" s="73"/>
      <c r="E41" s="73"/>
      <c r="F41" s="73"/>
      <c r="G41" s="73"/>
      <c r="H41" s="73"/>
      <c r="I41" s="75"/>
      <c r="J41" s="74"/>
    </row>
    <row r="42" spans="2:10" ht="12.75">
      <c r="B42" s="73"/>
      <c r="C42" s="73"/>
      <c r="D42" s="73"/>
      <c r="E42" s="73"/>
      <c r="F42" s="73"/>
      <c r="G42" s="73"/>
      <c r="H42" s="73"/>
      <c r="I42" s="75"/>
      <c r="J42" s="74"/>
    </row>
    <row r="43" spans="2:10" ht="12.75">
      <c r="B43" s="73"/>
      <c r="C43" s="73"/>
      <c r="D43" s="73"/>
      <c r="E43" s="73"/>
      <c r="F43" s="73"/>
      <c r="G43" s="73"/>
      <c r="H43" s="73"/>
      <c r="I43" s="75"/>
      <c r="J43" s="74"/>
    </row>
    <row r="44" spans="2:10" ht="12.75">
      <c r="B44" s="73"/>
      <c r="C44" s="73"/>
      <c r="D44" s="73"/>
      <c r="E44" s="73"/>
      <c r="F44" s="73"/>
      <c r="G44" s="73"/>
      <c r="H44" s="73"/>
      <c r="I44" s="75"/>
      <c r="J44" s="74"/>
    </row>
    <row r="45" spans="2:10" ht="12.75">
      <c r="B45" s="73"/>
      <c r="C45" s="73"/>
      <c r="D45" s="73"/>
      <c r="E45" s="73"/>
      <c r="F45" s="73"/>
      <c r="G45" s="73"/>
      <c r="H45" s="73"/>
      <c r="I45" s="75"/>
      <c r="J45" s="74"/>
    </row>
    <row r="46" spans="2:10" ht="12.75">
      <c r="B46" s="73"/>
      <c r="C46" s="73"/>
      <c r="D46" s="73"/>
      <c r="E46" s="73"/>
      <c r="F46" s="73"/>
      <c r="G46" s="73"/>
      <c r="H46" s="73"/>
      <c r="I46" s="75"/>
      <c r="J46" s="74"/>
    </row>
    <row r="47" spans="2:10" ht="12.75">
      <c r="B47" s="73"/>
      <c r="C47" s="73"/>
      <c r="D47" s="73"/>
      <c r="E47" s="73"/>
      <c r="F47" s="73"/>
      <c r="G47" s="73"/>
      <c r="H47" s="73"/>
      <c r="I47" s="75"/>
      <c r="J47" s="74"/>
    </row>
    <row r="48" spans="2:10" ht="12.75">
      <c r="B48" s="73"/>
      <c r="C48" s="73"/>
      <c r="D48" s="73"/>
      <c r="E48" s="73"/>
      <c r="F48" s="73"/>
      <c r="G48" s="73"/>
      <c r="H48" s="73"/>
      <c r="I48" s="75"/>
      <c r="J48" s="74"/>
    </row>
    <row r="49" spans="2:10" ht="12.75">
      <c r="B49" s="73"/>
      <c r="C49" s="73"/>
      <c r="D49" s="73"/>
      <c r="E49" s="73"/>
      <c r="F49" s="73"/>
      <c r="G49" s="73"/>
      <c r="H49" s="73"/>
      <c r="I49" s="75"/>
      <c r="J49" s="74"/>
    </row>
    <row r="50" spans="2:10" ht="12.75">
      <c r="B50" s="73"/>
      <c r="C50" s="73"/>
      <c r="D50" s="73"/>
      <c r="E50" s="73"/>
      <c r="F50" s="73"/>
      <c r="G50" s="73"/>
      <c r="H50" s="73"/>
      <c r="I50" s="75"/>
      <c r="J50" s="74"/>
    </row>
    <row r="51" spans="2:10" ht="12.75">
      <c r="B51" s="73"/>
      <c r="C51" s="73"/>
      <c r="D51" s="73"/>
      <c r="E51" s="73"/>
      <c r="F51" s="73"/>
      <c r="G51" s="73"/>
      <c r="H51" s="73"/>
      <c r="I51" s="75"/>
      <c r="J51" s="74"/>
    </row>
    <row r="52" spans="2:10" ht="12.75">
      <c r="B52" s="73"/>
      <c r="C52" s="73"/>
      <c r="D52" s="73"/>
      <c r="E52" s="73"/>
      <c r="F52" s="73"/>
      <c r="G52" s="73"/>
      <c r="H52" s="73"/>
      <c r="I52" s="75"/>
      <c r="J52" s="74"/>
    </row>
    <row r="53" spans="2:10" ht="12.75">
      <c r="B53" s="73"/>
      <c r="C53" s="73"/>
      <c r="D53" s="73"/>
      <c r="E53" s="73"/>
      <c r="F53" s="73"/>
      <c r="G53" s="73"/>
      <c r="H53" s="73"/>
      <c r="I53" s="75"/>
      <c r="J53" s="74"/>
    </row>
    <row r="54" spans="2:10" ht="12.75">
      <c r="B54" s="73"/>
      <c r="C54" s="73"/>
      <c r="D54" s="73"/>
      <c r="E54" s="73"/>
      <c r="F54" s="73"/>
      <c r="G54" s="73"/>
      <c r="H54" s="73"/>
      <c r="I54" s="75"/>
      <c r="J54" s="74"/>
    </row>
    <row r="55" spans="2:10" ht="12.75">
      <c r="B55" s="73"/>
      <c r="C55" s="73"/>
      <c r="D55" s="73"/>
      <c r="E55" s="73"/>
      <c r="F55" s="73"/>
      <c r="G55" s="73"/>
      <c r="H55" s="73"/>
      <c r="I55" s="75"/>
      <c r="J55" s="74"/>
    </row>
    <row r="56" spans="2:10" ht="12.75">
      <c r="B56" s="73"/>
      <c r="C56" s="73"/>
      <c r="D56" s="73"/>
      <c r="E56" s="73"/>
      <c r="F56" s="73"/>
      <c r="G56" s="73"/>
      <c r="H56" s="73"/>
      <c r="I56" s="75"/>
      <c r="J56" s="74"/>
    </row>
    <row r="57" spans="2:10" ht="12.75">
      <c r="B57" s="73"/>
      <c r="C57" s="73"/>
      <c r="D57" s="73"/>
      <c r="E57" s="73"/>
      <c r="F57" s="73"/>
      <c r="G57" s="73"/>
      <c r="H57" s="73"/>
      <c r="I57" s="75"/>
      <c r="J57" s="74"/>
    </row>
    <row r="58" spans="2:10" ht="12.75">
      <c r="B58" s="73"/>
      <c r="C58" s="73"/>
      <c r="D58" s="73"/>
      <c r="E58" s="73"/>
      <c r="F58" s="73"/>
      <c r="G58" s="73"/>
      <c r="H58" s="73"/>
      <c r="I58" s="75"/>
      <c r="J58" s="74"/>
    </row>
    <row r="59" spans="2:10" ht="12.75">
      <c r="B59" s="73"/>
      <c r="C59" s="73"/>
      <c r="D59" s="73"/>
      <c r="E59" s="73"/>
      <c r="F59" s="73"/>
      <c r="G59" s="73"/>
      <c r="H59" s="73"/>
      <c r="I59" s="75"/>
      <c r="J59" s="74"/>
    </row>
    <row r="60" spans="2:10" ht="12.75">
      <c r="B60" s="73"/>
      <c r="C60" s="73"/>
      <c r="D60" s="73"/>
      <c r="E60" s="73"/>
      <c r="F60" s="73"/>
      <c r="G60" s="73"/>
      <c r="H60" s="73"/>
      <c r="I60" s="75"/>
      <c r="J60" s="74"/>
    </row>
    <row r="61" spans="1:12" ht="12.75">
      <c r="A61" s="31"/>
      <c r="B61" s="3" t="s">
        <v>484</v>
      </c>
      <c r="C61"/>
      <c r="D61"/>
      <c r="E61"/>
      <c r="F61"/>
      <c r="G61"/>
      <c r="H61" s="3" t="s">
        <v>134</v>
      </c>
      <c r="I61"/>
      <c r="J61"/>
      <c r="K61"/>
      <c r="L61" s="1"/>
    </row>
    <row r="62" spans="1:12" ht="12.75">
      <c r="A62" s="31"/>
      <c r="B62"/>
      <c r="C62"/>
      <c r="D62"/>
      <c r="E62"/>
      <c r="F62"/>
      <c r="G62" s="10"/>
      <c r="H62" s="162" t="s">
        <v>214</v>
      </c>
      <c r="I62" s="162"/>
      <c r="J62"/>
      <c r="K62"/>
      <c r="L62" s="1"/>
    </row>
    <row r="63" spans="1:12" ht="12.75">
      <c r="A63" s="31"/>
      <c r="B63" s="3" t="s">
        <v>486</v>
      </c>
      <c r="C63"/>
      <c r="D63"/>
      <c r="E63"/>
      <c r="F63"/>
      <c r="G63" s="10"/>
      <c r="H63" s="10"/>
      <c r="I63" s="50"/>
      <c r="J63"/>
      <c r="K63"/>
      <c r="L63" s="1"/>
    </row>
    <row r="64" spans="1:12" ht="12.75">
      <c r="A64" s="31"/>
      <c r="B64" s="155" t="s">
        <v>485</v>
      </c>
      <c r="C64" s="155"/>
      <c r="D64" s="155"/>
      <c r="E64" s="155"/>
      <c r="F64" s="155"/>
      <c r="G64" s="155"/>
      <c r="H64" s="10"/>
      <c r="I64" s="3"/>
      <c r="J64"/>
      <c r="K64"/>
      <c r="L64" s="1"/>
    </row>
    <row r="65" spans="1:12" ht="12.75">
      <c r="A65" s="31"/>
      <c r="B65"/>
      <c r="C65"/>
      <c r="D65"/>
      <c r="E65"/>
      <c r="F65"/>
      <c r="G65" s="10"/>
      <c r="H65" s="10"/>
      <c r="I65" s="10"/>
      <c r="J65"/>
      <c r="K65"/>
      <c r="L65" s="1"/>
    </row>
    <row r="66" spans="1:12" ht="12.75">
      <c r="A66" s="31"/>
      <c r="B66"/>
      <c r="C66"/>
      <c r="D66"/>
      <c r="E66"/>
      <c r="F66"/>
      <c r="G66" s="50"/>
      <c r="H66" s="10"/>
      <c r="I66" s="10"/>
      <c r="J66"/>
      <c r="K66"/>
      <c r="L66" s="1"/>
    </row>
    <row r="67" spans="1:12" ht="12.75">
      <c r="A67" s="5">
        <v>1</v>
      </c>
      <c r="B67" s="3" t="s">
        <v>116</v>
      </c>
      <c r="C67"/>
      <c r="D67"/>
      <c r="E67" s="3">
        <f>SUM(E68:E70)</f>
        <v>35</v>
      </c>
      <c r="F67" s="8" t="s">
        <v>118</v>
      </c>
      <c r="G67"/>
      <c r="H67"/>
      <c r="I67"/>
      <c r="J67"/>
      <c r="K67"/>
      <c r="L67" s="1"/>
    </row>
    <row r="68" spans="1:12" ht="12.75">
      <c r="A68" s="5"/>
      <c r="B68" t="s">
        <v>8</v>
      </c>
      <c r="C68"/>
      <c r="D68"/>
      <c r="E68">
        <v>0</v>
      </c>
      <c r="F68" s="8"/>
      <c r="G68"/>
      <c r="H68"/>
      <c r="I68"/>
      <c r="J68"/>
      <c r="K68"/>
      <c r="L68" s="1"/>
    </row>
    <row r="69" spans="1:12" ht="12.75">
      <c r="A69" s="5"/>
      <c r="B69" t="s">
        <v>9</v>
      </c>
      <c r="C69"/>
      <c r="D69"/>
      <c r="E69">
        <v>35</v>
      </c>
      <c r="F69" s="8"/>
      <c r="G69"/>
      <c r="H69"/>
      <c r="I69"/>
      <c r="J69"/>
      <c r="K69"/>
      <c r="L69" s="1"/>
    </row>
    <row r="70" spans="1:12" ht="12.75">
      <c r="A70" s="5"/>
      <c r="B70" t="s">
        <v>10</v>
      </c>
      <c r="C70"/>
      <c r="D70"/>
      <c r="E70">
        <v>0</v>
      </c>
      <c r="F70" s="8"/>
      <c r="G70"/>
      <c r="H70"/>
      <c r="I70"/>
      <c r="J70"/>
      <c r="K70"/>
      <c r="L70" s="1"/>
    </row>
    <row r="71" spans="1:12" ht="12.75">
      <c r="A71" s="5"/>
      <c r="B71"/>
      <c r="C71"/>
      <c r="D71"/>
      <c r="E71"/>
      <c r="F71" s="8"/>
      <c r="G71"/>
      <c r="H71"/>
      <c r="I71"/>
      <c r="J71"/>
      <c r="K71"/>
      <c r="L71" s="1"/>
    </row>
    <row r="72" spans="1:12" ht="12.75">
      <c r="A72" s="5"/>
      <c r="B72"/>
      <c r="C72"/>
      <c r="D72"/>
      <c r="E72"/>
      <c r="F72" s="8"/>
      <c r="G72"/>
      <c r="H72"/>
      <c r="I72"/>
      <c r="J72"/>
      <c r="K72"/>
      <c r="L72" s="1"/>
    </row>
    <row r="73" spans="1:12" ht="12.75">
      <c r="A73" s="5">
        <v>2</v>
      </c>
      <c r="B73" s="3" t="s">
        <v>117</v>
      </c>
      <c r="C73" s="3"/>
      <c r="D73" s="3"/>
      <c r="E73" s="4">
        <f>SUM(E74:E76)</f>
        <v>4380</v>
      </c>
      <c r="F73" s="8" t="s">
        <v>118</v>
      </c>
      <c r="G73"/>
      <c r="H73"/>
      <c r="I73"/>
      <c r="J73"/>
      <c r="K73"/>
      <c r="L73" s="1"/>
    </row>
    <row r="74" spans="1:14" ht="12.75">
      <c r="A74" s="5"/>
      <c r="B74" t="s">
        <v>2</v>
      </c>
      <c r="C74"/>
      <c r="D74"/>
      <c r="E74">
        <v>4380</v>
      </c>
      <c r="F74" s="8"/>
      <c r="G74"/>
      <c r="H74"/>
      <c r="I74"/>
      <c r="J74"/>
      <c r="K74"/>
      <c r="L74" s="1"/>
      <c r="M74" s="70"/>
      <c r="N74" s="140"/>
    </row>
    <row r="75" spans="1:14" ht="12.75">
      <c r="A75" s="5"/>
      <c r="B75" s="72" t="s">
        <v>494</v>
      </c>
      <c r="C75" s="71">
        <v>0</v>
      </c>
      <c r="E75" s="70">
        <f>E74*C75</f>
        <v>0</v>
      </c>
      <c r="F75" s="8"/>
      <c r="G75"/>
      <c r="H75"/>
      <c r="I75"/>
      <c r="J75"/>
      <c r="K75"/>
      <c r="L75" s="1"/>
      <c r="M75" s="70"/>
      <c r="N75" s="140"/>
    </row>
    <row r="76" spans="1:12" ht="12.75">
      <c r="A76" s="5"/>
      <c r="B76"/>
      <c r="C76"/>
      <c r="D76"/>
      <c r="E76"/>
      <c r="F76"/>
      <c r="G76"/>
      <c r="H76"/>
      <c r="I76"/>
      <c r="J76"/>
      <c r="K76"/>
      <c r="L76" s="1"/>
    </row>
    <row r="77" spans="1:12" ht="12.75">
      <c r="A77" s="5" t="s">
        <v>4</v>
      </c>
      <c r="B77" s="3" t="s">
        <v>3</v>
      </c>
      <c r="C77"/>
      <c r="D77"/>
      <c r="E77" s="4">
        <f>E67+E73</f>
        <v>4415</v>
      </c>
      <c r="F77" s="8" t="s">
        <v>118</v>
      </c>
      <c r="G77" s="3"/>
      <c r="H77" s="3"/>
      <c r="I77"/>
      <c r="J77"/>
      <c r="K77"/>
      <c r="L77" s="1"/>
    </row>
    <row r="78" spans="1:12" ht="12.75">
      <c r="A78" s="5"/>
      <c r="B78"/>
      <c r="C78"/>
      <c r="D78"/>
      <c r="E78"/>
      <c r="F78"/>
      <c r="G78"/>
      <c r="H78"/>
      <c r="I78"/>
      <c r="J78"/>
      <c r="K78"/>
      <c r="L78" s="1"/>
    </row>
    <row r="79" spans="1:12" ht="12.75">
      <c r="A79" s="5"/>
      <c r="B79" s="53" t="s">
        <v>159</v>
      </c>
      <c r="C79" s="6">
        <v>0</v>
      </c>
      <c r="D79"/>
      <c r="E79" s="1">
        <f>E77*C79</f>
        <v>0</v>
      </c>
      <c r="F79"/>
      <c r="G79"/>
      <c r="H79"/>
      <c r="I79"/>
      <c r="J79"/>
      <c r="K79"/>
      <c r="L79" s="1"/>
    </row>
    <row r="80" spans="1:12" ht="12.75">
      <c r="A80" s="5"/>
      <c r="B80"/>
      <c r="C80" s="6"/>
      <c r="D80"/>
      <c r="E80" s="1"/>
      <c r="F80"/>
      <c r="G80"/>
      <c r="H80"/>
      <c r="I80"/>
      <c r="J80"/>
      <c r="K80"/>
      <c r="L80" s="1"/>
    </row>
    <row r="81" spans="1:12" ht="12.75">
      <c r="A81" s="5"/>
      <c r="B81"/>
      <c r="C81"/>
      <c r="D81"/>
      <c r="E81"/>
      <c r="F81"/>
      <c r="G81"/>
      <c r="H81"/>
      <c r="I81"/>
      <c r="J81"/>
      <c r="K81"/>
      <c r="L81" s="1"/>
    </row>
    <row r="82" spans="1:12" ht="12.75">
      <c r="A82" s="5" t="s">
        <v>5</v>
      </c>
      <c r="B82" s="3" t="s">
        <v>6</v>
      </c>
      <c r="C82"/>
      <c r="D82"/>
      <c r="E82" s="4">
        <f>SUM(E79:E81)</f>
        <v>0</v>
      </c>
      <c r="F82" s="8" t="s">
        <v>118</v>
      </c>
      <c r="G82"/>
      <c r="H82"/>
      <c r="I82"/>
      <c r="J82"/>
      <c r="K82"/>
      <c r="L82" s="1"/>
    </row>
    <row r="83" spans="1:12" ht="12.75">
      <c r="A83" s="5"/>
      <c r="B83" s="3"/>
      <c r="C83"/>
      <c r="D83"/>
      <c r="E83" s="4"/>
      <c r="F83" s="8"/>
      <c r="G83"/>
      <c r="H83"/>
      <c r="I83"/>
      <c r="J83"/>
      <c r="K83"/>
      <c r="L83" s="1"/>
    </row>
    <row r="84" spans="1:12" ht="12.75">
      <c r="A84" s="5" t="s">
        <v>7</v>
      </c>
      <c r="B84" s="3" t="s">
        <v>11</v>
      </c>
      <c r="C84"/>
      <c r="D84"/>
      <c r="E84" s="4">
        <f>E77+E82</f>
        <v>4415</v>
      </c>
      <c r="F84" s="8" t="s">
        <v>118</v>
      </c>
      <c r="G84"/>
      <c r="H84"/>
      <c r="I84"/>
      <c r="J84"/>
      <c r="K84"/>
      <c r="L84" s="1"/>
    </row>
    <row r="85" spans="1:12" ht="12.75">
      <c r="A85" s="5"/>
      <c r="B85"/>
      <c r="C85"/>
      <c r="D85"/>
      <c r="E85"/>
      <c r="F85" s="8"/>
      <c r="G85"/>
      <c r="H85"/>
      <c r="I85"/>
      <c r="J85"/>
      <c r="K85"/>
      <c r="L85" s="1"/>
    </row>
    <row r="86" spans="1:12" ht="12.75">
      <c r="A86" s="5" t="s">
        <v>12</v>
      </c>
      <c r="B86" s="3" t="s">
        <v>13</v>
      </c>
      <c r="C86" s="6">
        <v>0</v>
      </c>
      <c r="D86"/>
      <c r="E86" s="4">
        <f>E84*C86</f>
        <v>0</v>
      </c>
      <c r="F86" s="8" t="s">
        <v>118</v>
      </c>
      <c r="G86"/>
      <c r="H86"/>
      <c r="I86"/>
      <c r="J86"/>
      <c r="K86"/>
      <c r="L86" s="1"/>
    </row>
    <row r="87" spans="1:12" ht="12.75">
      <c r="A87" s="5"/>
      <c r="B87"/>
      <c r="C87"/>
      <c r="D87"/>
      <c r="E87"/>
      <c r="F87" s="8"/>
      <c r="G87"/>
      <c r="H87"/>
      <c r="I87"/>
      <c r="J87"/>
      <c r="K87"/>
      <c r="L87" s="1"/>
    </row>
    <row r="88" spans="1:12" ht="12.75">
      <c r="A88" s="5" t="s">
        <v>14</v>
      </c>
      <c r="B88" s="3" t="s">
        <v>27</v>
      </c>
      <c r="C88"/>
      <c r="D88"/>
      <c r="E88" s="4">
        <f>E84+E86</f>
        <v>4415</v>
      </c>
      <c r="F88" s="8" t="s">
        <v>118</v>
      </c>
      <c r="G88"/>
      <c r="H88"/>
      <c r="I88"/>
      <c r="J88"/>
      <c r="K88"/>
      <c r="L88" s="1"/>
    </row>
    <row r="89" spans="1:12" ht="12.75">
      <c r="A89" s="5"/>
      <c r="B89"/>
      <c r="C89"/>
      <c r="D89"/>
      <c r="E89"/>
      <c r="F89"/>
      <c r="G89"/>
      <c r="H89"/>
      <c r="I89"/>
      <c r="J89"/>
      <c r="K89"/>
      <c r="L89" s="1"/>
    </row>
    <row r="90" spans="1:12" ht="12.75">
      <c r="A90" s="5"/>
      <c r="B90"/>
      <c r="C90"/>
      <c r="D90"/>
      <c r="E90"/>
      <c r="F90"/>
      <c r="G90"/>
      <c r="H90"/>
      <c r="I90"/>
      <c r="J90"/>
      <c r="K90"/>
      <c r="L90" s="1"/>
    </row>
    <row r="91" spans="1:14" ht="12.75">
      <c r="A91" s="31"/>
      <c r="B91" s="3" t="s">
        <v>15</v>
      </c>
      <c r="C91" s="139">
        <f>E88</f>
        <v>4415</v>
      </c>
      <c r="D91" s="155" t="s">
        <v>544</v>
      </c>
      <c r="E91" s="155"/>
      <c r="F91" s="4">
        <f>E88/250/20.667</f>
        <v>0.854502346736343</v>
      </c>
      <c r="G91" s="8" t="s">
        <v>16</v>
      </c>
      <c r="H91"/>
      <c r="I91"/>
      <c r="J91"/>
      <c r="K91"/>
      <c r="L91" s="1"/>
      <c r="M91" s="70"/>
      <c r="N91" s="140"/>
    </row>
    <row r="92" spans="1:12" ht="12.75">
      <c r="A92" s="31"/>
      <c r="B92"/>
      <c r="C92"/>
      <c r="D92"/>
      <c r="E92"/>
      <c r="F92"/>
      <c r="G92"/>
      <c r="H92"/>
      <c r="I92"/>
      <c r="J92"/>
      <c r="K92"/>
      <c r="L92" s="1"/>
    </row>
    <row r="93" spans="1:12" ht="12.75">
      <c r="A93" s="31"/>
      <c r="B93" s="3" t="s">
        <v>17</v>
      </c>
      <c r="C93"/>
      <c r="D93"/>
      <c r="E93"/>
      <c r="F93"/>
      <c r="G93"/>
      <c r="H93"/>
      <c r="I93"/>
      <c r="J93"/>
      <c r="K93"/>
      <c r="L93" s="1"/>
    </row>
    <row r="94" spans="1:12" ht="12.75">
      <c r="A94" s="31"/>
      <c r="B94"/>
      <c r="C94"/>
      <c r="D94"/>
      <c r="E94"/>
      <c r="F94"/>
      <c r="G94"/>
      <c r="H94"/>
      <c r="I94"/>
      <c r="J94"/>
      <c r="K94"/>
      <c r="L94" s="1"/>
    </row>
    <row r="95" spans="1:12" ht="12.75">
      <c r="A95" s="31"/>
      <c r="B95" s="160" t="s">
        <v>495</v>
      </c>
      <c r="C95" s="160"/>
      <c r="D95" s="160"/>
      <c r="E95" s="160"/>
      <c r="F95" s="160"/>
      <c r="G95" s="160"/>
      <c r="H95" s="160"/>
      <c r="I95" s="160"/>
      <c r="J95"/>
      <c r="K95"/>
      <c r="L95" s="1"/>
    </row>
    <row r="96" spans="1:12" ht="12.75">
      <c r="A96" s="31"/>
      <c r="B96" s="160" t="s">
        <v>496</v>
      </c>
      <c r="C96" s="160"/>
      <c r="D96" s="160"/>
      <c r="E96" s="160"/>
      <c r="F96" s="160"/>
      <c r="G96" s="160"/>
      <c r="H96" s="160"/>
      <c r="I96" s="75"/>
      <c r="J96"/>
      <c r="K96"/>
      <c r="L96" s="1"/>
    </row>
    <row r="120" spans="2:8" ht="12.75">
      <c r="B120" s="3" t="s">
        <v>484</v>
      </c>
      <c r="H120" s="61" t="s">
        <v>135</v>
      </c>
    </row>
    <row r="121" spans="2:9" ht="12.75">
      <c r="B121"/>
      <c r="G121" s="64"/>
      <c r="H121" s="163" t="s">
        <v>136</v>
      </c>
      <c r="I121" s="163"/>
    </row>
    <row r="122" spans="2:11" ht="12.75">
      <c r="B122" s="3" t="s">
        <v>486</v>
      </c>
      <c r="G122" s="64"/>
      <c r="H122" s="64"/>
      <c r="I122" s="65"/>
      <c r="K122" s="61"/>
    </row>
    <row r="123" spans="2:11" ht="12.75">
      <c r="B123" s="161" t="s">
        <v>497</v>
      </c>
      <c r="C123" s="161"/>
      <c r="D123" s="161"/>
      <c r="E123" s="161"/>
      <c r="F123" s="161"/>
      <c r="H123" s="64"/>
      <c r="I123" s="61"/>
      <c r="K123" s="61"/>
    </row>
    <row r="124" spans="7:11" ht="12.75">
      <c r="G124" s="64"/>
      <c r="H124" s="64"/>
      <c r="I124" s="64"/>
      <c r="K124" s="61"/>
    </row>
    <row r="125" spans="7:9" ht="12.75">
      <c r="G125" s="65"/>
      <c r="H125" s="64"/>
      <c r="I125" s="64"/>
    </row>
    <row r="126" spans="1:11" ht="12.75">
      <c r="A126" s="63">
        <v>1</v>
      </c>
      <c r="B126" s="61" t="s">
        <v>0</v>
      </c>
      <c r="E126" s="61">
        <f>SUM(E127:E129)</f>
        <v>30</v>
      </c>
      <c r="F126" s="67" t="s">
        <v>118</v>
      </c>
      <c r="J126" s="61"/>
      <c r="K126" s="61"/>
    </row>
    <row r="127" spans="1:10" ht="12.75">
      <c r="A127" s="63"/>
      <c r="B127" s="62" t="s">
        <v>8</v>
      </c>
      <c r="E127" s="62">
        <v>0</v>
      </c>
      <c r="F127" s="67"/>
      <c r="J127" s="61"/>
    </row>
    <row r="128" spans="1:10" ht="12.75">
      <c r="A128" s="63"/>
      <c r="B128" s="62" t="s">
        <v>9</v>
      </c>
      <c r="E128" s="62">
        <v>30</v>
      </c>
      <c r="F128" s="67"/>
      <c r="J128" s="61"/>
    </row>
    <row r="129" spans="1:10" ht="12.75">
      <c r="A129" s="63"/>
      <c r="B129" s="62" t="s">
        <v>10</v>
      </c>
      <c r="E129" s="62">
        <v>0</v>
      </c>
      <c r="F129" s="67"/>
      <c r="J129" s="61"/>
    </row>
    <row r="130" spans="1:10" ht="12.75">
      <c r="A130" s="63"/>
      <c r="F130" s="67"/>
      <c r="J130" s="61"/>
    </row>
    <row r="131" spans="1:10" ht="12.75">
      <c r="A131" s="63"/>
      <c r="F131" s="67"/>
      <c r="J131" s="61"/>
    </row>
    <row r="132" spans="1:13" ht="12.75">
      <c r="A132" s="63">
        <v>2</v>
      </c>
      <c r="B132" s="61" t="s">
        <v>1</v>
      </c>
      <c r="C132" s="61"/>
      <c r="D132" s="61"/>
      <c r="E132" s="68">
        <f>SUM(E133:E135)</f>
        <v>4754.625</v>
      </c>
      <c r="F132" s="67" t="s">
        <v>118</v>
      </c>
      <c r="J132" s="61"/>
      <c r="K132" s="61"/>
      <c r="L132" s="68"/>
      <c r="M132" s="61"/>
    </row>
    <row r="133" spans="1:14" ht="12.75">
      <c r="A133" s="63"/>
      <c r="B133" s="62" t="s">
        <v>2</v>
      </c>
      <c r="E133" s="62">
        <v>4650</v>
      </c>
      <c r="F133" s="67"/>
      <c r="J133" s="61"/>
      <c r="M133" s="70"/>
      <c r="N133" s="140"/>
    </row>
    <row r="134" spans="1:10" ht="12.75">
      <c r="A134" s="63"/>
      <c r="B134" s="72" t="s">
        <v>494</v>
      </c>
      <c r="C134" s="69">
        <v>0.0225</v>
      </c>
      <c r="E134" s="70">
        <f>E133*C134</f>
        <v>104.625</v>
      </c>
      <c r="F134" s="67"/>
      <c r="J134" s="61"/>
    </row>
    <row r="135" spans="1:10" ht="12.75">
      <c r="A135" s="63"/>
      <c r="J135" s="61"/>
    </row>
    <row r="136" spans="1:11" ht="12.75">
      <c r="A136" s="63" t="s">
        <v>4</v>
      </c>
      <c r="B136" s="61" t="s">
        <v>3</v>
      </c>
      <c r="E136" s="68">
        <f>E126+E132</f>
        <v>4784.625</v>
      </c>
      <c r="F136" s="67" t="s">
        <v>118</v>
      </c>
      <c r="G136" s="61"/>
      <c r="J136" s="63"/>
      <c r="K136" s="61"/>
    </row>
    <row r="137" spans="1:10" ht="12.75">
      <c r="A137" s="63"/>
      <c r="J137" s="61"/>
    </row>
    <row r="138" spans="1:10" ht="12.75">
      <c r="A138" s="63"/>
      <c r="B138" s="62" t="s">
        <v>159</v>
      </c>
      <c r="C138" s="71">
        <v>0.1</v>
      </c>
      <c r="E138" s="70">
        <f>E136*C138</f>
        <v>478.46250000000003</v>
      </c>
      <c r="J138" s="61"/>
    </row>
    <row r="139" spans="1:10" ht="12.75">
      <c r="A139" s="63"/>
      <c r="C139" s="71"/>
      <c r="E139" s="70"/>
      <c r="J139" s="61"/>
    </row>
    <row r="140" spans="1:10" ht="12.75">
      <c r="A140" s="63"/>
      <c r="J140" s="61"/>
    </row>
    <row r="141" spans="1:11" ht="12.75">
      <c r="A141" s="63" t="s">
        <v>5</v>
      </c>
      <c r="B141" s="61" t="s">
        <v>6</v>
      </c>
      <c r="E141" s="68">
        <f>SUM(E138:E140)</f>
        <v>478.46250000000003</v>
      </c>
      <c r="F141" s="67" t="s">
        <v>118</v>
      </c>
      <c r="J141" s="63"/>
      <c r="K141" s="61"/>
    </row>
    <row r="142" spans="1:11" ht="12.75">
      <c r="A142" s="63"/>
      <c r="B142" s="61"/>
      <c r="E142" s="68"/>
      <c r="F142" s="67"/>
      <c r="J142" s="63"/>
      <c r="K142" s="61"/>
    </row>
    <row r="143" spans="1:11" ht="12.75">
      <c r="A143" s="63" t="s">
        <v>7</v>
      </c>
      <c r="B143" s="61" t="s">
        <v>11</v>
      </c>
      <c r="E143" s="68">
        <f>E136+E141</f>
        <v>5263.0875</v>
      </c>
      <c r="F143" s="67" t="s">
        <v>118</v>
      </c>
      <c r="J143" s="63"/>
      <c r="K143" s="61"/>
    </row>
    <row r="144" spans="1:10" ht="12.75">
      <c r="A144" s="63"/>
      <c r="F144" s="67"/>
      <c r="J144" s="61"/>
    </row>
    <row r="145" spans="1:11" ht="12.75">
      <c r="A145" s="63" t="s">
        <v>12</v>
      </c>
      <c r="B145" s="61" t="s">
        <v>13</v>
      </c>
      <c r="C145" s="71">
        <v>0.05</v>
      </c>
      <c r="E145" s="68">
        <f>E143*C145</f>
        <v>263.154375</v>
      </c>
      <c r="F145" s="67" t="s">
        <v>118</v>
      </c>
      <c r="J145" s="63"/>
      <c r="K145" s="61"/>
    </row>
    <row r="146" spans="1:10" ht="12.75">
      <c r="A146" s="63"/>
      <c r="F146" s="67"/>
      <c r="J146" s="61"/>
    </row>
    <row r="147" spans="1:11" ht="12.75">
      <c r="A147" s="63" t="s">
        <v>14</v>
      </c>
      <c r="B147" s="61" t="s">
        <v>27</v>
      </c>
      <c r="E147" s="68">
        <f>E143+E145</f>
        <v>5526.241875</v>
      </c>
      <c r="F147" s="67" t="s">
        <v>118</v>
      </c>
      <c r="J147" s="63"/>
      <c r="K147" s="61"/>
    </row>
    <row r="148" spans="1:10" ht="12.75">
      <c r="A148" s="63"/>
      <c r="J148" s="61"/>
    </row>
    <row r="149" spans="1:10" ht="12.75">
      <c r="A149" s="63"/>
      <c r="J149" s="61"/>
    </row>
    <row r="150" spans="2:14" ht="12.75">
      <c r="B150" s="61" t="s">
        <v>18</v>
      </c>
      <c r="C150" s="138">
        <f>E147</f>
        <v>5526.241875</v>
      </c>
      <c r="D150" s="161" t="s">
        <v>423</v>
      </c>
      <c r="E150" s="161"/>
      <c r="F150" s="68">
        <f>E147/165.33/1</f>
        <v>33.4255239520958</v>
      </c>
      <c r="G150" s="67" t="s">
        <v>19</v>
      </c>
      <c r="K150" s="61"/>
      <c r="L150" s="76"/>
      <c r="M150" s="70"/>
      <c r="N150" s="140"/>
    </row>
    <row r="152" spans="2:11" ht="12.75">
      <c r="B152" s="61" t="s">
        <v>17</v>
      </c>
      <c r="D152" s="82"/>
      <c r="E152" s="82"/>
      <c r="K152" s="61"/>
    </row>
    <row r="154" spans="2:9" ht="12.75">
      <c r="B154" s="160" t="s">
        <v>495</v>
      </c>
      <c r="C154" s="160"/>
      <c r="D154" s="160"/>
      <c r="E154" s="160"/>
      <c r="F154" s="160"/>
      <c r="G154" s="160"/>
      <c r="H154" s="160"/>
      <c r="I154" s="160"/>
    </row>
    <row r="155" spans="2:9" ht="12.75">
      <c r="B155" s="160" t="s">
        <v>496</v>
      </c>
      <c r="C155" s="160"/>
      <c r="D155" s="160"/>
      <c r="E155" s="160"/>
      <c r="F155" s="160"/>
      <c r="G155" s="160"/>
      <c r="H155" s="160"/>
      <c r="I155" s="75"/>
    </row>
    <row r="156" spans="2:9" ht="12.75">
      <c r="B156" s="75"/>
      <c r="C156" s="75"/>
      <c r="D156" s="75"/>
      <c r="E156" s="75"/>
      <c r="F156" s="75"/>
      <c r="G156" s="75"/>
      <c r="H156" s="75"/>
      <c r="I156" s="75"/>
    </row>
    <row r="157" spans="2:9" ht="12.75">
      <c r="B157" s="75"/>
      <c r="C157" s="75"/>
      <c r="D157" s="75"/>
      <c r="E157" s="75"/>
      <c r="F157" s="75"/>
      <c r="G157" s="75"/>
      <c r="H157" s="75"/>
      <c r="I157" s="75"/>
    </row>
    <row r="158" spans="2:9" ht="12.75">
      <c r="B158" s="75"/>
      <c r="C158" s="75"/>
      <c r="D158" s="75"/>
      <c r="E158" s="75"/>
      <c r="F158" s="75"/>
      <c r="G158" s="75"/>
      <c r="H158" s="75"/>
      <c r="I158" s="75"/>
    </row>
    <row r="159" spans="2:9" ht="12.75">
      <c r="B159" s="75"/>
      <c r="C159" s="75"/>
      <c r="D159" s="75"/>
      <c r="E159" s="75"/>
      <c r="F159" s="75"/>
      <c r="G159" s="75"/>
      <c r="H159" s="75"/>
      <c r="I159" s="75"/>
    </row>
    <row r="160" spans="2:9" ht="12.75">
      <c r="B160" s="75"/>
      <c r="C160" s="75"/>
      <c r="D160" s="75"/>
      <c r="E160" s="75"/>
      <c r="F160" s="75"/>
      <c r="G160" s="75"/>
      <c r="H160" s="75"/>
      <c r="I160" s="75"/>
    </row>
    <row r="161" spans="2:9" ht="12.75">
      <c r="B161" s="75"/>
      <c r="C161" s="75"/>
      <c r="D161" s="75"/>
      <c r="E161" s="75"/>
      <c r="F161" s="75"/>
      <c r="G161" s="75"/>
      <c r="H161" s="75"/>
      <c r="I161" s="75"/>
    </row>
    <row r="162" spans="2:9" ht="12.75">
      <c r="B162" s="75"/>
      <c r="C162" s="75"/>
      <c r="D162" s="75"/>
      <c r="E162" s="75"/>
      <c r="F162" s="75"/>
      <c r="G162" s="75"/>
      <c r="H162" s="75"/>
      <c r="I162" s="75"/>
    </row>
    <row r="163" spans="2:9" ht="12.75">
      <c r="B163" s="75"/>
      <c r="C163" s="75"/>
      <c r="D163" s="75"/>
      <c r="E163" s="75"/>
      <c r="F163" s="75"/>
      <c r="G163" s="75"/>
      <c r="H163" s="75"/>
      <c r="I163" s="75"/>
    </row>
    <row r="164" spans="2:9" ht="12.75">
      <c r="B164" s="75"/>
      <c r="C164" s="75"/>
      <c r="D164" s="75"/>
      <c r="E164" s="75"/>
      <c r="F164" s="75"/>
      <c r="G164" s="75"/>
      <c r="H164" s="75"/>
      <c r="I164" s="75"/>
    </row>
    <row r="165" spans="2:9" ht="12.75">
      <c r="B165" s="75"/>
      <c r="C165" s="75"/>
      <c r="D165" s="75"/>
      <c r="E165" s="75"/>
      <c r="F165" s="75"/>
      <c r="G165" s="75"/>
      <c r="H165" s="75"/>
      <c r="I165" s="75"/>
    </row>
    <row r="166" spans="2:9" ht="12.75">
      <c r="B166" s="75"/>
      <c r="C166" s="75"/>
      <c r="D166" s="75"/>
      <c r="E166" s="75"/>
      <c r="F166" s="75"/>
      <c r="G166" s="75"/>
      <c r="H166" s="75"/>
      <c r="I166" s="75"/>
    </row>
    <row r="179" spans="2:8" ht="12.75">
      <c r="B179" s="3" t="s">
        <v>484</v>
      </c>
      <c r="H179" s="61" t="s">
        <v>135</v>
      </c>
    </row>
    <row r="180" spans="2:9" ht="12.75">
      <c r="B180"/>
      <c r="G180" s="64"/>
      <c r="H180" s="163" t="s">
        <v>137</v>
      </c>
      <c r="I180" s="163"/>
    </row>
    <row r="181" spans="2:12" ht="12.75">
      <c r="B181" s="3" t="s">
        <v>486</v>
      </c>
      <c r="G181" s="64"/>
      <c r="H181" s="64"/>
      <c r="I181" s="65"/>
      <c r="K181" s="61"/>
      <c r="L181" s="81"/>
    </row>
    <row r="182" spans="2:11" ht="12.75">
      <c r="B182" s="66" t="s">
        <v>20</v>
      </c>
      <c r="H182" s="64"/>
      <c r="I182" s="61"/>
      <c r="K182" s="61"/>
    </row>
    <row r="183" spans="7:9" ht="12.75">
      <c r="G183" s="64"/>
      <c r="H183" s="64"/>
      <c r="I183" s="64"/>
    </row>
    <row r="184" spans="7:9" ht="12.75">
      <c r="G184" s="65"/>
      <c r="H184" s="64"/>
      <c r="I184" s="64"/>
    </row>
    <row r="185" spans="1:11" ht="12.75">
      <c r="A185" s="63">
        <v>1</v>
      </c>
      <c r="B185" s="61" t="s">
        <v>0</v>
      </c>
      <c r="E185" s="61">
        <f>SUM(E186:E188)</f>
        <v>135</v>
      </c>
      <c r="F185" s="67" t="s">
        <v>118</v>
      </c>
      <c r="J185" s="61"/>
      <c r="K185" s="61"/>
    </row>
    <row r="186" spans="1:10" ht="12.75">
      <c r="A186" s="63"/>
      <c r="B186" s="62" t="s">
        <v>8</v>
      </c>
      <c r="E186" s="62">
        <v>50</v>
      </c>
      <c r="F186" s="67"/>
      <c r="J186" s="61"/>
    </row>
    <row r="187" spans="1:10" ht="12.75">
      <c r="A187" s="63"/>
      <c r="B187" s="62" t="s">
        <v>9</v>
      </c>
      <c r="E187" s="62">
        <v>85</v>
      </c>
      <c r="F187" s="67"/>
      <c r="J187" s="61"/>
    </row>
    <row r="188" spans="1:10" ht="12.75">
      <c r="A188" s="63"/>
      <c r="B188" s="62" t="s">
        <v>10</v>
      </c>
      <c r="E188" s="62">
        <v>0</v>
      </c>
      <c r="F188" s="67"/>
      <c r="J188" s="61"/>
    </row>
    <row r="189" spans="1:10" ht="12.75">
      <c r="A189" s="63"/>
      <c r="F189" s="67"/>
      <c r="J189" s="61"/>
    </row>
    <row r="190" spans="1:10" ht="12.75">
      <c r="A190" s="63"/>
      <c r="F190" s="67"/>
      <c r="J190" s="61"/>
    </row>
    <row r="191" spans="1:13" ht="12.75">
      <c r="A191" s="63">
        <v>2</v>
      </c>
      <c r="B191" s="61" t="s">
        <v>1</v>
      </c>
      <c r="C191" s="61"/>
      <c r="D191" s="61"/>
      <c r="E191" s="68">
        <f>SUM(E192:E194)</f>
        <v>5879.375</v>
      </c>
      <c r="F191" s="67" t="s">
        <v>118</v>
      </c>
      <c r="J191" s="61"/>
      <c r="K191" s="61"/>
      <c r="L191" s="68"/>
      <c r="M191" s="61"/>
    </row>
    <row r="192" spans="1:14" ht="12.75">
      <c r="A192" s="63"/>
      <c r="B192" s="62" t="s">
        <v>2</v>
      </c>
      <c r="E192" s="62">
        <v>5750</v>
      </c>
      <c r="F192" s="67"/>
      <c r="J192" s="61"/>
      <c r="M192" s="70"/>
      <c r="N192" s="140"/>
    </row>
    <row r="193" spans="1:10" ht="12.75">
      <c r="A193" s="63"/>
      <c r="B193" s="72" t="s">
        <v>494</v>
      </c>
      <c r="C193" s="69">
        <v>0.0225</v>
      </c>
      <c r="E193" s="70">
        <f>E192*C193</f>
        <v>129.375</v>
      </c>
      <c r="F193" s="67"/>
      <c r="J193" s="61"/>
    </row>
    <row r="194" spans="1:10" ht="12.75">
      <c r="A194" s="63"/>
      <c r="J194" s="61"/>
    </row>
    <row r="195" spans="1:11" ht="12.75">
      <c r="A195" s="63" t="s">
        <v>4</v>
      </c>
      <c r="B195" s="61" t="s">
        <v>3</v>
      </c>
      <c r="E195" s="68">
        <f>E185+E191</f>
        <v>6014.375</v>
      </c>
      <c r="F195" s="67" t="s">
        <v>118</v>
      </c>
      <c r="G195" s="61"/>
      <c r="J195" s="63"/>
      <c r="K195" s="61"/>
    </row>
    <row r="196" spans="1:10" ht="12.75">
      <c r="A196" s="63"/>
      <c r="J196" s="61"/>
    </row>
    <row r="197" spans="1:10" ht="12.75">
      <c r="A197" s="63"/>
      <c r="B197" s="62" t="s">
        <v>159</v>
      </c>
      <c r="C197" s="71">
        <v>0.1</v>
      </c>
      <c r="E197" s="70">
        <f>E195*C197</f>
        <v>601.4375</v>
      </c>
      <c r="J197" s="61"/>
    </row>
    <row r="198" spans="1:10" ht="12.75">
      <c r="A198" s="63"/>
      <c r="C198" s="71"/>
      <c r="E198" s="70"/>
      <c r="J198" s="61"/>
    </row>
    <row r="199" spans="1:10" ht="12.75">
      <c r="A199" s="63"/>
      <c r="J199" s="61"/>
    </row>
    <row r="200" spans="1:11" ht="12.75">
      <c r="A200" s="63" t="s">
        <v>5</v>
      </c>
      <c r="B200" s="61" t="s">
        <v>6</v>
      </c>
      <c r="E200" s="68">
        <f>SUM(E197:E199)</f>
        <v>601.4375</v>
      </c>
      <c r="F200" s="67" t="s">
        <v>118</v>
      </c>
      <c r="J200" s="63"/>
      <c r="K200" s="61"/>
    </row>
    <row r="201" spans="1:11" ht="12.75">
      <c r="A201" s="63"/>
      <c r="B201" s="61"/>
      <c r="E201" s="68"/>
      <c r="F201" s="67"/>
      <c r="J201" s="63"/>
      <c r="K201" s="61"/>
    </row>
    <row r="202" spans="1:11" ht="12.75">
      <c r="A202" s="63" t="s">
        <v>7</v>
      </c>
      <c r="B202" s="61" t="s">
        <v>11</v>
      </c>
      <c r="E202" s="68">
        <f>E195+E200</f>
        <v>6615.8125</v>
      </c>
      <c r="F202" s="67" t="s">
        <v>118</v>
      </c>
      <c r="J202" s="63"/>
      <c r="K202" s="61"/>
    </row>
    <row r="203" spans="1:10" ht="12.75">
      <c r="A203" s="63"/>
      <c r="F203" s="67"/>
      <c r="J203" s="61"/>
    </row>
    <row r="204" spans="1:11" ht="12.75">
      <c r="A204" s="63" t="s">
        <v>12</v>
      </c>
      <c r="B204" s="61" t="s">
        <v>13</v>
      </c>
      <c r="C204" s="71">
        <v>0.05</v>
      </c>
      <c r="E204" s="68">
        <f>E202*C204</f>
        <v>330.79062500000003</v>
      </c>
      <c r="F204" s="67" t="s">
        <v>118</v>
      </c>
      <c r="J204" s="63"/>
      <c r="K204" s="61"/>
    </row>
    <row r="205" spans="1:10" ht="12.75">
      <c r="A205" s="63"/>
      <c r="F205" s="67"/>
      <c r="J205" s="61"/>
    </row>
    <row r="206" spans="1:11" ht="12.75">
      <c r="A206" s="63" t="s">
        <v>14</v>
      </c>
      <c r="B206" s="61" t="s">
        <v>27</v>
      </c>
      <c r="E206" s="68">
        <f>E202+E204</f>
        <v>6946.603125</v>
      </c>
      <c r="F206" s="67" t="s">
        <v>118</v>
      </c>
      <c r="J206" s="63"/>
      <c r="K206" s="61"/>
    </row>
    <row r="207" spans="1:10" ht="12.75">
      <c r="A207" s="63"/>
      <c r="J207" s="61"/>
    </row>
    <row r="208" spans="1:10" ht="12.75">
      <c r="A208" s="63"/>
      <c r="J208" s="61"/>
    </row>
    <row r="209" spans="2:14" ht="12.75">
      <c r="B209" s="61" t="s">
        <v>18</v>
      </c>
      <c r="C209" s="138">
        <f>E206</f>
        <v>6946.603125</v>
      </c>
      <c r="D209" s="161" t="s">
        <v>423</v>
      </c>
      <c r="E209" s="161"/>
      <c r="F209" s="68">
        <f>E206/165.33/1</f>
        <v>42.01659181636726</v>
      </c>
      <c r="G209" s="67" t="s">
        <v>19</v>
      </c>
      <c r="K209" s="61"/>
      <c r="L209" s="76"/>
      <c r="M209" s="70"/>
      <c r="N209" s="140"/>
    </row>
    <row r="211" spans="2:11" ht="12.75">
      <c r="B211" s="61" t="s">
        <v>17</v>
      </c>
      <c r="K211" s="61"/>
    </row>
    <row r="213" spans="2:9" ht="12.75">
      <c r="B213" s="160" t="s">
        <v>495</v>
      </c>
      <c r="C213" s="160"/>
      <c r="D213" s="160"/>
      <c r="E213" s="160"/>
      <c r="F213" s="160"/>
      <c r="G213" s="160"/>
      <c r="H213" s="160"/>
      <c r="I213" s="160"/>
    </row>
    <row r="214" spans="2:9" ht="12.75">
      <c r="B214" s="160" t="s">
        <v>496</v>
      </c>
      <c r="C214" s="160"/>
      <c r="D214" s="160"/>
      <c r="E214" s="160"/>
      <c r="F214" s="160"/>
      <c r="G214" s="160"/>
      <c r="H214" s="160"/>
      <c r="I214" s="75"/>
    </row>
    <row r="215" spans="2:9" ht="12.75">
      <c r="B215" s="75"/>
      <c r="C215" s="75"/>
      <c r="D215" s="75"/>
      <c r="E215" s="75"/>
      <c r="F215" s="75"/>
      <c r="G215" s="75"/>
      <c r="H215" s="75"/>
      <c r="I215" s="75"/>
    </row>
    <row r="216" spans="2:9" ht="12.75">
      <c r="B216" s="75"/>
      <c r="C216" s="75"/>
      <c r="D216" s="75"/>
      <c r="E216" s="75"/>
      <c r="F216" s="75"/>
      <c r="G216" s="75"/>
      <c r="H216" s="75"/>
      <c r="I216" s="75"/>
    </row>
    <row r="217" spans="2:9" ht="12.75">
      <c r="B217" s="75"/>
      <c r="C217" s="75"/>
      <c r="D217" s="75"/>
      <c r="E217" s="75"/>
      <c r="F217" s="75"/>
      <c r="G217" s="75"/>
      <c r="H217" s="75"/>
      <c r="I217" s="75"/>
    </row>
    <row r="218" spans="2:9" ht="12.75">
      <c r="B218" s="75"/>
      <c r="C218" s="75"/>
      <c r="D218" s="75"/>
      <c r="E218" s="75"/>
      <c r="F218" s="75"/>
      <c r="G218" s="75"/>
      <c r="H218" s="75"/>
      <c r="I218" s="75"/>
    </row>
    <row r="219" spans="2:9" ht="12.75">
      <c r="B219" s="75"/>
      <c r="C219" s="75"/>
      <c r="D219" s="75"/>
      <c r="E219" s="75"/>
      <c r="F219" s="75"/>
      <c r="G219" s="75"/>
      <c r="H219" s="75"/>
      <c r="I219" s="75"/>
    </row>
    <row r="220" spans="2:9" ht="12.75">
      <c r="B220" s="75"/>
      <c r="C220" s="75"/>
      <c r="D220" s="75"/>
      <c r="E220" s="75"/>
      <c r="F220" s="75"/>
      <c r="G220" s="75"/>
      <c r="H220" s="75"/>
      <c r="I220" s="75"/>
    </row>
    <row r="221" spans="2:9" ht="12.75">
      <c r="B221" s="75"/>
      <c r="C221" s="75"/>
      <c r="D221" s="75"/>
      <c r="E221" s="75"/>
      <c r="F221" s="75"/>
      <c r="G221" s="75"/>
      <c r="H221" s="75"/>
      <c r="I221" s="75"/>
    </row>
    <row r="222" spans="2:9" ht="12.75">
      <c r="B222" s="75"/>
      <c r="C222" s="75"/>
      <c r="D222" s="75"/>
      <c r="E222" s="75"/>
      <c r="F222" s="75"/>
      <c r="G222" s="75"/>
      <c r="H222" s="75"/>
      <c r="I222" s="75"/>
    </row>
    <row r="223" spans="2:9" ht="12.75">
      <c r="B223" s="75"/>
      <c r="C223" s="75"/>
      <c r="D223" s="75"/>
      <c r="E223" s="75"/>
      <c r="F223" s="75"/>
      <c r="G223" s="75"/>
      <c r="H223" s="75"/>
      <c r="I223" s="75"/>
    </row>
    <row r="224" spans="2:9" ht="12.75">
      <c r="B224" s="75"/>
      <c r="C224" s="75"/>
      <c r="D224" s="75"/>
      <c r="E224" s="75"/>
      <c r="F224" s="75"/>
      <c r="G224" s="75"/>
      <c r="H224" s="75"/>
      <c r="I224" s="75"/>
    </row>
    <row r="225" spans="2:9" ht="12.75">
      <c r="B225" s="75"/>
      <c r="C225" s="75"/>
      <c r="D225" s="75"/>
      <c r="E225" s="75"/>
      <c r="F225" s="75"/>
      <c r="G225" s="75"/>
      <c r="H225" s="75"/>
      <c r="I225" s="75"/>
    </row>
    <row r="226" spans="2:9" ht="12.75">
      <c r="B226" s="75"/>
      <c r="C226" s="75"/>
      <c r="D226" s="75"/>
      <c r="E226" s="75"/>
      <c r="F226" s="75"/>
      <c r="G226" s="75"/>
      <c r="H226" s="75"/>
      <c r="I226" s="75"/>
    </row>
    <row r="238" spans="1:12" ht="12.75">
      <c r="A238" s="31"/>
      <c r="B238" s="3" t="s">
        <v>484</v>
      </c>
      <c r="C238"/>
      <c r="D238"/>
      <c r="E238"/>
      <c r="F238"/>
      <c r="G238"/>
      <c r="H238" s="3" t="s">
        <v>134</v>
      </c>
      <c r="I238"/>
      <c r="J238"/>
      <c r="K238"/>
      <c r="L238" s="1"/>
    </row>
    <row r="239" spans="1:12" ht="12.75">
      <c r="A239" s="31"/>
      <c r="B239"/>
      <c r="C239"/>
      <c r="D239"/>
      <c r="E239"/>
      <c r="F239"/>
      <c r="G239" s="10"/>
      <c r="H239" s="162" t="s">
        <v>215</v>
      </c>
      <c r="I239" s="162"/>
      <c r="J239"/>
      <c r="K239"/>
      <c r="L239" s="1"/>
    </row>
    <row r="240" spans="1:12" ht="12.75">
      <c r="A240" s="31"/>
      <c r="B240" s="3" t="s">
        <v>486</v>
      </c>
      <c r="C240"/>
      <c r="D240"/>
      <c r="E240"/>
      <c r="F240"/>
      <c r="G240" s="10"/>
      <c r="H240" s="10"/>
      <c r="I240" s="50"/>
      <c r="J240"/>
      <c r="K240" s="3"/>
      <c r="L240" s="1"/>
    </row>
    <row r="241" spans="1:12" ht="12.75">
      <c r="A241" s="31"/>
      <c r="B241" s="3" t="s">
        <v>20</v>
      </c>
      <c r="C241"/>
      <c r="D241"/>
      <c r="E241"/>
      <c r="F241"/>
      <c r="G241"/>
      <c r="H241" s="10"/>
      <c r="I241" s="3"/>
      <c r="J241"/>
      <c r="K241" s="3"/>
      <c r="L241" s="1"/>
    </row>
    <row r="242" spans="1:12" ht="12.75">
      <c r="A242" s="31"/>
      <c r="B242"/>
      <c r="C242"/>
      <c r="D242"/>
      <c r="E242"/>
      <c r="F242"/>
      <c r="G242" s="10"/>
      <c r="H242" s="10"/>
      <c r="I242" s="10"/>
      <c r="J242"/>
      <c r="K242"/>
      <c r="L242" s="1"/>
    </row>
    <row r="243" spans="1:12" ht="12.75">
      <c r="A243" s="31"/>
      <c r="B243"/>
      <c r="C243"/>
      <c r="D243"/>
      <c r="E243"/>
      <c r="F243"/>
      <c r="G243" s="50"/>
      <c r="H243" s="10"/>
      <c r="I243" s="10"/>
      <c r="J243"/>
      <c r="K243"/>
      <c r="L243" s="1"/>
    </row>
    <row r="244" spans="1:12" ht="12.75">
      <c r="A244" s="5">
        <v>1</v>
      </c>
      <c r="B244" s="3" t="s">
        <v>0</v>
      </c>
      <c r="C244"/>
      <c r="D244"/>
      <c r="E244" s="3">
        <f>SUM(E245:E247)</f>
        <v>0</v>
      </c>
      <c r="F244" s="8" t="s">
        <v>118</v>
      </c>
      <c r="G244"/>
      <c r="H244"/>
      <c r="I244"/>
      <c r="J244" s="3"/>
      <c r="K244" s="3"/>
      <c r="L244" s="1"/>
    </row>
    <row r="245" spans="1:12" ht="12.75">
      <c r="A245" s="5"/>
      <c r="B245" t="s">
        <v>8</v>
      </c>
      <c r="C245"/>
      <c r="D245"/>
      <c r="E245">
        <v>0</v>
      </c>
      <c r="F245" s="8"/>
      <c r="G245"/>
      <c r="H245"/>
      <c r="I245"/>
      <c r="J245" s="3"/>
      <c r="K245"/>
      <c r="L245" s="1"/>
    </row>
    <row r="246" spans="1:12" ht="12.75">
      <c r="A246" s="5"/>
      <c r="B246" t="s">
        <v>9</v>
      </c>
      <c r="C246"/>
      <c r="D246"/>
      <c r="E246">
        <v>0</v>
      </c>
      <c r="F246" s="8"/>
      <c r="G246"/>
      <c r="H246"/>
      <c r="I246"/>
      <c r="J246" s="3"/>
      <c r="K246"/>
      <c r="L246" s="1"/>
    </row>
    <row r="247" spans="1:12" ht="12.75">
      <c r="A247" s="5"/>
      <c r="B247" t="s">
        <v>10</v>
      </c>
      <c r="C247"/>
      <c r="D247"/>
      <c r="E247">
        <v>0</v>
      </c>
      <c r="F247" s="8"/>
      <c r="G247"/>
      <c r="H247"/>
      <c r="I247"/>
      <c r="J247" s="3"/>
      <c r="K247"/>
      <c r="L247" s="1"/>
    </row>
    <row r="248" spans="1:12" ht="12.75">
      <c r="A248" s="5"/>
      <c r="B248"/>
      <c r="C248"/>
      <c r="D248"/>
      <c r="E248"/>
      <c r="F248" s="8"/>
      <c r="G248"/>
      <c r="H248"/>
      <c r="I248"/>
      <c r="J248" s="3"/>
      <c r="K248"/>
      <c r="L248" s="1"/>
    </row>
    <row r="249" spans="1:12" ht="12.75">
      <c r="A249" s="5"/>
      <c r="B249"/>
      <c r="C249"/>
      <c r="D249"/>
      <c r="E249"/>
      <c r="F249" s="8"/>
      <c r="G249"/>
      <c r="H249"/>
      <c r="I249"/>
      <c r="J249" s="3"/>
      <c r="K249"/>
      <c r="L249" s="1"/>
    </row>
    <row r="250" spans="1:12" ht="12.75">
      <c r="A250" s="5">
        <v>2</v>
      </c>
      <c r="B250" s="3" t="s">
        <v>1</v>
      </c>
      <c r="C250" s="3"/>
      <c r="D250" s="3"/>
      <c r="E250" s="4">
        <f>SUM(E251:E253)</f>
        <v>5100</v>
      </c>
      <c r="F250" s="8" t="s">
        <v>118</v>
      </c>
      <c r="G250"/>
      <c r="H250"/>
      <c r="I250"/>
      <c r="J250" s="3"/>
      <c r="K250" s="3"/>
      <c r="L250" s="1"/>
    </row>
    <row r="251" spans="1:14" ht="12.75">
      <c r="A251" s="5"/>
      <c r="B251" t="s">
        <v>2</v>
      </c>
      <c r="C251"/>
      <c r="D251"/>
      <c r="E251">
        <v>5100</v>
      </c>
      <c r="F251" s="8"/>
      <c r="G251"/>
      <c r="H251"/>
      <c r="I251"/>
      <c r="J251" s="3"/>
      <c r="K251"/>
      <c r="L251" s="1"/>
      <c r="M251" s="70"/>
      <c r="N251" s="140"/>
    </row>
    <row r="252" spans="1:14" ht="12.75">
      <c r="A252" s="5"/>
      <c r="B252" s="72" t="s">
        <v>494</v>
      </c>
      <c r="C252" s="71">
        <v>0</v>
      </c>
      <c r="E252" s="70">
        <f>E251*C252</f>
        <v>0</v>
      </c>
      <c r="F252" s="8"/>
      <c r="G252"/>
      <c r="H252"/>
      <c r="I252"/>
      <c r="J252" s="3"/>
      <c r="K252"/>
      <c r="L252" s="1"/>
      <c r="M252" s="70"/>
      <c r="N252" s="140"/>
    </row>
    <row r="253" spans="1:12" ht="12.75">
      <c r="A253" s="5"/>
      <c r="B253"/>
      <c r="C253"/>
      <c r="D253"/>
      <c r="E253"/>
      <c r="F253"/>
      <c r="G253"/>
      <c r="H253"/>
      <c r="I253"/>
      <c r="J253" s="3"/>
      <c r="K253"/>
      <c r="L253" s="1"/>
    </row>
    <row r="254" spans="1:12" ht="12.75">
      <c r="A254" s="5" t="s">
        <v>4</v>
      </c>
      <c r="B254" s="3" t="s">
        <v>3</v>
      </c>
      <c r="C254"/>
      <c r="D254"/>
      <c r="E254" s="4">
        <f>E244+E250</f>
        <v>5100</v>
      </c>
      <c r="F254" s="8" t="s">
        <v>118</v>
      </c>
      <c r="G254" s="3"/>
      <c r="H254"/>
      <c r="I254"/>
      <c r="J254" s="5"/>
      <c r="K254" s="3"/>
      <c r="L254" s="1"/>
    </row>
    <row r="255" spans="1:12" ht="12.75">
      <c r="A255" s="5"/>
      <c r="B255"/>
      <c r="C255"/>
      <c r="D255"/>
      <c r="E255"/>
      <c r="F255"/>
      <c r="G255"/>
      <c r="H255"/>
      <c r="I255"/>
      <c r="J255" s="3"/>
      <c r="K255"/>
      <c r="L255" s="1"/>
    </row>
    <row r="256" spans="1:12" ht="12.75">
      <c r="A256" s="5"/>
      <c r="B256" s="53" t="s">
        <v>159</v>
      </c>
      <c r="C256" s="6">
        <v>0</v>
      </c>
      <c r="D256"/>
      <c r="E256" s="1">
        <f>E254*C256</f>
        <v>0</v>
      </c>
      <c r="F256"/>
      <c r="G256"/>
      <c r="H256"/>
      <c r="I256"/>
      <c r="J256" s="3"/>
      <c r="K256"/>
      <c r="L256" s="1"/>
    </row>
    <row r="257" spans="1:12" ht="12.75">
      <c r="A257" s="5"/>
      <c r="B257"/>
      <c r="C257" s="6"/>
      <c r="D257"/>
      <c r="E257" s="1"/>
      <c r="F257"/>
      <c r="G257"/>
      <c r="H257"/>
      <c r="I257"/>
      <c r="J257" s="3"/>
      <c r="K257"/>
      <c r="L257" s="1"/>
    </row>
    <row r="258" spans="1:12" ht="12.75">
      <c r="A258" s="5"/>
      <c r="B258"/>
      <c r="C258"/>
      <c r="D258"/>
      <c r="E258"/>
      <c r="F258"/>
      <c r="G258"/>
      <c r="H258"/>
      <c r="I258"/>
      <c r="J258" s="3"/>
      <c r="K258"/>
      <c r="L258" s="1"/>
    </row>
    <row r="259" spans="1:12" ht="12.75">
      <c r="A259" s="5" t="s">
        <v>5</v>
      </c>
      <c r="B259" s="3" t="s">
        <v>6</v>
      </c>
      <c r="C259"/>
      <c r="D259"/>
      <c r="E259" s="4">
        <f>SUM(E256:E258)</f>
        <v>0</v>
      </c>
      <c r="F259" s="8" t="s">
        <v>118</v>
      </c>
      <c r="G259"/>
      <c r="H259"/>
      <c r="I259"/>
      <c r="J259" s="5"/>
      <c r="K259" s="3"/>
      <c r="L259" s="1"/>
    </row>
    <row r="260" spans="1:12" ht="12.75">
      <c r="A260" s="5"/>
      <c r="B260" s="3"/>
      <c r="C260"/>
      <c r="D260"/>
      <c r="E260" s="4"/>
      <c r="F260" s="8"/>
      <c r="G260"/>
      <c r="H260"/>
      <c r="I260"/>
      <c r="J260" s="5"/>
      <c r="K260" s="3"/>
      <c r="L260" s="1"/>
    </row>
    <row r="261" spans="1:12" ht="12.75">
      <c r="A261" s="5" t="s">
        <v>7</v>
      </c>
      <c r="B261" s="3" t="s">
        <v>11</v>
      </c>
      <c r="C261"/>
      <c r="D261"/>
      <c r="E261" s="4">
        <f>E254+E259</f>
        <v>5100</v>
      </c>
      <c r="F261" s="8" t="s">
        <v>118</v>
      </c>
      <c r="G261"/>
      <c r="H261"/>
      <c r="I261"/>
      <c r="J261" s="5"/>
      <c r="K261" s="3"/>
      <c r="L261" s="1"/>
    </row>
    <row r="262" spans="1:12" ht="12.75">
      <c r="A262" s="5"/>
      <c r="B262"/>
      <c r="C262"/>
      <c r="D262"/>
      <c r="E262"/>
      <c r="F262" s="8"/>
      <c r="G262"/>
      <c r="H262"/>
      <c r="I262"/>
      <c r="J262" s="3"/>
      <c r="K262"/>
      <c r="L262" s="1"/>
    </row>
    <row r="263" spans="1:12" ht="12.75">
      <c r="A263" s="5" t="s">
        <v>12</v>
      </c>
      <c r="B263" s="3" t="s">
        <v>13</v>
      </c>
      <c r="C263" s="6">
        <v>0</v>
      </c>
      <c r="D263"/>
      <c r="E263" s="4">
        <f>E261*C263</f>
        <v>0</v>
      </c>
      <c r="F263" s="8" t="s">
        <v>118</v>
      </c>
      <c r="G263"/>
      <c r="H263"/>
      <c r="I263"/>
      <c r="J263" s="5"/>
      <c r="K263" s="3"/>
      <c r="L263" s="1"/>
    </row>
    <row r="264" spans="1:12" ht="12.75">
      <c r="A264" s="5"/>
      <c r="B264"/>
      <c r="C264"/>
      <c r="D264"/>
      <c r="E264"/>
      <c r="F264" s="8"/>
      <c r="G264"/>
      <c r="H264"/>
      <c r="I264"/>
      <c r="J264" s="3"/>
      <c r="K264"/>
      <c r="L264" s="1"/>
    </row>
    <row r="265" spans="1:12" ht="12.75">
      <c r="A265" s="5" t="s">
        <v>14</v>
      </c>
      <c r="B265" s="3" t="s">
        <v>27</v>
      </c>
      <c r="C265"/>
      <c r="D265"/>
      <c r="E265" s="4">
        <f>E261+E263</f>
        <v>5100</v>
      </c>
      <c r="F265" s="8" t="s">
        <v>118</v>
      </c>
      <c r="G265"/>
      <c r="H265"/>
      <c r="I265"/>
      <c r="J265" s="5"/>
      <c r="K265" s="3"/>
      <c r="L265" s="1"/>
    </row>
    <row r="266" spans="1:12" ht="12.75">
      <c r="A266" s="5"/>
      <c r="B266"/>
      <c r="C266"/>
      <c r="D266"/>
      <c r="E266"/>
      <c r="F266"/>
      <c r="G266"/>
      <c r="H266"/>
      <c r="I266"/>
      <c r="J266" s="3"/>
      <c r="K266"/>
      <c r="L266" s="1"/>
    </row>
    <row r="267" spans="1:12" ht="12.75">
      <c r="A267" s="5"/>
      <c r="B267"/>
      <c r="C267"/>
      <c r="D267"/>
      <c r="E267"/>
      <c r="F267"/>
      <c r="G267"/>
      <c r="H267"/>
      <c r="I267"/>
      <c r="J267" s="3"/>
      <c r="K267"/>
      <c r="L267" s="1"/>
    </row>
    <row r="268" spans="1:14" ht="12.75">
      <c r="A268" s="31"/>
      <c r="B268" s="3" t="s">
        <v>18</v>
      </c>
      <c r="C268" s="139">
        <f>E265</f>
        <v>5100</v>
      </c>
      <c r="D268" s="155" t="s">
        <v>423</v>
      </c>
      <c r="E268" s="155"/>
      <c r="F268" s="4">
        <f>E265/165.33/1</f>
        <v>30.847396116857194</v>
      </c>
      <c r="G268" s="8" t="s">
        <v>19</v>
      </c>
      <c r="H268"/>
      <c r="I268"/>
      <c r="J268"/>
      <c r="K268" s="3"/>
      <c r="L268" s="1"/>
      <c r="M268" s="70"/>
      <c r="N268" s="140"/>
    </row>
    <row r="269" spans="1:12" ht="12.75">
      <c r="A269" s="31"/>
      <c r="B269"/>
      <c r="C269"/>
      <c r="D269"/>
      <c r="E269"/>
      <c r="F269"/>
      <c r="G269"/>
      <c r="H269"/>
      <c r="I269"/>
      <c r="J269"/>
      <c r="K269"/>
      <c r="L269" s="1"/>
    </row>
    <row r="270" spans="1:12" ht="12.75">
      <c r="A270" s="31"/>
      <c r="B270" s="3" t="s">
        <v>17</v>
      </c>
      <c r="C270"/>
      <c r="D270"/>
      <c r="E270"/>
      <c r="F270"/>
      <c r="G270"/>
      <c r="H270"/>
      <c r="I270"/>
      <c r="J270"/>
      <c r="K270" s="3"/>
      <c r="L270" s="1"/>
    </row>
    <row r="271" spans="1:12" ht="12.75">
      <c r="A271" s="31"/>
      <c r="B271"/>
      <c r="C271"/>
      <c r="D271"/>
      <c r="E271"/>
      <c r="F271"/>
      <c r="G271"/>
      <c r="H271"/>
      <c r="I271"/>
      <c r="J271"/>
      <c r="K271"/>
      <c r="L271" s="1"/>
    </row>
    <row r="272" spans="1:12" ht="12.75">
      <c r="A272" s="31"/>
      <c r="B272" s="160" t="s">
        <v>495</v>
      </c>
      <c r="C272" s="160"/>
      <c r="D272" s="160"/>
      <c r="E272" s="160"/>
      <c r="F272" s="160"/>
      <c r="G272" s="160"/>
      <c r="H272" s="160"/>
      <c r="I272" s="160"/>
      <c r="J272"/>
      <c r="K272"/>
      <c r="L272" s="1"/>
    </row>
    <row r="273" spans="1:12" ht="12.75">
      <c r="A273" s="31"/>
      <c r="B273" s="160" t="s">
        <v>496</v>
      </c>
      <c r="C273" s="160"/>
      <c r="D273" s="160"/>
      <c r="E273" s="160"/>
      <c r="F273" s="160"/>
      <c r="G273" s="160"/>
      <c r="H273" s="160"/>
      <c r="I273" s="75"/>
      <c r="J273"/>
      <c r="K273"/>
      <c r="L273" s="1"/>
    </row>
    <row r="297" spans="2:8" ht="12.75">
      <c r="B297" s="3" t="s">
        <v>484</v>
      </c>
      <c r="H297" s="61" t="s">
        <v>135</v>
      </c>
    </row>
    <row r="298" spans="2:9" ht="12.75">
      <c r="B298"/>
      <c r="G298" s="64"/>
      <c r="H298" s="163" t="s">
        <v>138</v>
      </c>
      <c r="I298" s="163"/>
    </row>
    <row r="299" spans="2:12" ht="12.75">
      <c r="B299" s="3" t="s">
        <v>486</v>
      </c>
      <c r="G299" s="64"/>
      <c r="H299" s="64"/>
      <c r="I299" s="65"/>
      <c r="K299" s="61"/>
      <c r="L299" s="81"/>
    </row>
    <row r="300" spans="2:11" ht="12.75">
      <c r="B300" s="61" t="s">
        <v>21</v>
      </c>
      <c r="H300" s="64"/>
      <c r="I300" s="61"/>
      <c r="K300" s="61"/>
    </row>
    <row r="301" spans="7:9" ht="12.75">
      <c r="G301" s="64"/>
      <c r="H301" s="64"/>
      <c r="I301" s="64"/>
    </row>
    <row r="302" spans="7:9" ht="12.75">
      <c r="G302" s="65"/>
      <c r="H302" s="64"/>
      <c r="I302" s="64"/>
    </row>
    <row r="303" spans="1:11" ht="12.75">
      <c r="A303" s="63">
        <v>1</v>
      </c>
      <c r="B303" s="61" t="s">
        <v>0</v>
      </c>
      <c r="E303" s="61">
        <f>SUM(E304:E306)</f>
        <v>135</v>
      </c>
      <c r="F303" s="67" t="s">
        <v>118</v>
      </c>
      <c r="J303" s="61"/>
      <c r="K303" s="61"/>
    </row>
    <row r="304" spans="1:10" ht="12.75">
      <c r="A304" s="63"/>
      <c r="B304" s="62" t="s">
        <v>8</v>
      </c>
      <c r="E304" s="62">
        <v>50</v>
      </c>
      <c r="F304" s="67"/>
      <c r="J304" s="61"/>
    </row>
    <row r="305" spans="1:10" ht="12.75">
      <c r="A305" s="63"/>
      <c r="B305" s="62" t="s">
        <v>9</v>
      </c>
      <c r="E305" s="62">
        <v>85</v>
      </c>
      <c r="F305" s="67"/>
      <c r="J305" s="61"/>
    </row>
    <row r="306" spans="1:10" ht="12.75">
      <c r="A306" s="63"/>
      <c r="B306" s="62" t="s">
        <v>10</v>
      </c>
      <c r="E306" s="62">
        <v>0</v>
      </c>
      <c r="F306" s="67"/>
      <c r="J306" s="61"/>
    </row>
    <row r="307" spans="1:10" ht="12.75">
      <c r="A307" s="63"/>
      <c r="J307" s="61"/>
    </row>
    <row r="308" spans="1:10" ht="12.75">
      <c r="A308" s="63"/>
      <c r="F308" s="67"/>
      <c r="J308" s="61"/>
    </row>
    <row r="309" spans="1:13" ht="12.75">
      <c r="A309" s="63">
        <v>2</v>
      </c>
      <c r="B309" s="61" t="s">
        <v>1</v>
      </c>
      <c r="C309" s="61"/>
      <c r="D309" s="61"/>
      <c r="E309" s="68">
        <f>SUM(E310:E312)</f>
        <v>5930.5</v>
      </c>
      <c r="F309" s="67" t="s">
        <v>118</v>
      </c>
      <c r="J309" s="61"/>
      <c r="K309" s="61"/>
      <c r="L309" s="68"/>
      <c r="M309" s="61"/>
    </row>
    <row r="310" spans="1:14" ht="12.75">
      <c r="A310" s="63"/>
      <c r="B310" s="62" t="s">
        <v>2</v>
      </c>
      <c r="E310" s="62">
        <v>5800</v>
      </c>
      <c r="F310" s="67"/>
      <c r="J310" s="61"/>
      <c r="M310" s="70"/>
      <c r="N310" s="140"/>
    </row>
    <row r="311" spans="1:10" ht="12.75">
      <c r="A311" s="63"/>
      <c r="B311" s="72" t="s">
        <v>494</v>
      </c>
      <c r="C311" s="69">
        <v>0.0225</v>
      </c>
      <c r="E311" s="70">
        <f>E310*C311</f>
        <v>130.5</v>
      </c>
      <c r="F311" s="67"/>
      <c r="J311" s="61"/>
    </row>
    <row r="312" spans="1:10" ht="12.75">
      <c r="A312" s="63"/>
      <c r="J312" s="61"/>
    </row>
    <row r="313" spans="1:11" ht="12.75">
      <c r="A313" s="63" t="s">
        <v>4</v>
      </c>
      <c r="B313" s="61" t="s">
        <v>3</v>
      </c>
      <c r="E313" s="68">
        <f>E303+E309</f>
        <v>6065.5</v>
      </c>
      <c r="F313" s="67" t="s">
        <v>118</v>
      </c>
      <c r="G313" s="61"/>
      <c r="J313" s="63"/>
      <c r="K313" s="61"/>
    </row>
    <row r="314" spans="1:10" ht="12.75">
      <c r="A314" s="63"/>
      <c r="J314" s="61"/>
    </row>
    <row r="315" spans="1:10" ht="12.75">
      <c r="A315" s="63"/>
      <c r="B315" s="62" t="s">
        <v>159</v>
      </c>
      <c r="C315" s="71">
        <v>0.1</v>
      </c>
      <c r="E315" s="70">
        <f>E313*C315</f>
        <v>606.5500000000001</v>
      </c>
      <c r="J315" s="61"/>
    </row>
    <row r="316" spans="1:10" ht="12.75">
      <c r="A316" s="63"/>
      <c r="C316" s="71"/>
      <c r="E316" s="70"/>
      <c r="J316" s="61"/>
    </row>
    <row r="317" spans="1:10" ht="12.75">
      <c r="A317" s="63"/>
      <c r="J317" s="61"/>
    </row>
    <row r="318" spans="1:11" ht="12.75">
      <c r="A318" s="63" t="s">
        <v>5</v>
      </c>
      <c r="B318" s="61" t="s">
        <v>6</v>
      </c>
      <c r="E318" s="68">
        <f>SUM(E315:E317)</f>
        <v>606.5500000000001</v>
      </c>
      <c r="F318" s="67" t="s">
        <v>118</v>
      </c>
      <c r="J318" s="63"/>
      <c r="K318" s="61"/>
    </row>
    <row r="319" spans="1:11" ht="12.75">
      <c r="A319" s="63"/>
      <c r="B319" s="61"/>
      <c r="E319" s="68"/>
      <c r="F319" s="67"/>
      <c r="J319" s="63"/>
      <c r="K319" s="61"/>
    </row>
    <row r="320" spans="1:11" ht="12.75">
      <c r="A320" s="63" t="s">
        <v>7</v>
      </c>
      <c r="B320" s="61" t="s">
        <v>11</v>
      </c>
      <c r="E320" s="68">
        <f>E313+E318</f>
        <v>6672.05</v>
      </c>
      <c r="F320" s="67" t="s">
        <v>118</v>
      </c>
      <c r="J320" s="63"/>
      <c r="K320" s="61"/>
    </row>
    <row r="321" spans="1:10" ht="12.75">
      <c r="A321" s="63"/>
      <c r="F321" s="67"/>
      <c r="J321" s="61"/>
    </row>
    <row r="322" spans="1:11" ht="12.75">
      <c r="A322" s="63" t="s">
        <v>12</v>
      </c>
      <c r="B322" s="61" t="s">
        <v>13</v>
      </c>
      <c r="C322" s="71">
        <v>0.05</v>
      </c>
      <c r="E322" s="68">
        <f>E320*C322</f>
        <v>333.6025</v>
      </c>
      <c r="F322" s="67" t="s">
        <v>118</v>
      </c>
      <c r="J322" s="63"/>
      <c r="K322" s="61"/>
    </row>
    <row r="323" spans="1:10" ht="12.75">
      <c r="A323" s="63"/>
      <c r="F323" s="67"/>
      <c r="J323" s="61"/>
    </row>
    <row r="324" spans="1:11" ht="12.75">
      <c r="A324" s="63" t="s">
        <v>14</v>
      </c>
      <c r="B324" s="61" t="s">
        <v>213</v>
      </c>
      <c r="E324" s="68">
        <f>E320+E322</f>
        <v>7005.6525</v>
      </c>
      <c r="F324" s="67" t="s">
        <v>118</v>
      </c>
      <c r="J324" s="63"/>
      <c r="K324" s="61"/>
    </row>
    <row r="325" spans="1:10" ht="12.75">
      <c r="A325" s="63"/>
      <c r="J325" s="61"/>
    </row>
    <row r="326" spans="1:10" ht="12.75">
      <c r="A326" s="63"/>
      <c r="J326" s="61"/>
    </row>
    <row r="327" spans="2:14" ht="12.75">
      <c r="B327" s="61" t="s">
        <v>18</v>
      </c>
      <c r="C327" s="138">
        <f>E324</f>
        <v>7005.6525</v>
      </c>
      <c r="D327" s="161" t="s">
        <v>423</v>
      </c>
      <c r="E327" s="161"/>
      <c r="F327" s="68">
        <f>E324/165.33/1</f>
        <v>42.37375249500998</v>
      </c>
      <c r="G327" s="67" t="s">
        <v>19</v>
      </c>
      <c r="K327" s="61"/>
      <c r="L327" s="76"/>
      <c r="M327" s="70"/>
      <c r="N327" s="140"/>
    </row>
    <row r="329" spans="2:11" ht="12.75">
      <c r="B329" s="61" t="s">
        <v>17</v>
      </c>
      <c r="K329" s="61"/>
    </row>
    <row r="331" spans="2:9" ht="12.75">
      <c r="B331" s="160" t="s">
        <v>495</v>
      </c>
      <c r="C331" s="160"/>
      <c r="D331" s="160"/>
      <c r="E331" s="160"/>
      <c r="F331" s="160"/>
      <c r="G331" s="160"/>
      <c r="H331" s="160"/>
      <c r="I331" s="160"/>
    </row>
    <row r="332" spans="2:9" ht="12.75">
      <c r="B332" s="160" t="s">
        <v>496</v>
      </c>
      <c r="C332" s="160"/>
      <c r="D332" s="160"/>
      <c r="E332" s="160"/>
      <c r="F332" s="160"/>
      <c r="G332" s="160"/>
      <c r="H332" s="160"/>
      <c r="I332" s="75"/>
    </row>
    <row r="333" spans="2:9" ht="12.75">
      <c r="B333" s="75"/>
      <c r="C333" s="75"/>
      <c r="D333" s="75"/>
      <c r="E333" s="75"/>
      <c r="F333" s="75"/>
      <c r="G333" s="75"/>
      <c r="H333" s="75"/>
      <c r="I333" s="75"/>
    </row>
    <row r="334" spans="2:9" ht="12.75">
      <c r="B334" s="75"/>
      <c r="C334" s="75"/>
      <c r="D334" s="75"/>
      <c r="E334" s="75"/>
      <c r="F334" s="75"/>
      <c r="G334" s="75"/>
      <c r="H334" s="75"/>
      <c r="I334" s="75"/>
    </row>
    <row r="335" spans="2:9" ht="12.75">
      <c r="B335" s="75"/>
      <c r="C335" s="75"/>
      <c r="D335" s="75"/>
      <c r="E335" s="75"/>
      <c r="F335" s="75"/>
      <c r="G335" s="75"/>
      <c r="H335" s="75"/>
      <c r="I335" s="75"/>
    </row>
    <row r="336" spans="2:9" ht="12.75">
      <c r="B336" s="75"/>
      <c r="C336" s="75"/>
      <c r="D336" s="75"/>
      <c r="E336" s="75"/>
      <c r="F336" s="75"/>
      <c r="G336" s="75"/>
      <c r="H336" s="75"/>
      <c r="I336" s="75"/>
    </row>
    <row r="337" spans="2:9" ht="12.75">
      <c r="B337" s="75"/>
      <c r="C337" s="75"/>
      <c r="D337" s="75"/>
      <c r="E337" s="75"/>
      <c r="F337" s="75"/>
      <c r="G337" s="75"/>
      <c r="H337" s="75"/>
      <c r="I337" s="75"/>
    </row>
    <row r="338" spans="2:9" ht="12.75">
      <c r="B338" s="75"/>
      <c r="C338" s="75"/>
      <c r="D338" s="75"/>
      <c r="E338" s="75"/>
      <c r="F338" s="75"/>
      <c r="G338" s="75"/>
      <c r="H338" s="75"/>
      <c r="I338" s="75"/>
    </row>
    <row r="339" spans="2:9" ht="12.75">
      <c r="B339" s="75"/>
      <c r="C339" s="75"/>
      <c r="D339" s="75"/>
      <c r="E339" s="75"/>
      <c r="F339" s="75"/>
      <c r="G339" s="75"/>
      <c r="H339" s="75"/>
      <c r="I339" s="75"/>
    </row>
    <row r="340" spans="2:9" ht="12.75">
      <c r="B340" s="75"/>
      <c r="C340" s="75"/>
      <c r="D340" s="75"/>
      <c r="E340" s="75"/>
      <c r="F340" s="75"/>
      <c r="G340" s="75"/>
      <c r="H340" s="75"/>
      <c r="I340" s="75"/>
    </row>
    <row r="341" spans="2:9" ht="12.75">
      <c r="B341" s="75"/>
      <c r="C341" s="75"/>
      <c r="D341" s="75"/>
      <c r="E341" s="75"/>
      <c r="F341" s="75"/>
      <c r="G341" s="75"/>
      <c r="H341" s="75"/>
      <c r="I341" s="75"/>
    </row>
    <row r="342" spans="2:9" ht="12.75">
      <c r="B342" s="75"/>
      <c r="C342" s="75"/>
      <c r="D342" s="75"/>
      <c r="E342" s="75"/>
      <c r="F342" s="75"/>
      <c r="G342" s="75"/>
      <c r="H342" s="75"/>
      <c r="I342" s="75"/>
    </row>
    <row r="343" spans="2:9" ht="12.75">
      <c r="B343" s="75"/>
      <c r="C343" s="75"/>
      <c r="D343" s="75"/>
      <c r="E343" s="75"/>
      <c r="F343" s="75"/>
      <c r="G343" s="75"/>
      <c r="H343" s="75"/>
      <c r="I343" s="75"/>
    </row>
    <row r="344" spans="2:9" ht="12.75">
      <c r="B344" s="75"/>
      <c r="C344" s="75"/>
      <c r="D344" s="75"/>
      <c r="E344" s="75"/>
      <c r="F344" s="75"/>
      <c r="G344" s="75"/>
      <c r="H344" s="75"/>
      <c r="I344" s="75"/>
    </row>
    <row r="356" spans="1:12" ht="12.75">
      <c r="A356" s="31"/>
      <c r="B356" s="3" t="s">
        <v>484</v>
      </c>
      <c r="C356"/>
      <c r="D356"/>
      <c r="E356"/>
      <c r="F356"/>
      <c r="G356"/>
      <c r="H356" s="3" t="s">
        <v>135</v>
      </c>
      <c r="I356"/>
      <c r="J356"/>
      <c r="K356"/>
      <c r="L356" s="1"/>
    </row>
    <row r="357" spans="1:12" ht="12.75">
      <c r="A357" s="31"/>
      <c r="B357"/>
      <c r="C357"/>
      <c r="D357"/>
      <c r="E357"/>
      <c r="F357"/>
      <c r="G357" s="10"/>
      <c r="H357" s="162" t="s">
        <v>216</v>
      </c>
      <c r="I357" s="162"/>
      <c r="J357"/>
      <c r="K357"/>
      <c r="L357" s="1"/>
    </row>
    <row r="358" spans="1:12" ht="12.75">
      <c r="A358" s="31"/>
      <c r="B358" s="3" t="s">
        <v>486</v>
      </c>
      <c r="C358"/>
      <c r="D358"/>
      <c r="E358"/>
      <c r="F358"/>
      <c r="G358" s="10"/>
      <c r="H358" s="10"/>
      <c r="I358" s="50"/>
      <c r="J358"/>
      <c r="K358" s="3"/>
      <c r="L358" s="1"/>
    </row>
    <row r="359" spans="1:12" ht="12.75">
      <c r="A359" s="31"/>
      <c r="B359" s="3" t="s">
        <v>21</v>
      </c>
      <c r="C359"/>
      <c r="D359"/>
      <c r="E359"/>
      <c r="F359"/>
      <c r="G359"/>
      <c r="H359" s="10"/>
      <c r="I359" s="3"/>
      <c r="J359"/>
      <c r="K359" s="3"/>
      <c r="L359" s="1"/>
    </row>
    <row r="360" spans="1:12" ht="12.75">
      <c r="A360" s="31"/>
      <c r="B360"/>
      <c r="C360"/>
      <c r="D360"/>
      <c r="E360"/>
      <c r="F360"/>
      <c r="G360" s="10"/>
      <c r="H360" s="10"/>
      <c r="I360" s="10"/>
      <c r="J360"/>
      <c r="K360"/>
      <c r="L360" s="1"/>
    </row>
    <row r="361" spans="1:12" ht="12.75">
      <c r="A361" s="31"/>
      <c r="B361"/>
      <c r="C361"/>
      <c r="D361"/>
      <c r="E361"/>
      <c r="F361"/>
      <c r="G361" s="50"/>
      <c r="H361" s="10"/>
      <c r="I361" s="10"/>
      <c r="J361"/>
      <c r="K361"/>
      <c r="L361" s="1"/>
    </row>
    <row r="362" spans="1:12" ht="12.75">
      <c r="A362" s="5">
        <v>1</v>
      </c>
      <c r="B362" s="3" t="s">
        <v>0</v>
      </c>
      <c r="C362"/>
      <c r="D362"/>
      <c r="E362" s="3">
        <f>SUM(E363:E365)</f>
        <v>0</v>
      </c>
      <c r="F362" s="8" t="s">
        <v>118</v>
      </c>
      <c r="G362"/>
      <c r="H362"/>
      <c r="I362"/>
      <c r="J362" s="3"/>
      <c r="K362" s="3"/>
      <c r="L362" s="1"/>
    </row>
    <row r="363" spans="1:12" ht="12.75">
      <c r="A363" s="5"/>
      <c r="B363" t="s">
        <v>8</v>
      </c>
      <c r="C363"/>
      <c r="D363"/>
      <c r="E363">
        <v>0</v>
      </c>
      <c r="F363" s="8"/>
      <c r="G363"/>
      <c r="H363"/>
      <c r="I363"/>
      <c r="J363" s="3"/>
      <c r="K363"/>
      <c r="L363" s="1"/>
    </row>
    <row r="364" spans="1:12" ht="12.75">
      <c r="A364" s="5"/>
      <c r="B364" t="s">
        <v>9</v>
      </c>
      <c r="C364"/>
      <c r="D364"/>
      <c r="E364">
        <v>0</v>
      </c>
      <c r="F364" s="8"/>
      <c r="G364"/>
      <c r="H364"/>
      <c r="I364"/>
      <c r="J364" s="3"/>
      <c r="K364"/>
      <c r="L364" s="1"/>
    </row>
    <row r="365" spans="1:12" ht="12.75">
      <c r="A365" s="5"/>
      <c r="B365" t="s">
        <v>10</v>
      </c>
      <c r="C365"/>
      <c r="D365"/>
      <c r="E365">
        <v>0</v>
      </c>
      <c r="F365" s="8"/>
      <c r="G365"/>
      <c r="H365"/>
      <c r="I365"/>
      <c r="J365" s="3"/>
      <c r="K365"/>
      <c r="L365" s="1"/>
    </row>
    <row r="366" spans="1:12" ht="12.75">
      <c r="A366" s="5"/>
      <c r="B366"/>
      <c r="C366"/>
      <c r="D366"/>
      <c r="E366"/>
      <c r="F366" s="8"/>
      <c r="G366"/>
      <c r="H366"/>
      <c r="I366"/>
      <c r="J366" s="3"/>
      <c r="K366"/>
      <c r="L366" s="1"/>
    </row>
    <row r="367" spans="1:12" ht="12.75">
      <c r="A367" s="5"/>
      <c r="B367"/>
      <c r="C367"/>
      <c r="D367"/>
      <c r="E367"/>
      <c r="F367" s="8"/>
      <c r="G367"/>
      <c r="H367"/>
      <c r="I367"/>
      <c r="J367" s="3"/>
      <c r="K367"/>
      <c r="L367" s="1"/>
    </row>
    <row r="368" spans="1:12" ht="12.75">
      <c r="A368" s="5">
        <v>2</v>
      </c>
      <c r="B368" s="3" t="s">
        <v>1</v>
      </c>
      <c r="C368" s="3"/>
      <c r="D368" s="3"/>
      <c r="E368" s="4">
        <f>SUM(E369:E371)</f>
        <v>5100</v>
      </c>
      <c r="F368" s="8" t="s">
        <v>118</v>
      </c>
      <c r="G368"/>
      <c r="H368"/>
      <c r="I368"/>
      <c r="J368" s="3"/>
      <c r="K368" s="3"/>
      <c r="L368" s="1"/>
    </row>
    <row r="369" spans="1:14" ht="12.75">
      <c r="A369" s="5"/>
      <c r="B369" t="s">
        <v>2</v>
      </c>
      <c r="C369"/>
      <c r="D369"/>
      <c r="E369">
        <v>5100</v>
      </c>
      <c r="F369" s="8"/>
      <c r="G369"/>
      <c r="H369"/>
      <c r="I369"/>
      <c r="J369" s="3"/>
      <c r="K369"/>
      <c r="L369" s="1"/>
      <c r="M369" s="70"/>
      <c r="N369" s="140"/>
    </row>
    <row r="370" spans="1:14" ht="12.75">
      <c r="A370" s="5"/>
      <c r="B370" s="72" t="s">
        <v>494</v>
      </c>
      <c r="C370" s="71">
        <v>0</v>
      </c>
      <c r="E370" s="70">
        <f>E369*C370</f>
        <v>0</v>
      </c>
      <c r="F370" s="8"/>
      <c r="G370"/>
      <c r="H370"/>
      <c r="I370"/>
      <c r="J370" s="3"/>
      <c r="K370"/>
      <c r="L370" s="1"/>
      <c r="M370" s="70"/>
      <c r="N370" s="140"/>
    </row>
    <row r="371" spans="1:12" ht="12.75">
      <c r="A371" s="5"/>
      <c r="B371"/>
      <c r="C371"/>
      <c r="D371"/>
      <c r="E371"/>
      <c r="F371"/>
      <c r="G371"/>
      <c r="H371"/>
      <c r="I371"/>
      <c r="J371" s="3"/>
      <c r="K371"/>
      <c r="L371" s="1"/>
    </row>
    <row r="372" spans="1:12" ht="12.75">
      <c r="A372" s="5" t="s">
        <v>4</v>
      </c>
      <c r="B372" s="3" t="s">
        <v>3</v>
      </c>
      <c r="C372"/>
      <c r="D372"/>
      <c r="E372" s="4">
        <f>E362+E368</f>
        <v>5100</v>
      </c>
      <c r="F372" s="8" t="s">
        <v>118</v>
      </c>
      <c r="G372" s="3"/>
      <c r="H372"/>
      <c r="I372"/>
      <c r="J372" s="5"/>
      <c r="K372" s="3"/>
      <c r="L372" s="1"/>
    </row>
    <row r="373" spans="1:12" ht="12.75">
      <c r="A373" s="5"/>
      <c r="B373"/>
      <c r="C373"/>
      <c r="D373"/>
      <c r="E373"/>
      <c r="F373"/>
      <c r="G373"/>
      <c r="H373"/>
      <c r="I373"/>
      <c r="J373" s="3"/>
      <c r="K373"/>
      <c r="L373" s="1"/>
    </row>
    <row r="374" spans="1:12" ht="12.75">
      <c r="A374" s="5"/>
      <c r="B374" s="53" t="s">
        <v>159</v>
      </c>
      <c r="C374" s="6">
        <v>0</v>
      </c>
      <c r="D374"/>
      <c r="E374" s="1">
        <f>E372*C374</f>
        <v>0</v>
      </c>
      <c r="F374"/>
      <c r="G374"/>
      <c r="H374"/>
      <c r="I374"/>
      <c r="J374" s="3"/>
      <c r="K374"/>
      <c r="L374" s="1"/>
    </row>
    <row r="375" spans="1:12" ht="12.75">
      <c r="A375" s="5"/>
      <c r="B375"/>
      <c r="C375" s="6"/>
      <c r="D375"/>
      <c r="E375" s="1"/>
      <c r="F375"/>
      <c r="G375"/>
      <c r="H375"/>
      <c r="I375"/>
      <c r="J375" s="3"/>
      <c r="K375"/>
      <c r="L375" s="1"/>
    </row>
    <row r="376" spans="1:12" ht="12.75">
      <c r="A376" s="5"/>
      <c r="B376"/>
      <c r="C376"/>
      <c r="D376"/>
      <c r="E376"/>
      <c r="F376"/>
      <c r="G376"/>
      <c r="H376"/>
      <c r="I376"/>
      <c r="J376" s="3"/>
      <c r="K376"/>
      <c r="L376" s="1"/>
    </row>
    <row r="377" spans="1:12" ht="12.75">
      <c r="A377" s="5" t="s">
        <v>5</v>
      </c>
      <c r="B377" s="3" t="s">
        <v>6</v>
      </c>
      <c r="C377"/>
      <c r="D377"/>
      <c r="E377" s="4">
        <f>SUM(E374:E376)</f>
        <v>0</v>
      </c>
      <c r="F377" s="8" t="s">
        <v>118</v>
      </c>
      <c r="G377"/>
      <c r="H377"/>
      <c r="I377"/>
      <c r="J377" s="5"/>
      <c r="K377" s="3"/>
      <c r="L377" s="1"/>
    </row>
    <row r="378" spans="1:12" ht="12.75">
      <c r="A378" s="5"/>
      <c r="B378" s="3"/>
      <c r="C378"/>
      <c r="D378"/>
      <c r="E378" s="4"/>
      <c r="F378" s="8"/>
      <c r="G378"/>
      <c r="H378"/>
      <c r="I378"/>
      <c r="J378" s="5"/>
      <c r="K378" s="3"/>
      <c r="L378" s="1"/>
    </row>
    <row r="379" spans="1:12" ht="12.75">
      <c r="A379" s="5" t="s">
        <v>7</v>
      </c>
      <c r="B379" s="3" t="s">
        <v>11</v>
      </c>
      <c r="C379"/>
      <c r="D379"/>
      <c r="E379" s="4">
        <f>E372+E377</f>
        <v>5100</v>
      </c>
      <c r="F379" s="8" t="s">
        <v>118</v>
      </c>
      <c r="G379"/>
      <c r="H379"/>
      <c r="I379"/>
      <c r="J379" s="5"/>
      <c r="K379" s="3"/>
      <c r="L379" s="1"/>
    </row>
    <row r="380" spans="1:12" ht="12.75">
      <c r="A380" s="5"/>
      <c r="B380"/>
      <c r="C380"/>
      <c r="D380"/>
      <c r="E380"/>
      <c r="F380" s="8"/>
      <c r="G380"/>
      <c r="H380"/>
      <c r="I380"/>
      <c r="J380" s="3"/>
      <c r="K380"/>
      <c r="L380" s="1"/>
    </row>
    <row r="381" spans="1:12" ht="12.75">
      <c r="A381" s="5" t="s">
        <v>12</v>
      </c>
      <c r="B381" s="3" t="s">
        <v>13</v>
      </c>
      <c r="C381" s="6">
        <v>0</v>
      </c>
      <c r="D381"/>
      <c r="E381" s="4">
        <f>E379*C381</f>
        <v>0</v>
      </c>
      <c r="F381" s="8" t="s">
        <v>118</v>
      </c>
      <c r="G381"/>
      <c r="H381"/>
      <c r="I381"/>
      <c r="J381" s="5"/>
      <c r="K381" s="3"/>
      <c r="L381" s="1"/>
    </row>
    <row r="382" spans="1:12" ht="12.75">
      <c r="A382" s="5"/>
      <c r="B382"/>
      <c r="C382"/>
      <c r="D382"/>
      <c r="E382"/>
      <c r="F382" s="8"/>
      <c r="G382"/>
      <c r="H382"/>
      <c r="I382"/>
      <c r="J382" s="3"/>
      <c r="K382"/>
      <c r="L382" s="1"/>
    </row>
    <row r="383" spans="1:12" ht="12.75">
      <c r="A383" s="5" t="s">
        <v>14</v>
      </c>
      <c r="B383" s="3" t="s">
        <v>31</v>
      </c>
      <c r="C383"/>
      <c r="D383"/>
      <c r="E383" s="4">
        <f>E379+E381</f>
        <v>5100</v>
      </c>
      <c r="F383" s="8" t="s">
        <v>118</v>
      </c>
      <c r="G383"/>
      <c r="H383"/>
      <c r="I383"/>
      <c r="J383" s="5"/>
      <c r="K383" s="3"/>
      <c r="L383" s="1"/>
    </row>
    <row r="384" spans="1:12" ht="12.75">
      <c r="A384" s="5"/>
      <c r="B384"/>
      <c r="C384"/>
      <c r="D384"/>
      <c r="E384"/>
      <c r="F384"/>
      <c r="G384"/>
      <c r="H384"/>
      <c r="I384"/>
      <c r="J384" s="3"/>
      <c r="K384"/>
      <c r="L384" s="1"/>
    </row>
    <row r="385" spans="1:12" ht="12.75">
      <c r="A385" s="5"/>
      <c r="B385"/>
      <c r="C385"/>
      <c r="D385"/>
      <c r="E385"/>
      <c r="F385"/>
      <c r="G385"/>
      <c r="H385"/>
      <c r="I385"/>
      <c r="J385" s="3"/>
      <c r="K385"/>
      <c r="L385" s="1"/>
    </row>
    <row r="386" spans="1:14" ht="12.75">
      <c r="A386" s="31"/>
      <c r="B386" s="3" t="s">
        <v>18</v>
      </c>
      <c r="C386" s="141">
        <f>E383</f>
        <v>5100</v>
      </c>
      <c r="D386" s="155" t="s">
        <v>422</v>
      </c>
      <c r="E386" s="155"/>
      <c r="F386" s="4">
        <f>E383/165.33/1</f>
        <v>30.847396116857194</v>
      </c>
      <c r="G386" s="8" t="s">
        <v>19</v>
      </c>
      <c r="H386"/>
      <c r="I386"/>
      <c r="J386"/>
      <c r="K386" s="3"/>
      <c r="L386" s="1"/>
      <c r="M386" s="70"/>
      <c r="N386" s="140"/>
    </row>
    <row r="387" spans="1:12" ht="12.75">
      <c r="A387" s="31"/>
      <c r="B387"/>
      <c r="C387"/>
      <c r="D387"/>
      <c r="E387"/>
      <c r="F387"/>
      <c r="G387"/>
      <c r="H387"/>
      <c r="I387"/>
      <c r="J387"/>
      <c r="K387"/>
      <c r="L387" s="1"/>
    </row>
    <row r="388" spans="1:12" ht="12.75">
      <c r="A388" s="31"/>
      <c r="B388" s="3" t="s">
        <v>17</v>
      </c>
      <c r="C388"/>
      <c r="D388"/>
      <c r="E388"/>
      <c r="F388"/>
      <c r="G388"/>
      <c r="H388"/>
      <c r="I388"/>
      <c r="J388"/>
      <c r="K388" s="3"/>
      <c r="L388" s="1"/>
    </row>
    <row r="389" spans="1:12" ht="12.75">
      <c r="A389" s="31"/>
      <c r="B389"/>
      <c r="C389"/>
      <c r="D389"/>
      <c r="E389"/>
      <c r="F389"/>
      <c r="G389"/>
      <c r="H389"/>
      <c r="I389"/>
      <c r="J389"/>
      <c r="K389"/>
      <c r="L389" s="1"/>
    </row>
    <row r="390" spans="1:12" ht="12.75">
      <c r="A390" s="31"/>
      <c r="B390" s="160" t="s">
        <v>495</v>
      </c>
      <c r="C390" s="160"/>
      <c r="D390" s="160"/>
      <c r="E390" s="160"/>
      <c r="F390" s="160"/>
      <c r="G390" s="160"/>
      <c r="H390" s="160"/>
      <c r="I390" s="160"/>
      <c r="J390"/>
      <c r="K390"/>
      <c r="L390" s="1"/>
    </row>
    <row r="391" spans="1:12" ht="12.75">
      <c r="A391" s="31"/>
      <c r="B391" s="160" t="s">
        <v>496</v>
      </c>
      <c r="C391" s="160"/>
      <c r="D391" s="160"/>
      <c r="E391" s="160"/>
      <c r="F391" s="160"/>
      <c r="G391" s="160"/>
      <c r="H391" s="160"/>
      <c r="I391" s="75"/>
      <c r="J391"/>
      <c r="K391"/>
      <c r="L391" s="1"/>
    </row>
    <row r="415" spans="2:8" ht="12.75">
      <c r="B415" s="3" t="s">
        <v>484</v>
      </c>
      <c r="H415" s="61" t="s">
        <v>135</v>
      </c>
    </row>
    <row r="416" spans="2:9" ht="12.75">
      <c r="B416"/>
      <c r="G416" s="64"/>
      <c r="H416" s="163" t="s">
        <v>139</v>
      </c>
      <c r="I416" s="163"/>
    </row>
    <row r="417" spans="2:11" ht="12.75">
      <c r="B417" s="3" t="s">
        <v>486</v>
      </c>
      <c r="G417" s="64"/>
      <c r="H417" s="64"/>
      <c r="I417" s="65"/>
      <c r="K417" s="61"/>
    </row>
    <row r="418" spans="2:11" ht="12.75">
      <c r="B418" s="161" t="s">
        <v>167</v>
      </c>
      <c r="C418" s="161"/>
      <c r="D418" s="161"/>
      <c r="E418" s="161"/>
      <c r="H418" s="64"/>
      <c r="I418" s="61"/>
      <c r="K418" s="61"/>
    </row>
    <row r="419" spans="7:9" ht="12.75">
      <c r="G419" s="64"/>
      <c r="H419" s="64"/>
      <c r="I419" s="64"/>
    </row>
    <row r="420" spans="7:9" ht="12.75">
      <c r="G420" s="65"/>
      <c r="H420" s="64"/>
      <c r="I420" s="64"/>
    </row>
    <row r="421" spans="1:11" ht="12.75">
      <c r="A421" s="63">
        <v>1</v>
      </c>
      <c r="B421" s="61" t="s">
        <v>0</v>
      </c>
      <c r="E421" s="61">
        <f>SUM(E422:E424)</f>
        <v>30</v>
      </c>
      <c r="F421" s="67" t="s">
        <v>118</v>
      </c>
      <c r="J421" s="61"/>
      <c r="K421" s="61"/>
    </row>
    <row r="422" spans="1:10" ht="12.75">
      <c r="A422" s="63"/>
      <c r="B422" s="62" t="s">
        <v>8</v>
      </c>
      <c r="E422" s="62">
        <v>0</v>
      </c>
      <c r="F422" s="67"/>
      <c r="J422" s="61"/>
    </row>
    <row r="423" spans="1:10" ht="12.75">
      <c r="A423" s="63"/>
      <c r="B423" s="62" t="s">
        <v>9</v>
      </c>
      <c r="E423" s="62">
        <v>30</v>
      </c>
      <c r="F423" s="67"/>
      <c r="J423" s="61"/>
    </row>
    <row r="424" spans="1:10" ht="12.75">
      <c r="A424" s="63"/>
      <c r="B424" s="62" t="s">
        <v>10</v>
      </c>
      <c r="E424" s="62">
        <v>0</v>
      </c>
      <c r="F424" s="67"/>
      <c r="J424" s="61"/>
    </row>
    <row r="425" spans="1:10" ht="12.75">
      <c r="A425" s="63"/>
      <c r="F425" s="67"/>
      <c r="J425" s="61"/>
    </row>
    <row r="426" spans="1:10" ht="12.75">
      <c r="A426" s="63"/>
      <c r="F426" s="67"/>
      <c r="J426" s="61"/>
    </row>
    <row r="427" spans="1:13" ht="12.75">
      <c r="A427" s="63">
        <v>2</v>
      </c>
      <c r="B427" s="61" t="s">
        <v>1</v>
      </c>
      <c r="C427" s="61"/>
      <c r="D427" s="61"/>
      <c r="E427" s="68">
        <f>SUM(E428:E430)</f>
        <v>4805.75</v>
      </c>
      <c r="F427" s="67" t="s">
        <v>118</v>
      </c>
      <c r="J427" s="61"/>
      <c r="K427" s="61"/>
      <c r="L427" s="68"/>
      <c r="M427" s="61"/>
    </row>
    <row r="428" spans="1:14" ht="12.75">
      <c r="A428" s="63"/>
      <c r="B428" s="62" t="s">
        <v>2</v>
      </c>
      <c r="E428" s="62">
        <v>4700</v>
      </c>
      <c r="F428" s="67"/>
      <c r="J428" s="61"/>
      <c r="M428" s="70"/>
      <c r="N428" s="140"/>
    </row>
    <row r="429" spans="1:10" ht="12.75">
      <c r="A429" s="63"/>
      <c r="B429" s="72" t="s">
        <v>494</v>
      </c>
      <c r="C429" s="69">
        <v>0.0225</v>
      </c>
      <c r="E429" s="70">
        <f>E428*C429</f>
        <v>105.75</v>
      </c>
      <c r="F429" s="67"/>
      <c r="J429" s="61"/>
    </row>
    <row r="430" spans="1:10" ht="12.75">
      <c r="A430" s="63"/>
      <c r="J430" s="61"/>
    </row>
    <row r="431" spans="1:11" ht="12.75">
      <c r="A431" s="63" t="s">
        <v>4</v>
      </c>
      <c r="B431" s="61" t="s">
        <v>3</v>
      </c>
      <c r="E431" s="68">
        <f>E421+E427</f>
        <v>4835.75</v>
      </c>
      <c r="F431" s="67" t="s">
        <v>118</v>
      </c>
      <c r="G431" s="61"/>
      <c r="J431" s="61"/>
      <c r="K431" s="61"/>
    </row>
    <row r="432" spans="1:10" ht="12.75">
      <c r="A432" s="63"/>
      <c r="J432" s="61"/>
    </row>
    <row r="433" spans="1:10" ht="12.75">
      <c r="A433" s="63"/>
      <c r="B433" s="62" t="s">
        <v>159</v>
      </c>
      <c r="C433" s="71">
        <v>0.1</v>
      </c>
      <c r="E433" s="70">
        <f>E431*C433</f>
        <v>483.57500000000005</v>
      </c>
      <c r="J433" s="61"/>
    </row>
    <row r="434" spans="1:10" ht="12.75">
      <c r="A434" s="63"/>
      <c r="C434" s="71"/>
      <c r="E434" s="70"/>
      <c r="J434" s="61"/>
    </row>
    <row r="435" spans="1:10" ht="12.75">
      <c r="A435" s="63"/>
      <c r="J435" s="61"/>
    </row>
    <row r="436" spans="1:11" ht="12.75">
      <c r="A436" s="63" t="s">
        <v>5</v>
      </c>
      <c r="B436" s="61" t="s">
        <v>6</v>
      </c>
      <c r="E436" s="68">
        <f>SUM(E433:E435)</f>
        <v>483.57500000000005</v>
      </c>
      <c r="F436" s="67" t="s">
        <v>118</v>
      </c>
      <c r="J436" s="61"/>
      <c r="K436" s="61"/>
    </row>
    <row r="437" spans="1:11" ht="12.75">
      <c r="A437" s="63"/>
      <c r="B437" s="61"/>
      <c r="E437" s="68"/>
      <c r="F437" s="67"/>
      <c r="J437" s="61"/>
      <c r="K437" s="61"/>
    </row>
    <row r="438" spans="1:11" ht="12.75">
      <c r="A438" s="63" t="s">
        <v>7</v>
      </c>
      <c r="B438" s="61" t="s">
        <v>11</v>
      </c>
      <c r="E438" s="68">
        <f>E431+E436</f>
        <v>5319.325</v>
      </c>
      <c r="F438" s="67" t="s">
        <v>118</v>
      </c>
      <c r="J438" s="61"/>
      <c r="K438" s="61"/>
    </row>
    <row r="439" spans="1:10" ht="12.75">
      <c r="A439" s="63"/>
      <c r="F439" s="67"/>
      <c r="J439" s="61"/>
    </row>
    <row r="440" spans="1:11" ht="12.75">
      <c r="A440" s="63" t="s">
        <v>12</v>
      </c>
      <c r="B440" s="61" t="s">
        <v>13</v>
      </c>
      <c r="C440" s="71">
        <v>0.05</v>
      </c>
      <c r="E440" s="68">
        <f>E438*C440</f>
        <v>265.96625</v>
      </c>
      <c r="F440" s="67" t="s">
        <v>118</v>
      </c>
      <c r="J440" s="61"/>
      <c r="K440" s="61"/>
    </row>
    <row r="441" spans="1:10" ht="12.75">
      <c r="A441" s="63"/>
      <c r="F441" s="67"/>
      <c r="J441" s="61"/>
    </row>
    <row r="442" spans="1:11" ht="12.75">
      <c r="A442" s="63" t="s">
        <v>14</v>
      </c>
      <c r="B442" s="61" t="s">
        <v>27</v>
      </c>
      <c r="E442" s="68">
        <f>E438+E440</f>
        <v>5585.29125</v>
      </c>
      <c r="F442" s="67" t="s">
        <v>118</v>
      </c>
      <c r="J442" s="61"/>
      <c r="K442" s="61"/>
    </row>
    <row r="443" ht="12.75">
      <c r="A443" s="63"/>
    </row>
    <row r="444" ht="12.75">
      <c r="A444" s="63"/>
    </row>
    <row r="445" spans="2:14" ht="12.75">
      <c r="B445" s="61" t="s">
        <v>18</v>
      </c>
      <c r="C445" s="138">
        <f>E442</f>
        <v>5585.29125</v>
      </c>
      <c r="D445" s="161" t="s">
        <v>423</v>
      </c>
      <c r="E445" s="161"/>
      <c r="F445" s="68">
        <f>E442/165.33/1</f>
        <v>33.78268463073852</v>
      </c>
      <c r="G445" s="67" t="s">
        <v>19</v>
      </c>
      <c r="K445" s="61"/>
      <c r="L445" s="76"/>
      <c r="M445" s="70"/>
      <c r="N445" s="140"/>
    </row>
    <row r="447" spans="2:11" ht="12.75">
      <c r="B447" s="61" t="s">
        <v>17</v>
      </c>
      <c r="K447" s="61"/>
    </row>
    <row r="449" spans="2:9" ht="12.75">
      <c r="B449" s="160" t="s">
        <v>495</v>
      </c>
      <c r="C449" s="160"/>
      <c r="D449" s="160"/>
      <c r="E449" s="160"/>
      <c r="F449" s="160"/>
      <c r="G449" s="160"/>
      <c r="H449" s="160"/>
      <c r="I449" s="160"/>
    </row>
    <row r="450" spans="2:9" ht="12.75">
      <c r="B450" s="160" t="s">
        <v>496</v>
      </c>
      <c r="C450" s="160"/>
      <c r="D450" s="160"/>
      <c r="E450" s="160"/>
      <c r="F450" s="160"/>
      <c r="G450" s="160"/>
      <c r="H450" s="160"/>
      <c r="I450" s="75"/>
    </row>
    <row r="451" spans="2:9" ht="12.75">
      <c r="B451" s="75"/>
      <c r="C451" s="75"/>
      <c r="D451" s="75"/>
      <c r="E451" s="75"/>
      <c r="F451" s="75"/>
      <c r="G451" s="75"/>
      <c r="H451" s="75"/>
      <c r="I451" s="75"/>
    </row>
    <row r="452" spans="2:9" ht="12.75">
      <c r="B452" s="75"/>
      <c r="C452" s="75"/>
      <c r="D452" s="75"/>
      <c r="E452" s="75"/>
      <c r="F452" s="75"/>
      <c r="G452" s="75"/>
      <c r="H452" s="75"/>
      <c r="I452" s="75"/>
    </row>
    <row r="453" spans="2:9" ht="12.75">
      <c r="B453" s="75"/>
      <c r="C453" s="75"/>
      <c r="D453" s="75"/>
      <c r="E453" s="75"/>
      <c r="F453" s="75"/>
      <c r="G453" s="75"/>
      <c r="H453" s="75"/>
      <c r="I453" s="75"/>
    </row>
    <row r="454" spans="2:9" ht="12.75">
      <c r="B454" s="75"/>
      <c r="C454" s="75"/>
      <c r="D454" s="75"/>
      <c r="E454" s="75"/>
      <c r="F454" s="75"/>
      <c r="G454" s="75"/>
      <c r="H454" s="75"/>
      <c r="I454" s="75"/>
    </row>
    <row r="455" spans="2:9" ht="12.75">
      <c r="B455" s="75"/>
      <c r="C455" s="75"/>
      <c r="D455" s="75"/>
      <c r="E455" s="75"/>
      <c r="F455" s="75"/>
      <c r="G455" s="75"/>
      <c r="H455" s="75"/>
      <c r="I455" s="75"/>
    </row>
    <row r="456" spans="2:9" ht="12.75">
      <c r="B456" s="75"/>
      <c r="C456" s="75"/>
      <c r="D456" s="75"/>
      <c r="E456" s="75"/>
      <c r="F456" s="75"/>
      <c r="G456" s="75"/>
      <c r="H456" s="75"/>
      <c r="I456" s="75"/>
    </row>
    <row r="457" spans="2:9" ht="12.75">
      <c r="B457" s="75"/>
      <c r="C457" s="75"/>
      <c r="D457" s="75"/>
      <c r="E457" s="75"/>
      <c r="F457" s="75"/>
      <c r="G457" s="75"/>
      <c r="H457" s="75"/>
      <c r="I457" s="75"/>
    </row>
    <row r="458" spans="2:9" ht="12.75">
      <c r="B458" s="75"/>
      <c r="C458" s="75"/>
      <c r="D458" s="75"/>
      <c r="E458" s="75"/>
      <c r="F458" s="75"/>
      <c r="G458" s="75"/>
      <c r="H458" s="75"/>
      <c r="I458" s="75"/>
    </row>
    <row r="459" spans="2:9" ht="12.75">
      <c r="B459" s="75"/>
      <c r="C459" s="75"/>
      <c r="D459" s="75"/>
      <c r="E459" s="75"/>
      <c r="F459" s="75"/>
      <c r="G459" s="75"/>
      <c r="H459" s="75"/>
      <c r="I459" s="75"/>
    </row>
    <row r="460" spans="2:9" ht="12.75">
      <c r="B460" s="75"/>
      <c r="C460" s="75"/>
      <c r="D460" s="75"/>
      <c r="E460" s="75"/>
      <c r="F460" s="75"/>
      <c r="G460" s="75"/>
      <c r="H460" s="75"/>
      <c r="I460" s="75"/>
    </row>
    <row r="461" spans="2:9" ht="12.75">
      <c r="B461" s="75"/>
      <c r="C461" s="75"/>
      <c r="D461" s="75"/>
      <c r="E461" s="75"/>
      <c r="F461" s="75"/>
      <c r="G461" s="75"/>
      <c r="H461" s="75"/>
      <c r="I461" s="75"/>
    </row>
    <row r="462" spans="2:9" ht="12.75">
      <c r="B462" s="75"/>
      <c r="C462" s="75"/>
      <c r="D462" s="75"/>
      <c r="E462" s="75"/>
      <c r="F462" s="75"/>
      <c r="G462" s="75"/>
      <c r="H462" s="75"/>
      <c r="I462" s="75"/>
    </row>
    <row r="474" spans="2:8" ht="12.75">
      <c r="B474" s="3" t="s">
        <v>484</v>
      </c>
      <c r="H474" s="61" t="s">
        <v>134</v>
      </c>
    </row>
    <row r="475" spans="2:9" ht="12.75">
      <c r="B475"/>
      <c r="G475" s="64"/>
      <c r="H475" s="163" t="s">
        <v>140</v>
      </c>
      <c r="I475" s="163"/>
    </row>
    <row r="476" spans="2:11" ht="12.75">
      <c r="B476" s="3" t="s">
        <v>486</v>
      </c>
      <c r="G476" s="64"/>
      <c r="H476" s="64"/>
      <c r="I476" s="65"/>
      <c r="K476" s="61"/>
    </row>
    <row r="477" spans="2:11" ht="12.75">
      <c r="B477" s="66" t="s">
        <v>22</v>
      </c>
      <c r="H477" s="64"/>
      <c r="I477" s="61"/>
      <c r="K477" s="75"/>
    </row>
    <row r="478" spans="7:9" ht="12.75">
      <c r="G478" s="64"/>
      <c r="H478" s="64"/>
      <c r="I478" s="64"/>
    </row>
    <row r="479" spans="7:9" ht="12.75">
      <c r="G479" s="65"/>
      <c r="H479" s="64"/>
      <c r="I479" s="64"/>
    </row>
    <row r="480" spans="1:11" ht="12.75">
      <c r="A480" s="63">
        <v>1</v>
      </c>
      <c r="B480" s="61" t="s">
        <v>0</v>
      </c>
      <c r="E480" s="61">
        <f>SUM(E481:E483)</f>
        <v>0</v>
      </c>
      <c r="F480" s="67" t="s">
        <v>118</v>
      </c>
      <c r="J480" s="61"/>
      <c r="K480" s="61"/>
    </row>
    <row r="481" spans="1:10" ht="12.75">
      <c r="A481" s="63"/>
      <c r="B481" s="62" t="s">
        <v>8</v>
      </c>
      <c r="E481" s="62">
        <v>0</v>
      </c>
      <c r="F481" s="67"/>
      <c r="J481" s="61"/>
    </row>
    <row r="482" spans="1:10" ht="12.75">
      <c r="A482" s="63"/>
      <c r="B482" s="62" t="s">
        <v>9</v>
      </c>
      <c r="E482" s="62">
        <v>0</v>
      </c>
      <c r="F482" s="67"/>
      <c r="J482" s="61"/>
    </row>
    <row r="483" spans="1:10" ht="12.75">
      <c r="A483" s="63"/>
      <c r="B483" s="62" t="s">
        <v>10</v>
      </c>
      <c r="E483" s="62">
        <v>0</v>
      </c>
      <c r="F483" s="67"/>
      <c r="J483" s="61"/>
    </row>
    <row r="484" spans="1:10" ht="12.75">
      <c r="A484" s="63"/>
      <c r="F484" s="67"/>
      <c r="J484" s="61"/>
    </row>
    <row r="485" spans="1:10" ht="12.75">
      <c r="A485" s="63"/>
      <c r="F485" s="67"/>
      <c r="J485" s="61"/>
    </row>
    <row r="486" spans="1:13" ht="12.75">
      <c r="A486" s="63">
        <v>2</v>
      </c>
      <c r="B486" s="61" t="s">
        <v>1</v>
      </c>
      <c r="C486" s="61"/>
      <c r="D486" s="61"/>
      <c r="E486" s="68">
        <f>SUM(E487:E489)</f>
        <v>4959.125</v>
      </c>
      <c r="F486" s="67" t="s">
        <v>118</v>
      </c>
      <c r="J486" s="61"/>
      <c r="K486" s="61"/>
      <c r="L486" s="68"/>
      <c r="M486" s="61"/>
    </row>
    <row r="487" spans="1:14" ht="12.75">
      <c r="A487" s="63"/>
      <c r="B487" s="62" t="s">
        <v>2</v>
      </c>
      <c r="E487" s="62">
        <v>4850</v>
      </c>
      <c r="F487" s="67"/>
      <c r="J487" s="61"/>
      <c r="M487" s="70"/>
      <c r="N487" s="140"/>
    </row>
    <row r="488" spans="1:10" ht="12.75">
      <c r="A488" s="63"/>
      <c r="B488" s="72" t="s">
        <v>494</v>
      </c>
      <c r="C488" s="69">
        <v>0.0225</v>
      </c>
      <c r="E488" s="70">
        <f>E487*C488</f>
        <v>109.125</v>
      </c>
      <c r="F488" s="67"/>
      <c r="J488" s="61"/>
    </row>
    <row r="489" spans="1:10" ht="12.75">
      <c r="A489" s="63"/>
      <c r="J489" s="61"/>
    </row>
    <row r="490" spans="1:11" ht="12.75">
      <c r="A490" s="63" t="s">
        <v>4</v>
      </c>
      <c r="B490" s="61" t="s">
        <v>3</v>
      </c>
      <c r="E490" s="68">
        <f>E480+E486</f>
        <v>4959.125</v>
      </c>
      <c r="F490" s="67" t="s">
        <v>118</v>
      </c>
      <c r="G490" s="61"/>
      <c r="J490" s="63"/>
      <c r="K490" s="61"/>
    </row>
    <row r="491" spans="1:10" ht="12.75">
      <c r="A491" s="63"/>
      <c r="J491" s="61"/>
    </row>
    <row r="492" spans="1:10" ht="12.75">
      <c r="A492" s="63"/>
      <c r="B492" s="62" t="s">
        <v>159</v>
      </c>
      <c r="C492" s="71">
        <v>0.1</v>
      </c>
      <c r="E492" s="70">
        <f>E490*C492</f>
        <v>495.9125</v>
      </c>
      <c r="J492" s="61"/>
    </row>
    <row r="493" spans="1:10" ht="12.75">
      <c r="A493" s="63"/>
      <c r="C493" s="71"/>
      <c r="E493" s="70"/>
      <c r="J493" s="61"/>
    </row>
    <row r="494" spans="1:10" ht="12.75">
      <c r="A494" s="63"/>
      <c r="J494" s="61"/>
    </row>
    <row r="495" spans="1:11" ht="12.75">
      <c r="A495" s="63" t="s">
        <v>5</v>
      </c>
      <c r="B495" s="61" t="s">
        <v>6</v>
      </c>
      <c r="E495" s="68">
        <f>SUM(E492:E494)</f>
        <v>495.9125</v>
      </c>
      <c r="F495" s="67" t="s">
        <v>118</v>
      </c>
      <c r="J495" s="63"/>
      <c r="K495" s="61"/>
    </row>
    <row r="496" spans="1:11" ht="12.75">
      <c r="A496" s="63"/>
      <c r="B496" s="61"/>
      <c r="E496" s="68"/>
      <c r="F496" s="67"/>
      <c r="J496" s="63"/>
      <c r="K496" s="61"/>
    </row>
    <row r="497" spans="1:11" ht="12.75">
      <c r="A497" s="63" t="s">
        <v>7</v>
      </c>
      <c r="B497" s="61" t="s">
        <v>11</v>
      </c>
      <c r="E497" s="68">
        <f>E490+E495</f>
        <v>5455.0375</v>
      </c>
      <c r="F497" s="67" t="s">
        <v>118</v>
      </c>
      <c r="J497" s="63"/>
      <c r="K497" s="61"/>
    </row>
    <row r="498" spans="1:10" ht="12.75">
      <c r="A498" s="63"/>
      <c r="F498" s="67"/>
      <c r="J498" s="61"/>
    </row>
    <row r="499" spans="1:11" ht="12.75">
      <c r="A499" s="63" t="s">
        <v>12</v>
      </c>
      <c r="B499" s="61" t="s">
        <v>13</v>
      </c>
      <c r="C499" s="71">
        <v>0.05</v>
      </c>
      <c r="E499" s="68">
        <f>E497*C499</f>
        <v>272.75187500000004</v>
      </c>
      <c r="F499" s="67" t="s">
        <v>118</v>
      </c>
      <c r="J499" s="63"/>
      <c r="K499" s="61"/>
    </row>
    <row r="500" spans="1:10" ht="12.75">
      <c r="A500" s="63"/>
      <c r="F500" s="67"/>
      <c r="J500" s="61"/>
    </row>
    <row r="501" spans="1:11" ht="12.75">
      <c r="A501" s="63" t="s">
        <v>14</v>
      </c>
      <c r="B501" s="61" t="s">
        <v>27</v>
      </c>
      <c r="E501" s="68">
        <f>E497+E499</f>
        <v>5727.789375</v>
      </c>
      <c r="F501" s="67" t="s">
        <v>118</v>
      </c>
      <c r="J501" s="63"/>
      <c r="K501" s="61"/>
    </row>
    <row r="502" spans="1:10" ht="12.75">
      <c r="A502" s="63"/>
      <c r="J502" s="61"/>
    </row>
    <row r="503" spans="1:10" ht="12.75">
      <c r="A503" s="63"/>
      <c r="J503" s="61"/>
    </row>
    <row r="504" spans="2:14" ht="12.75">
      <c r="B504" s="61" t="s">
        <v>18</v>
      </c>
      <c r="C504" s="138">
        <f>E501</f>
        <v>5727.789375</v>
      </c>
      <c r="D504" s="161" t="s">
        <v>423</v>
      </c>
      <c r="E504" s="161"/>
      <c r="F504" s="68">
        <f>E501/165.33/1</f>
        <v>34.64458582834331</v>
      </c>
      <c r="G504" s="67" t="s">
        <v>19</v>
      </c>
      <c r="K504" s="61"/>
      <c r="L504" s="76"/>
      <c r="M504" s="70"/>
      <c r="N504" s="140"/>
    </row>
    <row r="506" spans="2:11" ht="12.75">
      <c r="B506" s="61" t="s">
        <v>17</v>
      </c>
      <c r="K506" s="61"/>
    </row>
    <row r="508" spans="2:9" ht="12.75">
      <c r="B508" s="160" t="s">
        <v>495</v>
      </c>
      <c r="C508" s="160"/>
      <c r="D508" s="160"/>
      <c r="E508" s="160"/>
      <c r="F508" s="160"/>
      <c r="G508" s="160"/>
      <c r="H508" s="160"/>
      <c r="I508" s="160"/>
    </row>
    <row r="509" spans="2:9" ht="12.75">
      <c r="B509" s="160" t="s">
        <v>496</v>
      </c>
      <c r="C509" s="160"/>
      <c r="D509" s="160"/>
      <c r="E509" s="160"/>
      <c r="F509" s="160"/>
      <c r="G509" s="160"/>
      <c r="H509" s="160"/>
      <c r="I509" s="75"/>
    </row>
    <row r="510" spans="2:9" ht="12.75">
      <c r="B510" s="75"/>
      <c r="C510" s="75"/>
      <c r="D510" s="75"/>
      <c r="E510" s="75"/>
      <c r="F510" s="75"/>
      <c r="G510" s="75"/>
      <c r="H510" s="75"/>
      <c r="I510" s="75"/>
    </row>
    <row r="511" spans="2:9" ht="12.75">
      <c r="B511" s="75"/>
      <c r="C511" s="75"/>
      <c r="D511" s="75"/>
      <c r="E511" s="75"/>
      <c r="F511" s="75"/>
      <c r="G511" s="75"/>
      <c r="H511" s="75"/>
      <c r="I511" s="75"/>
    </row>
    <row r="512" spans="2:9" ht="12.75">
      <c r="B512" s="75"/>
      <c r="C512" s="75"/>
      <c r="D512" s="75"/>
      <c r="E512" s="75"/>
      <c r="F512" s="75"/>
      <c r="G512" s="75"/>
      <c r="H512" s="75"/>
      <c r="I512" s="75"/>
    </row>
    <row r="513" spans="2:9" ht="12.75">
      <c r="B513" s="75"/>
      <c r="C513" s="75"/>
      <c r="D513" s="75"/>
      <c r="E513" s="75"/>
      <c r="F513" s="75"/>
      <c r="G513" s="75"/>
      <c r="H513" s="75"/>
      <c r="I513" s="75"/>
    </row>
    <row r="514" spans="2:9" ht="12.75">
      <c r="B514" s="75"/>
      <c r="C514" s="75"/>
      <c r="D514" s="75"/>
      <c r="E514" s="75"/>
      <c r="F514" s="75"/>
      <c r="G514" s="75"/>
      <c r="H514" s="75"/>
      <c r="I514" s="75"/>
    </row>
    <row r="515" spans="2:9" ht="12.75">
      <c r="B515" s="75"/>
      <c r="C515" s="75"/>
      <c r="D515" s="75"/>
      <c r="E515" s="75"/>
      <c r="F515" s="75"/>
      <c r="G515" s="75"/>
      <c r="H515" s="75"/>
      <c r="I515" s="75"/>
    </row>
    <row r="516" spans="2:9" ht="12.75">
      <c r="B516" s="75"/>
      <c r="C516" s="75"/>
      <c r="D516" s="75"/>
      <c r="E516" s="75"/>
      <c r="F516" s="75"/>
      <c r="G516" s="75"/>
      <c r="H516" s="75"/>
      <c r="I516" s="75"/>
    </row>
    <row r="517" spans="2:9" ht="12.75">
      <c r="B517" s="75"/>
      <c r="C517" s="75"/>
      <c r="D517" s="75"/>
      <c r="E517" s="75"/>
      <c r="F517" s="75"/>
      <c r="G517" s="75"/>
      <c r="H517" s="75"/>
      <c r="I517" s="75"/>
    </row>
    <row r="518" spans="2:9" ht="12.75">
      <c r="B518" s="75"/>
      <c r="C518" s="75"/>
      <c r="D518" s="75"/>
      <c r="E518" s="75"/>
      <c r="F518" s="75"/>
      <c r="G518" s="75"/>
      <c r="H518" s="75"/>
      <c r="I518" s="75"/>
    </row>
    <row r="519" spans="2:9" ht="12.75">
      <c r="B519" s="75"/>
      <c r="C519" s="75"/>
      <c r="D519" s="75"/>
      <c r="E519" s="75"/>
      <c r="F519" s="75"/>
      <c r="G519" s="75"/>
      <c r="H519" s="75"/>
      <c r="I519" s="75"/>
    </row>
    <row r="520" spans="2:9" ht="12.75">
      <c r="B520" s="75"/>
      <c r="C520" s="75"/>
      <c r="D520" s="75"/>
      <c r="E520" s="75"/>
      <c r="F520" s="75"/>
      <c r="G520" s="75"/>
      <c r="H520" s="75"/>
      <c r="I520" s="75"/>
    </row>
    <row r="521" spans="2:9" ht="14.25" customHeight="1">
      <c r="B521" s="75"/>
      <c r="C521" s="75"/>
      <c r="D521" s="75"/>
      <c r="E521" s="75"/>
      <c r="F521" s="75"/>
      <c r="G521" s="75"/>
      <c r="H521" s="75"/>
      <c r="I521" s="75"/>
    </row>
    <row r="533" spans="2:8" ht="12.75">
      <c r="B533" s="3" t="s">
        <v>484</v>
      </c>
      <c r="H533" s="61" t="s">
        <v>135</v>
      </c>
    </row>
    <row r="534" spans="2:9" ht="12.75">
      <c r="B534"/>
      <c r="G534" s="64"/>
      <c r="H534" s="163" t="s">
        <v>141</v>
      </c>
      <c r="I534" s="163"/>
    </row>
    <row r="535" spans="2:9" ht="12.75">
      <c r="B535" s="3" t="s">
        <v>486</v>
      </c>
      <c r="G535" s="64"/>
      <c r="H535" s="64"/>
      <c r="I535" s="65"/>
    </row>
    <row r="536" spans="2:9" ht="12.75">
      <c r="B536" s="161" t="s">
        <v>168</v>
      </c>
      <c r="C536" s="161"/>
      <c r="D536" s="161"/>
      <c r="E536" s="161"/>
      <c r="H536" s="64"/>
      <c r="I536" s="61"/>
    </row>
    <row r="537" spans="7:9" ht="12.75">
      <c r="G537" s="64"/>
      <c r="H537" s="64"/>
      <c r="I537" s="64"/>
    </row>
    <row r="538" spans="7:9" ht="12.75">
      <c r="G538" s="65"/>
      <c r="H538" s="64"/>
      <c r="I538" s="64"/>
    </row>
    <row r="539" spans="1:6" ht="12.75">
      <c r="A539" s="63">
        <v>1</v>
      </c>
      <c r="B539" s="61" t="s">
        <v>0</v>
      </c>
      <c r="E539" s="61">
        <f>SUM(E540:E542)</f>
        <v>150</v>
      </c>
      <c r="F539" s="67" t="s">
        <v>118</v>
      </c>
    </row>
    <row r="540" spans="1:6" ht="12.75">
      <c r="A540" s="63"/>
      <c r="B540" s="62" t="s">
        <v>8</v>
      </c>
      <c r="E540" s="62">
        <v>50</v>
      </c>
      <c r="F540" s="67"/>
    </row>
    <row r="541" spans="1:6" ht="12.75">
      <c r="A541" s="63"/>
      <c r="B541" s="62" t="s">
        <v>9</v>
      </c>
      <c r="E541" s="62">
        <v>100</v>
      </c>
      <c r="F541" s="67"/>
    </row>
    <row r="542" spans="1:6" ht="12.75">
      <c r="A542" s="63"/>
      <c r="B542" s="62" t="s">
        <v>10</v>
      </c>
      <c r="E542" s="62">
        <v>0</v>
      </c>
      <c r="F542" s="67"/>
    </row>
    <row r="543" spans="1:6" ht="12.75">
      <c r="A543" s="63"/>
      <c r="F543" s="67"/>
    </row>
    <row r="544" spans="1:6" ht="12.75">
      <c r="A544" s="63"/>
      <c r="F544" s="67"/>
    </row>
    <row r="545" spans="1:6" ht="12.75">
      <c r="A545" s="63">
        <v>2</v>
      </c>
      <c r="B545" s="61" t="s">
        <v>1</v>
      </c>
      <c r="C545" s="61"/>
      <c r="D545" s="61"/>
      <c r="E545" s="68">
        <f>SUM(E546:E548)</f>
        <v>5521.5</v>
      </c>
      <c r="F545" s="67" t="s">
        <v>118</v>
      </c>
    </row>
    <row r="546" spans="1:14" ht="12.75">
      <c r="A546" s="63"/>
      <c r="B546" s="62" t="s">
        <v>2</v>
      </c>
      <c r="E546" s="62">
        <v>5400</v>
      </c>
      <c r="F546" s="67"/>
      <c r="M546" s="70"/>
      <c r="N546" s="140"/>
    </row>
    <row r="547" spans="1:6" ht="12.75">
      <c r="A547" s="63"/>
      <c r="B547" s="72" t="s">
        <v>494</v>
      </c>
      <c r="C547" s="69">
        <v>0.0225</v>
      </c>
      <c r="E547" s="70">
        <f>E546*C547</f>
        <v>121.5</v>
      </c>
      <c r="F547" s="67"/>
    </row>
    <row r="548" ht="12.75">
      <c r="A548" s="63"/>
    </row>
    <row r="549" spans="1:7" ht="12.75">
      <c r="A549" s="63" t="s">
        <v>4</v>
      </c>
      <c r="B549" s="61" t="s">
        <v>3</v>
      </c>
      <c r="E549" s="68">
        <f>E539+E545</f>
        <v>5671.5</v>
      </c>
      <c r="F549" s="67" t="s">
        <v>118</v>
      </c>
      <c r="G549" s="61"/>
    </row>
    <row r="550" ht="12.75">
      <c r="A550" s="63"/>
    </row>
    <row r="551" spans="1:5" ht="12.75">
      <c r="A551" s="63"/>
      <c r="B551" s="62" t="s">
        <v>159</v>
      </c>
      <c r="C551" s="71">
        <v>0.1</v>
      </c>
      <c r="E551" s="70">
        <f>E549*C551</f>
        <v>567.15</v>
      </c>
    </row>
    <row r="552" spans="1:5" ht="12.75">
      <c r="A552" s="63"/>
      <c r="C552" s="71"/>
      <c r="E552" s="70"/>
    </row>
    <row r="553" ht="12.75">
      <c r="A553" s="63"/>
    </row>
    <row r="554" spans="1:6" ht="12.75">
      <c r="A554" s="63" t="s">
        <v>5</v>
      </c>
      <c r="B554" s="61" t="s">
        <v>6</v>
      </c>
      <c r="E554" s="68">
        <f>SUM(E551:E553)</f>
        <v>567.15</v>
      </c>
      <c r="F554" s="67" t="s">
        <v>118</v>
      </c>
    </row>
    <row r="555" spans="1:6" ht="12.75">
      <c r="A555" s="63"/>
      <c r="B555" s="61"/>
      <c r="E555" s="68"/>
      <c r="F555" s="67"/>
    </row>
    <row r="556" spans="1:6" ht="12.75">
      <c r="A556" s="63" t="s">
        <v>7</v>
      </c>
      <c r="B556" s="61" t="s">
        <v>11</v>
      </c>
      <c r="E556" s="68">
        <f>E549+E554</f>
        <v>6238.65</v>
      </c>
      <c r="F556" s="67" t="s">
        <v>118</v>
      </c>
    </row>
    <row r="557" spans="1:6" ht="12.75">
      <c r="A557" s="63"/>
      <c r="F557" s="67"/>
    </row>
    <row r="558" spans="1:6" ht="12.75">
      <c r="A558" s="63" t="s">
        <v>12</v>
      </c>
      <c r="B558" s="61" t="s">
        <v>13</v>
      </c>
      <c r="C558" s="71">
        <v>0.05</v>
      </c>
      <c r="E558" s="68">
        <f>E556*C558</f>
        <v>311.9325</v>
      </c>
      <c r="F558" s="67" t="s">
        <v>118</v>
      </c>
    </row>
    <row r="559" spans="1:6" ht="12.75">
      <c r="A559" s="63"/>
      <c r="F559" s="67"/>
    </row>
    <row r="560" spans="1:6" ht="12.75">
      <c r="A560" s="63" t="s">
        <v>14</v>
      </c>
      <c r="B560" s="61" t="s">
        <v>27</v>
      </c>
      <c r="E560" s="68">
        <f>E556+E558</f>
        <v>6550.5824999999995</v>
      </c>
      <c r="F560" s="67" t="s">
        <v>118</v>
      </c>
    </row>
    <row r="561" ht="12.75">
      <c r="A561" s="63"/>
    </row>
    <row r="562" ht="12.75">
      <c r="A562" s="63"/>
    </row>
    <row r="563" spans="2:14" ht="12.75">
      <c r="B563" s="61" t="s">
        <v>18</v>
      </c>
      <c r="C563" s="138">
        <f>E560</f>
        <v>6550.5824999999995</v>
      </c>
      <c r="D563" s="161" t="s">
        <v>423</v>
      </c>
      <c r="E563" s="161"/>
      <c r="F563" s="68">
        <f>E560/165.33/1</f>
        <v>39.621257485029936</v>
      </c>
      <c r="G563" s="67" t="s">
        <v>19</v>
      </c>
      <c r="M563" s="70"/>
      <c r="N563" s="140"/>
    </row>
    <row r="565" ht="12.75">
      <c r="B565" s="61" t="s">
        <v>17</v>
      </c>
    </row>
    <row r="567" spans="2:9" ht="12.75">
      <c r="B567" s="160" t="s">
        <v>495</v>
      </c>
      <c r="C567" s="160"/>
      <c r="D567" s="160"/>
      <c r="E567" s="160"/>
      <c r="F567" s="160"/>
      <c r="G567" s="160"/>
      <c r="H567" s="160"/>
      <c r="I567" s="160"/>
    </row>
    <row r="568" spans="2:9" ht="12.75">
      <c r="B568" s="160" t="s">
        <v>496</v>
      </c>
      <c r="C568" s="160"/>
      <c r="D568" s="160"/>
      <c r="E568" s="160"/>
      <c r="F568" s="160"/>
      <c r="G568" s="160"/>
      <c r="H568" s="160"/>
      <c r="I568" s="75"/>
    </row>
    <row r="569" spans="2:9" ht="12.75">
      <c r="B569" s="75"/>
      <c r="C569" s="75"/>
      <c r="D569" s="75"/>
      <c r="E569" s="75"/>
      <c r="F569" s="75"/>
      <c r="G569" s="75"/>
      <c r="H569" s="75"/>
      <c r="I569" s="75"/>
    </row>
    <row r="570" spans="2:9" ht="12.75">
      <c r="B570" s="75"/>
      <c r="C570" s="75"/>
      <c r="D570" s="75"/>
      <c r="E570" s="75"/>
      <c r="F570" s="75"/>
      <c r="G570" s="75"/>
      <c r="H570" s="75"/>
      <c r="I570" s="75"/>
    </row>
    <row r="571" spans="2:9" ht="12.75">
      <c r="B571" s="75"/>
      <c r="C571" s="75"/>
      <c r="D571" s="75"/>
      <c r="E571" s="75"/>
      <c r="F571" s="75"/>
      <c r="G571" s="75"/>
      <c r="H571" s="75"/>
      <c r="I571" s="75"/>
    </row>
    <row r="572" spans="2:9" ht="12.75">
      <c r="B572" s="75"/>
      <c r="C572" s="75"/>
      <c r="D572" s="75"/>
      <c r="E572" s="75"/>
      <c r="F572" s="75"/>
      <c r="G572" s="75"/>
      <c r="H572" s="75"/>
      <c r="I572" s="75"/>
    </row>
    <row r="573" spans="2:9" ht="12.75">
      <c r="B573" s="75"/>
      <c r="C573" s="75"/>
      <c r="D573" s="75"/>
      <c r="E573" s="75"/>
      <c r="F573" s="75"/>
      <c r="G573" s="75"/>
      <c r="H573" s="75"/>
      <c r="I573" s="75"/>
    </row>
    <row r="574" spans="2:9" ht="12.75">
      <c r="B574" s="75"/>
      <c r="C574" s="75"/>
      <c r="D574" s="75"/>
      <c r="E574" s="75"/>
      <c r="F574" s="75"/>
      <c r="G574" s="75"/>
      <c r="H574" s="75"/>
      <c r="I574" s="75"/>
    </row>
    <row r="575" spans="2:9" ht="12.75">
      <c r="B575" s="75"/>
      <c r="C575" s="75"/>
      <c r="D575" s="75"/>
      <c r="E575" s="75"/>
      <c r="F575" s="75"/>
      <c r="G575" s="75"/>
      <c r="H575" s="75"/>
      <c r="I575" s="75"/>
    </row>
    <row r="576" spans="2:9" ht="12.75">
      <c r="B576" s="75"/>
      <c r="C576" s="75"/>
      <c r="D576" s="75"/>
      <c r="E576" s="75"/>
      <c r="F576" s="75"/>
      <c r="G576" s="75"/>
      <c r="H576" s="75"/>
      <c r="I576" s="75"/>
    </row>
    <row r="577" spans="2:9" ht="12.75">
      <c r="B577" s="75"/>
      <c r="C577" s="75"/>
      <c r="D577" s="75"/>
      <c r="E577" s="75"/>
      <c r="F577" s="75"/>
      <c r="G577" s="75"/>
      <c r="H577" s="75"/>
      <c r="I577" s="75"/>
    </row>
    <row r="578" spans="2:9" ht="12.75">
      <c r="B578" s="75"/>
      <c r="C578" s="75"/>
      <c r="D578" s="75"/>
      <c r="E578" s="75"/>
      <c r="F578" s="75"/>
      <c r="G578" s="75"/>
      <c r="H578" s="75"/>
      <c r="I578" s="75"/>
    </row>
    <row r="579" spans="2:9" ht="12.75">
      <c r="B579" s="75"/>
      <c r="C579" s="75"/>
      <c r="D579" s="75"/>
      <c r="E579" s="75"/>
      <c r="F579" s="75"/>
      <c r="G579" s="75"/>
      <c r="H579" s="75"/>
      <c r="I579" s="75"/>
    </row>
    <row r="580" spans="2:9" ht="12.75">
      <c r="B580" s="75"/>
      <c r="C580" s="75"/>
      <c r="D580" s="75"/>
      <c r="E580" s="75"/>
      <c r="F580" s="75"/>
      <c r="G580" s="75"/>
      <c r="H580" s="75"/>
      <c r="I580" s="75"/>
    </row>
    <row r="592" spans="2:8" ht="12.75">
      <c r="B592" s="3" t="s">
        <v>484</v>
      </c>
      <c r="H592" s="61" t="s">
        <v>135</v>
      </c>
    </row>
    <row r="593" spans="2:9" ht="12.75">
      <c r="B593"/>
      <c r="G593" s="64"/>
      <c r="H593" s="163" t="s">
        <v>142</v>
      </c>
      <c r="I593" s="163"/>
    </row>
    <row r="594" spans="2:9" ht="12.75">
      <c r="B594" s="3" t="s">
        <v>486</v>
      </c>
      <c r="G594" s="64"/>
      <c r="H594" s="64"/>
      <c r="I594" s="65"/>
    </row>
    <row r="595" spans="2:9" ht="12.75">
      <c r="B595" s="161" t="s">
        <v>498</v>
      </c>
      <c r="C595" s="161"/>
      <c r="D595" s="161"/>
      <c r="E595" s="161"/>
      <c r="F595" s="161"/>
      <c r="H595" s="64"/>
      <c r="I595" s="61"/>
    </row>
    <row r="596" spans="7:9" ht="12.75">
      <c r="G596" s="64"/>
      <c r="H596" s="64"/>
      <c r="I596" s="64"/>
    </row>
    <row r="597" spans="7:9" ht="12.75">
      <c r="G597" s="65"/>
      <c r="H597" s="64"/>
      <c r="I597" s="64"/>
    </row>
    <row r="598" spans="1:6" ht="12.75">
      <c r="A598" s="63">
        <v>1</v>
      </c>
      <c r="B598" s="61" t="s">
        <v>0</v>
      </c>
      <c r="E598" s="61">
        <f>SUM(E599:E601)</f>
        <v>110</v>
      </c>
      <c r="F598" s="67" t="s">
        <v>118</v>
      </c>
    </row>
    <row r="599" spans="1:6" ht="12.75">
      <c r="A599" s="63"/>
      <c r="B599" s="62" t="s">
        <v>8</v>
      </c>
      <c r="E599" s="62">
        <v>30</v>
      </c>
      <c r="F599" s="67"/>
    </row>
    <row r="600" spans="1:6" ht="12.75">
      <c r="A600" s="63"/>
      <c r="B600" s="62" t="s">
        <v>9</v>
      </c>
      <c r="E600" s="62">
        <v>80</v>
      </c>
      <c r="F600" s="67"/>
    </row>
    <row r="601" spans="1:6" ht="12.75">
      <c r="A601" s="63"/>
      <c r="B601" s="62" t="s">
        <v>10</v>
      </c>
      <c r="E601" s="62">
        <v>0</v>
      </c>
      <c r="F601" s="67"/>
    </row>
    <row r="602" spans="1:6" ht="12.75">
      <c r="A602" s="63"/>
      <c r="F602" s="67"/>
    </row>
    <row r="603" spans="1:6" ht="12.75">
      <c r="A603" s="63"/>
      <c r="F603" s="67"/>
    </row>
    <row r="604" spans="1:6" ht="12.75">
      <c r="A604" s="63">
        <v>2</v>
      </c>
      <c r="B604" s="61" t="s">
        <v>1</v>
      </c>
      <c r="C604" s="61"/>
      <c r="D604" s="61"/>
      <c r="E604" s="68">
        <f>SUM(E605:E607)</f>
        <v>5112.5</v>
      </c>
      <c r="F604" s="67" t="s">
        <v>118</v>
      </c>
    </row>
    <row r="605" spans="1:14" ht="12.75">
      <c r="A605" s="63"/>
      <c r="B605" s="62" t="s">
        <v>2</v>
      </c>
      <c r="E605" s="62">
        <v>5000</v>
      </c>
      <c r="F605" s="67"/>
      <c r="M605" s="70"/>
      <c r="N605" s="140"/>
    </row>
    <row r="606" spans="1:6" ht="12.75">
      <c r="A606" s="63"/>
      <c r="B606" s="72" t="s">
        <v>494</v>
      </c>
      <c r="C606" s="69">
        <v>0.0225</v>
      </c>
      <c r="E606" s="70">
        <f>E605*C606</f>
        <v>112.5</v>
      </c>
      <c r="F606" s="67"/>
    </row>
    <row r="607" ht="12.75">
      <c r="A607" s="63"/>
    </row>
    <row r="608" spans="1:7" ht="12.75">
      <c r="A608" s="63" t="s">
        <v>4</v>
      </c>
      <c r="B608" s="61" t="s">
        <v>3</v>
      </c>
      <c r="E608" s="68">
        <f>E598+E604</f>
        <v>5222.5</v>
      </c>
      <c r="F608" s="67" t="s">
        <v>118</v>
      </c>
      <c r="G608" s="61"/>
    </row>
    <row r="609" ht="12.75">
      <c r="A609" s="63"/>
    </row>
    <row r="610" spans="1:5" ht="12.75">
      <c r="A610" s="63"/>
      <c r="B610" s="62" t="s">
        <v>159</v>
      </c>
      <c r="C610" s="71">
        <v>0.1</v>
      </c>
      <c r="E610" s="70">
        <f>E608*C610</f>
        <v>522.25</v>
      </c>
    </row>
    <row r="611" spans="1:5" ht="12.75">
      <c r="A611" s="63"/>
      <c r="C611" s="71"/>
      <c r="E611" s="70"/>
    </row>
    <row r="612" ht="12.75">
      <c r="A612" s="63"/>
    </row>
    <row r="613" spans="1:6" ht="12.75">
      <c r="A613" s="63" t="s">
        <v>5</v>
      </c>
      <c r="B613" s="61" t="s">
        <v>6</v>
      </c>
      <c r="E613" s="68">
        <f>SUM(E610:E612)</f>
        <v>522.25</v>
      </c>
      <c r="F613" s="67" t="s">
        <v>118</v>
      </c>
    </row>
    <row r="614" spans="1:6" ht="12.75">
      <c r="A614" s="63"/>
      <c r="B614" s="61"/>
      <c r="E614" s="68"/>
      <c r="F614" s="67"/>
    </row>
    <row r="615" spans="1:6" ht="12.75">
      <c r="A615" s="63" t="s">
        <v>7</v>
      </c>
      <c r="B615" s="61" t="s">
        <v>11</v>
      </c>
      <c r="E615" s="68">
        <f>E608+E613</f>
        <v>5744.75</v>
      </c>
      <c r="F615" s="67" t="s">
        <v>118</v>
      </c>
    </row>
    <row r="616" spans="1:6" ht="12.75">
      <c r="A616" s="63"/>
      <c r="F616" s="67"/>
    </row>
    <row r="617" spans="1:6" ht="12.75">
      <c r="A617" s="63" t="s">
        <v>12</v>
      </c>
      <c r="B617" s="61" t="s">
        <v>13</v>
      </c>
      <c r="C617" s="71">
        <v>0.05</v>
      </c>
      <c r="E617" s="68">
        <f>E615*C617</f>
        <v>287.2375</v>
      </c>
      <c r="F617" s="67" t="s">
        <v>118</v>
      </c>
    </row>
    <row r="618" spans="1:6" ht="12.75">
      <c r="A618" s="63"/>
      <c r="F618" s="67"/>
    </row>
    <row r="619" spans="1:6" ht="12.75">
      <c r="A619" s="63" t="s">
        <v>14</v>
      </c>
      <c r="B619" s="61" t="s">
        <v>27</v>
      </c>
      <c r="E619" s="68">
        <f>E615+E617</f>
        <v>6031.9875</v>
      </c>
      <c r="F619" s="67" t="s">
        <v>118</v>
      </c>
    </row>
    <row r="620" ht="12.75">
      <c r="A620" s="63"/>
    </row>
    <row r="621" ht="12.75">
      <c r="A621" s="63"/>
    </row>
    <row r="622" spans="2:14" ht="12.75">
      <c r="B622" s="61" t="s">
        <v>18</v>
      </c>
      <c r="C622" s="138">
        <f>E619</f>
        <v>6031.9875</v>
      </c>
      <c r="D622" s="161" t="s">
        <v>423</v>
      </c>
      <c r="E622" s="161"/>
      <c r="F622" s="68">
        <f>E619/165.33/1</f>
        <v>36.484530938123754</v>
      </c>
      <c r="G622" s="67" t="s">
        <v>19</v>
      </c>
      <c r="M622" s="70"/>
      <c r="N622" s="140"/>
    </row>
    <row r="624" ht="12.75">
      <c r="B624" s="61" t="s">
        <v>17</v>
      </c>
    </row>
    <row r="626" spans="2:9" ht="12.75">
      <c r="B626" s="160" t="s">
        <v>495</v>
      </c>
      <c r="C626" s="160"/>
      <c r="D626" s="160"/>
      <c r="E626" s="160"/>
      <c r="F626" s="160"/>
      <c r="G626" s="160"/>
      <c r="H626" s="160"/>
      <c r="I626" s="160"/>
    </row>
    <row r="627" spans="2:9" ht="12.75">
      <c r="B627" s="160" t="s">
        <v>496</v>
      </c>
      <c r="C627" s="160"/>
      <c r="D627" s="160"/>
      <c r="E627" s="160"/>
      <c r="F627" s="160"/>
      <c r="G627" s="160"/>
      <c r="H627" s="160"/>
      <c r="I627" s="75"/>
    </row>
    <row r="628" spans="2:9" ht="12.75">
      <c r="B628" s="75"/>
      <c r="C628" s="75"/>
      <c r="D628" s="75"/>
      <c r="E628" s="75"/>
      <c r="F628" s="75"/>
      <c r="G628" s="75"/>
      <c r="H628" s="75"/>
      <c r="I628" s="75"/>
    </row>
    <row r="629" spans="2:9" ht="12.75">
      <c r="B629" s="75"/>
      <c r="C629" s="75"/>
      <c r="D629" s="75"/>
      <c r="E629" s="75"/>
      <c r="F629" s="75"/>
      <c r="G629" s="75"/>
      <c r="H629" s="75"/>
      <c r="I629" s="75"/>
    </row>
    <row r="630" spans="2:9" ht="12.75">
      <c r="B630" s="75"/>
      <c r="C630" s="75"/>
      <c r="D630" s="75"/>
      <c r="E630" s="75"/>
      <c r="F630" s="75"/>
      <c r="G630" s="75"/>
      <c r="H630" s="75"/>
      <c r="I630" s="75"/>
    </row>
    <row r="631" spans="2:9" ht="12.75">
      <c r="B631" s="75"/>
      <c r="C631" s="75"/>
      <c r="D631" s="75"/>
      <c r="E631" s="75"/>
      <c r="F631" s="75"/>
      <c r="G631" s="75"/>
      <c r="H631" s="75"/>
      <c r="I631" s="75"/>
    </row>
    <row r="632" spans="2:9" ht="12.75">
      <c r="B632" s="75"/>
      <c r="C632" s="75"/>
      <c r="D632" s="75"/>
      <c r="E632" s="75"/>
      <c r="F632" s="75"/>
      <c r="G632" s="75"/>
      <c r="H632" s="75"/>
      <c r="I632" s="75"/>
    </row>
    <row r="633" spans="2:9" ht="12.75">
      <c r="B633" s="75"/>
      <c r="C633" s="75"/>
      <c r="D633" s="75"/>
      <c r="E633" s="75"/>
      <c r="F633" s="75"/>
      <c r="G633" s="75"/>
      <c r="H633" s="75"/>
      <c r="I633" s="75"/>
    </row>
    <row r="634" spans="2:9" ht="12.75">
      <c r="B634" s="75"/>
      <c r="C634" s="75"/>
      <c r="D634" s="75"/>
      <c r="E634" s="75"/>
      <c r="F634" s="75"/>
      <c r="G634" s="75"/>
      <c r="H634" s="75"/>
      <c r="I634" s="75"/>
    </row>
    <row r="635" spans="2:9" ht="12.75">
      <c r="B635" s="75"/>
      <c r="C635" s="75"/>
      <c r="D635" s="75"/>
      <c r="E635" s="75"/>
      <c r="F635" s="75"/>
      <c r="G635" s="75"/>
      <c r="H635" s="75"/>
      <c r="I635" s="75"/>
    </row>
    <row r="636" spans="2:9" ht="12.75">
      <c r="B636" s="75"/>
      <c r="C636" s="75"/>
      <c r="D636" s="75"/>
      <c r="E636" s="75"/>
      <c r="F636" s="75"/>
      <c r="G636" s="75"/>
      <c r="H636" s="75"/>
      <c r="I636" s="75"/>
    </row>
    <row r="637" spans="2:9" ht="12.75">
      <c r="B637" s="75"/>
      <c r="C637" s="75"/>
      <c r="D637" s="75"/>
      <c r="E637" s="75"/>
      <c r="F637" s="75"/>
      <c r="G637" s="75"/>
      <c r="H637" s="75"/>
      <c r="I637" s="75"/>
    </row>
    <row r="638" spans="2:9" ht="12.75">
      <c r="B638" s="75"/>
      <c r="C638" s="75"/>
      <c r="D638" s="75"/>
      <c r="E638" s="75"/>
      <c r="F638" s="75"/>
      <c r="G638" s="75"/>
      <c r="H638" s="75"/>
      <c r="I638" s="75"/>
    </row>
    <row r="639" spans="2:9" ht="12.75">
      <c r="B639" s="75"/>
      <c r="C639" s="75"/>
      <c r="D639" s="75"/>
      <c r="E639" s="75"/>
      <c r="F639" s="75"/>
      <c r="G639" s="75"/>
      <c r="H639" s="75"/>
      <c r="I639" s="75"/>
    </row>
    <row r="640" spans="2:9" ht="12.75">
      <c r="B640" s="75"/>
      <c r="C640" s="75"/>
      <c r="D640" s="75"/>
      <c r="E640" s="75"/>
      <c r="F640" s="75"/>
      <c r="G640" s="75"/>
      <c r="H640" s="75"/>
      <c r="I640" s="75"/>
    </row>
    <row r="651" spans="2:8" ht="12.75">
      <c r="B651" s="3" t="s">
        <v>484</v>
      </c>
      <c r="H651" s="61" t="s">
        <v>135</v>
      </c>
    </row>
    <row r="652" spans="2:9" ht="12.75">
      <c r="B652"/>
      <c r="G652" s="64"/>
      <c r="H652" s="163" t="s">
        <v>143</v>
      </c>
      <c r="I652" s="163"/>
    </row>
    <row r="653" spans="2:9" ht="12.75">
      <c r="B653" s="3" t="s">
        <v>486</v>
      </c>
      <c r="G653" s="64"/>
      <c r="H653" s="64"/>
      <c r="I653" s="65"/>
    </row>
    <row r="654" spans="2:9" ht="12.75">
      <c r="B654" s="161" t="s">
        <v>169</v>
      </c>
      <c r="C654" s="161"/>
      <c r="H654" s="64"/>
      <c r="I654" s="61"/>
    </row>
    <row r="655" spans="7:9" ht="12.75">
      <c r="G655" s="64"/>
      <c r="H655" s="64"/>
      <c r="I655" s="64"/>
    </row>
    <row r="656" spans="7:9" ht="12.75">
      <c r="G656" s="65"/>
      <c r="H656" s="64"/>
      <c r="I656" s="64"/>
    </row>
    <row r="657" spans="1:6" ht="12.75">
      <c r="A657" s="63">
        <v>1</v>
      </c>
      <c r="B657" s="61" t="s">
        <v>0</v>
      </c>
      <c r="E657" s="61">
        <f>SUM(E658:E660)</f>
        <v>110</v>
      </c>
      <c r="F657" s="67" t="s">
        <v>118</v>
      </c>
    </row>
    <row r="658" spans="1:6" ht="12.75">
      <c r="A658" s="63"/>
      <c r="B658" s="62" t="s">
        <v>8</v>
      </c>
      <c r="E658" s="62">
        <v>30</v>
      </c>
      <c r="F658" s="67"/>
    </row>
    <row r="659" spans="1:6" ht="12.75">
      <c r="A659" s="63"/>
      <c r="B659" s="62" t="s">
        <v>9</v>
      </c>
      <c r="E659" s="62">
        <v>80</v>
      </c>
      <c r="F659" s="67"/>
    </row>
    <row r="660" spans="1:6" ht="12.75">
      <c r="A660" s="63"/>
      <c r="B660" s="62" t="s">
        <v>10</v>
      </c>
      <c r="E660" s="62">
        <v>0</v>
      </c>
      <c r="F660" s="67"/>
    </row>
    <row r="661" spans="1:6" ht="12.75">
      <c r="A661" s="63"/>
      <c r="F661" s="67"/>
    </row>
    <row r="662" spans="1:6" ht="12.75">
      <c r="A662" s="63"/>
      <c r="F662" s="67"/>
    </row>
    <row r="663" spans="1:6" ht="12.75">
      <c r="A663" s="63">
        <v>2</v>
      </c>
      <c r="B663" s="61" t="s">
        <v>1</v>
      </c>
      <c r="C663" s="61"/>
      <c r="D663" s="61"/>
      <c r="E663" s="68">
        <f>SUM(E664:E666)</f>
        <v>4856.875</v>
      </c>
      <c r="F663" s="67" t="s">
        <v>118</v>
      </c>
    </row>
    <row r="664" spans="1:14" ht="12.75">
      <c r="A664" s="63"/>
      <c r="B664" s="62" t="s">
        <v>2</v>
      </c>
      <c r="E664" s="62">
        <v>4750</v>
      </c>
      <c r="F664" s="67"/>
      <c r="M664" s="70"/>
      <c r="N664" s="140"/>
    </row>
    <row r="665" spans="1:6" ht="12.75">
      <c r="A665" s="63"/>
      <c r="B665" s="72" t="s">
        <v>494</v>
      </c>
      <c r="C665" s="69">
        <v>0.0225</v>
      </c>
      <c r="E665" s="70">
        <f>E664*C665</f>
        <v>106.875</v>
      </c>
      <c r="F665" s="67"/>
    </row>
    <row r="666" ht="12.75">
      <c r="A666" s="63"/>
    </row>
    <row r="667" spans="1:7" ht="12.75">
      <c r="A667" s="63" t="s">
        <v>4</v>
      </c>
      <c r="B667" s="61" t="s">
        <v>3</v>
      </c>
      <c r="E667" s="68">
        <f>E657+E663</f>
        <v>4966.875</v>
      </c>
      <c r="F667" s="67" t="s">
        <v>118</v>
      </c>
      <c r="G667" s="61"/>
    </row>
    <row r="668" ht="12.75">
      <c r="A668" s="63"/>
    </row>
    <row r="669" spans="1:5" ht="12.75">
      <c r="A669" s="63"/>
      <c r="B669" s="62" t="s">
        <v>159</v>
      </c>
      <c r="C669" s="71">
        <v>0.1</v>
      </c>
      <c r="E669" s="70">
        <f>E667*C669</f>
        <v>496.6875</v>
      </c>
    </row>
    <row r="670" spans="1:5" ht="12.75">
      <c r="A670" s="63"/>
      <c r="C670" s="71"/>
      <c r="E670" s="70"/>
    </row>
    <row r="671" ht="12.75">
      <c r="A671" s="63"/>
    </row>
    <row r="672" spans="1:6" ht="12.75">
      <c r="A672" s="63" t="s">
        <v>5</v>
      </c>
      <c r="B672" s="61" t="s">
        <v>6</v>
      </c>
      <c r="E672" s="68">
        <f>SUM(E669:E671)</f>
        <v>496.6875</v>
      </c>
      <c r="F672" s="67" t="s">
        <v>118</v>
      </c>
    </row>
    <row r="673" spans="1:6" ht="12.75">
      <c r="A673" s="63"/>
      <c r="B673" s="61"/>
      <c r="E673" s="68"/>
      <c r="F673" s="67"/>
    </row>
    <row r="674" spans="1:6" ht="12.75">
      <c r="A674" s="63" t="s">
        <v>7</v>
      </c>
      <c r="B674" s="61" t="s">
        <v>11</v>
      </c>
      <c r="E674" s="68">
        <f>E667+E672</f>
        <v>5463.5625</v>
      </c>
      <c r="F674" s="67" t="s">
        <v>118</v>
      </c>
    </row>
    <row r="675" spans="1:6" ht="12.75">
      <c r="A675" s="63"/>
      <c r="F675" s="67"/>
    </row>
    <row r="676" spans="1:6" ht="12.75">
      <c r="A676" s="63" t="s">
        <v>12</v>
      </c>
      <c r="B676" s="61" t="s">
        <v>13</v>
      </c>
      <c r="C676" s="71">
        <v>0.05</v>
      </c>
      <c r="E676" s="68">
        <f>E674*C676</f>
        <v>273.178125</v>
      </c>
      <c r="F676" s="67" t="s">
        <v>118</v>
      </c>
    </row>
    <row r="677" spans="1:6" ht="12.75">
      <c r="A677" s="63"/>
      <c r="F677" s="67"/>
    </row>
    <row r="678" spans="1:6" ht="12.75">
      <c r="A678" s="63" t="s">
        <v>14</v>
      </c>
      <c r="B678" s="61" t="s">
        <v>27</v>
      </c>
      <c r="E678" s="68">
        <f>E674+E676</f>
        <v>5736.740625</v>
      </c>
      <c r="F678" s="67" t="s">
        <v>118</v>
      </c>
    </row>
    <row r="679" ht="12.75">
      <c r="A679" s="63"/>
    </row>
    <row r="680" ht="12.75">
      <c r="A680" s="63"/>
    </row>
    <row r="681" spans="2:14" ht="12.75">
      <c r="B681" s="61" t="s">
        <v>18</v>
      </c>
      <c r="C681" s="138">
        <f>E678</f>
        <v>5736.740625</v>
      </c>
      <c r="D681" s="161" t="s">
        <v>423</v>
      </c>
      <c r="E681" s="161"/>
      <c r="F681" s="68">
        <f>E678/165.33/1</f>
        <v>34.69872754491018</v>
      </c>
      <c r="G681" s="67" t="s">
        <v>19</v>
      </c>
      <c r="M681" s="70"/>
      <c r="N681" s="140"/>
    </row>
    <row r="683" ht="12.75">
      <c r="B683" s="61" t="s">
        <v>17</v>
      </c>
    </row>
    <row r="685" spans="2:9" ht="12.75">
      <c r="B685" s="160" t="s">
        <v>495</v>
      </c>
      <c r="C685" s="160"/>
      <c r="D685" s="160"/>
      <c r="E685" s="160"/>
      <c r="F685" s="160"/>
      <c r="G685" s="160"/>
      <c r="H685" s="160"/>
      <c r="I685" s="160"/>
    </row>
    <row r="686" spans="2:9" ht="12.75">
      <c r="B686" s="160" t="s">
        <v>496</v>
      </c>
      <c r="C686" s="160"/>
      <c r="D686" s="160"/>
      <c r="E686" s="160"/>
      <c r="F686" s="160"/>
      <c r="G686" s="160"/>
      <c r="H686" s="160"/>
      <c r="I686" s="75"/>
    </row>
    <row r="687" spans="2:9" ht="12.75">
      <c r="B687" s="75"/>
      <c r="C687" s="75"/>
      <c r="D687" s="75"/>
      <c r="E687" s="75"/>
      <c r="F687" s="75"/>
      <c r="G687" s="75"/>
      <c r="H687" s="75"/>
      <c r="I687" s="75"/>
    </row>
    <row r="688" spans="2:9" ht="12.75">
      <c r="B688" s="75"/>
      <c r="C688" s="75"/>
      <c r="D688" s="75"/>
      <c r="E688" s="75"/>
      <c r="F688" s="75"/>
      <c r="G688" s="75"/>
      <c r="H688" s="75"/>
      <c r="I688" s="75"/>
    </row>
    <row r="689" spans="2:9" ht="12.75">
      <c r="B689" s="75"/>
      <c r="C689" s="75"/>
      <c r="D689" s="75"/>
      <c r="E689" s="75"/>
      <c r="F689" s="75"/>
      <c r="G689" s="75"/>
      <c r="H689" s="75"/>
      <c r="I689" s="75"/>
    </row>
    <row r="690" spans="2:9" ht="12.75">
      <c r="B690" s="75"/>
      <c r="C690" s="75"/>
      <c r="D690" s="75"/>
      <c r="E690" s="75"/>
      <c r="F690" s="75"/>
      <c r="G690" s="75"/>
      <c r="H690" s="75"/>
      <c r="I690" s="75"/>
    </row>
    <row r="691" spans="2:9" ht="12.75">
      <c r="B691" s="75"/>
      <c r="C691" s="75"/>
      <c r="D691" s="75"/>
      <c r="E691" s="75"/>
      <c r="F691" s="75"/>
      <c r="G691" s="75"/>
      <c r="H691" s="75"/>
      <c r="I691" s="75"/>
    </row>
    <row r="692" spans="2:9" ht="12.75">
      <c r="B692" s="75"/>
      <c r="C692" s="75"/>
      <c r="D692" s="75"/>
      <c r="E692" s="75"/>
      <c r="F692" s="75"/>
      <c r="G692" s="75"/>
      <c r="H692" s="75"/>
      <c r="I692" s="75"/>
    </row>
    <row r="693" spans="2:9" ht="12.75">
      <c r="B693" s="75"/>
      <c r="C693" s="75"/>
      <c r="D693" s="75"/>
      <c r="E693" s="75"/>
      <c r="F693" s="75"/>
      <c r="G693" s="75"/>
      <c r="H693" s="75"/>
      <c r="I693" s="75"/>
    </row>
    <row r="694" spans="2:9" ht="12.75">
      <c r="B694" s="75"/>
      <c r="C694" s="75"/>
      <c r="D694" s="75"/>
      <c r="E694" s="75"/>
      <c r="F694" s="75"/>
      <c r="G694" s="75"/>
      <c r="H694" s="75"/>
      <c r="I694" s="75"/>
    </row>
    <row r="695" spans="2:9" ht="12.75">
      <c r="B695" s="75"/>
      <c r="C695" s="75"/>
      <c r="D695" s="75"/>
      <c r="E695" s="75"/>
      <c r="F695" s="75"/>
      <c r="G695" s="75"/>
      <c r="H695" s="75"/>
      <c r="I695" s="75"/>
    </row>
    <row r="696" spans="2:9" ht="12.75">
      <c r="B696" s="75"/>
      <c r="C696" s="75"/>
      <c r="D696" s="75"/>
      <c r="E696" s="75"/>
      <c r="F696" s="75"/>
      <c r="G696" s="75"/>
      <c r="H696" s="75"/>
      <c r="I696" s="75"/>
    </row>
    <row r="697" spans="2:9" ht="12.75">
      <c r="B697" s="75"/>
      <c r="C697" s="75"/>
      <c r="D697" s="75"/>
      <c r="E697" s="75"/>
      <c r="F697" s="75"/>
      <c r="G697" s="75"/>
      <c r="H697" s="75"/>
      <c r="I697" s="75"/>
    </row>
    <row r="698" spans="2:9" ht="12.75">
      <c r="B698" s="75"/>
      <c r="C698" s="75"/>
      <c r="D698" s="75"/>
      <c r="E698" s="75"/>
      <c r="F698" s="75"/>
      <c r="G698" s="75"/>
      <c r="H698" s="75"/>
      <c r="I698" s="75"/>
    </row>
    <row r="710" spans="2:8" ht="12.75">
      <c r="B710" s="3" t="s">
        <v>484</v>
      </c>
      <c r="H710" s="61" t="s">
        <v>135</v>
      </c>
    </row>
    <row r="711" spans="2:9" ht="12.75">
      <c r="B711"/>
      <c r="G711" s="64"/>
      <c r="H711" s="163" t="s">
        <v>144</v>
      </c>
      <c r="I711" s="163"/>
    </row>
    <row r="712" spans="2:9" ht="12.75">
      <c r="B712" s="3" t="s">
        <v>486</v>
      </c>
      <c r="G712" s="64"/>
      <c r="H712" s="64"/>
      <c r="I712" s="65"/>
    </row>
    <row r="713" spans="2:9" ht="12.75">
      <c r="B713" s="161" t="s">
        <v>499</v>
      </c>
      <c r="C713" s="161"/>
      <c r="D713" s="161"/>
      <c r="E713" s="161"/>
      <c r="F713" s="161"/>
      <c r="G713" s="161"/>
      <c r="H713" s="161"/>
      <c r="I713" s="61"/>
    </row>
    <row r="714" spans="7:9" ht="12.75">
      <c r="G714" s="64"/>
      <c r="H714" s="64"/>
      <c r="I714" s="64"/>
    </row>
    <row r="715" spans="7:9" ht="12.75">
      <c r="G715" s="65"/>
      <c r="H715" s="64"/>
      <c r="I715" s="64"/>
    </row>
    <row r="716" spans="1:6" ht="12.75">
      <c r="A716" s="63">
        <v>1</v>
      </c>
      <c r="B716" s="61" t="s">
        <v>0</v>
      </c>
      <c r="E716" s="61">
        <f>SUM(E717:E719)</f>
        <v>50</v>
      </c>
      <c r="F716" s="67" t="s">
        <v>118</v>
      </c>
    </row>
    <row r="717" spans="1:6" ht="12.75">
      <c r="A717" s="63"/>
      <c r="B717" s="62" t="s">
        <v>8</v>
      </c>
      <c r="E717" s="62">
        <v>0</v>
      </c>
      <c r="F717" s="67"/>
    </row>
    <row r="718" spans="1:6" ht="12.75">
      <c r="A718" s="63"/>
      <c r="B718" s="62" t="s">
        <v>9</v>
      </c>
      <c r="E718" s="62">
        <v>50</v>
      </c>
      <c r="F718" s="67"/>
    </row>
    <row r="719" spans="1:6" ht="12.75">
      <c r="A719" s="63"/>
      <c r="B719" s="62" t="s">
        <v>10</v>
      </c>
      <c r="E719" s="62">
        <v>0</v>
      </c>
      <c r="F719" s="67"/>
    </row>
    <row r="720" spans="1:6" ht="12.75">
      <c r="A720" s="63"/>
      <c r="F720" s="67"/>
    </row>
    <row r="721" spans="1:6" ht="12.75">
      <c r="A721" s="63"/>
      <c r="F721" s="67"/>
    </row>
    <row r="722" spans="1:6" ht="12.75">
      <c r="A722" s="63">
        <v>2</v>
      </c>
      <c r="B722" s="61" t="s">
        <v>1</v>
      </c>
      <c r="C722" s="61"/>
      <c r="D722" s="61"/>
      <c r="E722" s="68">
        <f>SUM(E723:E725)</f>
        <v>4908</v>
      </c>
      <c r="F722" s="67" t="s">
        <v>118</v>
      </c>
    </row>
    <row r="723" spans="1:14" ht="12.75">
      <c r="A723" s="63"/>
      <c r="B723" s="62" t="s">
        <v>2</v>
      </c>
      <c r="E723" s="62">
        <v>4800</v>
      </c>
      <c r="F723" s="67"/>
      <c r="M723" s="70"/>
      <c r="N723" s="140"/>
    </row>
    <row r="724" spans="1:6" ht="12.75">
      <c r="A724" s="63"/>
      <c r="B724" s="72" t="s">
        <v>494</v>
      </c>
      <c r="C724" s="69">
        <v>0.0225</v>
      </c>
      <c r="E724" s="70">
        <f>E723*C724</f>
        <v>108</v>
      </c>
      <c r="F724" s="67"/>
    </row>
    <row r="725" ht="12.75">
      <c r="A725" s="63"/>
    </row>
    <row r="726" spans="1:7" ht="12.75">
      <c r="A726" s="63" t="s">
        <v>4</v>
      </c>
      <c r="B726" s="61" t="s">
        <v>3</v>
      </c>
      <c r="E726" s="68">
        <f>E716+E722</f>
        <v>4958</v>
      </c>
      <c r="F726" s="67" t="s">
        <v>118</v>
      </c>
      <c r="G726" s="61"/>
    </row>
    <row r="727" ht="12.75">
      <c r="A727" s="63"/>
    </row>
    <row r="728" spans="1:5" ht="12.75">
      <c r="A728" s="63"/>
      <c r="B728" s="62" t="s">
        <v>159</v>
      </c>
      <c r="C728" s="71">
        <v>0.1</v>
      </c>
      <c r="E728" s="70">
        <f>E726*C728</f>
        <v>495.8</v>
      </c>
    </row>
    <row r="729" spans="1:5" ht="12.75">
      <c r="A729" s="63"/>
      <c r="C729" s="71"/>
      <c r="E729" s="70"/>
    </row>
    <row r="730" ht="12.75">
      <c r="A730" s="63"/>
    </row>
    <row r="731" spans="1:6" ht="12.75">
      <c r="A731" s="63" t="s">
        <v>5</v>
      </c>
      <c r="B731" s="61" t="s">
        <v>6</v>
      </c>
      <c r="E731" s="68">
        <f>SUM(E728:E730)</f>
        <v>495.8</v>
      </c>
      <c r="F731" s="67" t="s">
        <v>118</v>
      </c>
    </row>
    <row r="732" spans="1:6" ht="12.75">
      <c r="A732" s="63"/>
      <c r="B732" s="61"/>
      <c r="E732" s="68"/>
      <c r="F732" s="67"/>
    </row>
    <row r="733" spans="1:6" ht="12.75">
      <c r="A733" s="63" t="s">
        <v>7</v>
      </c>
      <c r="B733" s="61" t="s">
        <v>11</v>
      </c>
      <c r="E733" s="68">
        <f>E726+E731</f>
        <v>5453.8</v>
      </c>
      <c r="F733" s="67" t="s">
        <v>118</v>
      </c>
    </row>
    <row r="734" spans="1:6" ht="12.75">
      <c r="A734" s="63"/>
      <c r="F734" s="67"/>
    </row>
    <row r="735" spans="1:6" ht="12.75">
      <c r="A735" s="63" t="s">
        <v>12</v>
      </c>
      <c r="B735" s="61" t="s">
        <v>13</v>
      </c>
      <c r="C735" s="71">
        <v>0.05</v>
      </c>
      <c r="E735" s="68">
        <f>E733*C735</f>
        <v>272.69</v>
      </c>
      <c r="F735" s="67" t="s">
        <v>118</v>
      </c>
    </row>
    <row r="736" spans="1:6" ht="12.75">
      <c r="A736" s="63"/>
      <c r="F736" s="67"/>
    </row>
    <row r="737" spans="1:6" ht="12.75">
      <c r="A737" s="63" t="s">
        <v>14</v>
      </c>
      <c r="B737" s="61" t="s">
        <v>27</v>
      </c>
      <c r="E737" s="68">
        <f>E733+E735</f>
        <v>5726.49</v>
      </c>
      <c r="F737" s="67" t="s">
        <v>118</v>
      </c>
    </row>
    <row r="738" ht="12.75">
      <c r="A738" s="63"/>
    </row>
    <row r="739" ht="12.75">
      <c r="A739" s="63"/>
    </row>
    <row r="740" spans="2:14" ht="12.75">
      <c r="B740" s="61" t="s">
        <v>18</v>
      </c>
      <c r="C740" s="138">
        <f>E737</f>
        <v>5726.49</v>
      </c>
      <c r="D740" s="161" t="s">
        <v>424</v>
      </c>
      <c r="E740" s="161"/>
      <c r="F740" s="68">
        <f>E737/165.33/1</f>
        <v>34.63672654690618</v>
      </c>
      <c r="G740" s="67" t="s">
        <v>19</v>
      </c>
      <c r="M740" s="70"/>
      <c r="N740" s="140"/>
    </row>
    <row r="742" ht="12.75">
      <c r="B742" s="61" t="s">
        <v>17</v>
      </c>
    </row>
    <row r="744" spans="2:9" ht="12.75">
      <c r="B744" s="160" t="s">
        <v>495</v>
      </c>
      <c r="C744" s="160"/>
      <c r="D744" s="160"/>
      <c r="E744" s="160"/>
      <c r="F744" s="160"/>
      <c r="G744" s="160"/>
      <c r="H744" s="160"/>
      <c r="I744" s="160"/>
    </row>
    <row r="745" spans="2:9" ht="12.75">
      <c r="B745" s="160" t="s">
        <v>496</v>
      </c>
      <c r="C745" s="160"/>
      <c r="D745" s="160"/>
      <c r="E745" s="160"/>
      <c r="F745" s="160"/>
      <c r="G745" s="160"/>
      <c r="H745" s="160"/>
      <c r="I745" s="75"/>
    </row>
    <row r="746" spans="2:9" ht="12.75">
      <c r="B746" s="75"/>
      <c r="C746" s="75"/>
      <c r="D746" s="75"/>
      <c r="E746" s="75"/>
      <c r="F746" s="75"/>
      <c r="G746" s="75"/>
      <c r="H746" s="75"/>
      <c r="I746" s="75"/>
    </row>
    <row r="747" spans="2:9" ht="12.75">
      <c r="B747" s="75"/>
      <c r="C747" s="75"/>
      <c r="D747" s="75"/>
      <c r="E747" s="75"/>
      <c r="F747" s="75"/>
      <c r="G747" s="75"/>
      <c r="H747" s="75"/>
      <c r="I747" s="75"/>
    </row>
    <row r="748" spans="2:9" ht="12.75">
      <c r="B748" s="75"/>
      <c r="C748" s="75"/>
      <c r="D748" s="75"/>
      <c r="E748" s="75"/>
      <c r="F748" s="75"/>
      <c r="G748" s="75"/>
      <c r="H748" s="75"/>
      <c r="I748" s="75"/>
    </row>
    <row r="749" spans="2:9" ht="12.75">
      <c r="B749" s="75"/>
      <c r="C749" s="75"/>
      <c r="D749" s="75"/>
      <c r="E749" s="75"/>
      <c r="F749" s="75"/>
      <c r="G749" s="75"/>
      <c r="H749" s="75"/>
      <c r="I749" s="75"/>
    </row>
    <row r="750" spans="2:9" ht="12.75">
      <c r="B750" s="75"/>
      <c r="C750" s="75"/>
      <c r="D750" s="75"/>
      <c r="E750" s="75"/>
      <c r="F750" s="75"/>
      <c r="G750" s="75"/>
      <c r="H750" s="75"/>
      <c r="I750" s="75"/>
    </row>
    <row r="751" spans="2:9" ht="12.75">
      <c r="B751" s="75"/>
      <c r="C751" s="75"/>
      <c r="D751" s="75"/>
      <c r="E751" s="75"/>
      <c r="F751" s="75"/>
      <c r="G751" s="75"/>
      <c r="H751" s="75"/>
      <c r="I751" s="75"/>
    </row>
    <row r="752" spans="2:9" ht="12.75">
      <c r="B752" s="75"/>
      <c r="C752" s="75"/>
      <c r="D752" s="75"/>
      <c r="E752" s="75"/>
      <c r="F752" s="75"/>
      <c r="G752" s="75"/>
      <c r="H752" s="75"/>
      <c r="I752" s="75"/>
    </row>
    <row r="753" spans="2:9" ht="12.75">
      <c r="B753" s="75"/>
      <c r="C753" s="75"/>
      <c r="D753" s="75"/>
      <c r="E753" s="75"/>
      <c r="F753" s="75"/>
      <c r="G753" s="75"/>
      <c r="H753" s="75"/>
      <c r="I753" s="75"/>
    </row>
    <row r="754" spans="2:9" ht="12.75">
      <c r="B754" s="75"/>
      <c r="C754" s="75"/>
      <c r="D754" s="75"/>
      <c r="E754" s="75"/>
      <c r="F754" s="75"/>
      <c r="G754" s="75"/>
      <c r="H754" s="75"/>
      <c r="I754" s="75"/>
    </row>
    <row r="755" spans="2:9" ht="12.75">
      <c r="B755" s="75"/>
      <c r="C755" s="75"/>
      <c r="D755" s="75"/>
      <c r="E755" s="75"/>
      <c r="F755" s="75"/>
      <c r="G755" s="75"/>
      <c r="H755" s="75"/>
      <c r="I755" s="75"/>
    </row>
    <row r="756" spans="2:9" ht="12.75">
      <c r="B756" s="75"/>
      <c r="C756" s="75"/>
      <c r="D756" s="75"/>
      <c r="E756" s="75"/>
      <c r="F756" s="75"/>
      <c r="G756" s="75"/>
      <c r="H756" s="75"/>
      <c r="I756" s="75"/>
    </row>
    <row r="757" spans="2:9" ht="12.75">
      <c r="B757" s="75"/>
      <c r="C757" s="75"/>
      <c r="D757" s="75"/>
      <c r="E757" s="75"/>
      <c r="F757" s="75"/>
      <c r="G757" s="75"/>
      <c r="H757" s="75"/>
      <c r="I757" s="75"/>
    </row>
    <row r="769" spans="2:8" ht="12.75">
      <c r="B769" s="3" t="s">
        <v>484</v>
      </c>
      <c r="H769" s="61" t="s">
        <v>135</v>
      </c>
    </row>
    <row r="770" spans="2:9" ht="12.75">
      <c r="B770"/>
      <c r="G770" s="64"/>
      <c r="H770" s="163" t="s">
        <v>145</v>
      </c>
      <c r="I770" s="163"/>
    </row>
    <row r="771" spans="2:9" ht="12.75">
      <c r="B771" s="3" t="s">
        <v>486</v>
      </c>
      <c r="G771" s="64"/>
      <c r="H771" s="64"/>
      <c r="I771" s="65"/>
    </row>
    <row r="772" spans="2:9" ht="12.75">
      <c r="B772" s="161" t="s">
        <v>500</v>
      </c>
      <c r="C772" s="161"/>
      <c r="H772" s="64"/>
      <c r="I772" s="61"/>
    </row>
    <row r="773" spans="7:9" ht="12.75">
      <c r="G773" s="64"/>
      <c r="H773" s="64"/>
      <c r="I773" s="64"/>
    </row>
    <row r="774" spans="7:9" ht="12.75">
      <c r="G774" s="65"/>
      <c r="H774" s="64"/>
      <c r="I774" s="64"/>
    </row>
    <row r="775" spans="1:6" ht="12.75">
      <c r="A775" s="63">
        <v>1</v>
      </c>
      <c r="B775" s="61" t="s">
        <v>0</v>
      </c>
      <c r="E775" s="61">
        <f>SUM(E776:E778)</f>
        <v>250</v>
      </c>
      <c r="F775" s="67" t="s">
        <v>118</v>
      </c>
    </row>
    <row r="776" spans="1:6" ht="12.75">
      <c r="A776" s="63"/>
      <c r="B776" s="62" t="s">
        <v>8</v>
      </c>
      <c r="E776" s="62">
        <v>50</v>
      </c>
      <c r="F776" s="67"/>
    </row>
    <row r="777" spans="1:6" ht="12.75">
      <c r="A777" s="63"/>
      <c r="B777" s="62" t="s">
        <v>9</v>
      </c>
      <c r="E777" s="62">
        <v>200</v>
      </c>
      <c r="F777" s="67"/>
    </row>
    <row r="778" spans="1:6" ht="12.75">
      <c r="A778" s="63"/>
      <c r="B778" s="62" t="s">
        <v>10</v>
      </c>
      <c r="E778" s="62">
        <v>0</v>
      </c>
      <c r="F778" s="67"/>
    </row>
    <row r="779" spans="1:6" ht="12.75">
      <c r="A779" s="63"/>
      <c r="F779" s="67"/>
    </row>
    <row r="780" spans="1:6" ht="12.75">
      <c r="A780" s="63"/>
      <c r="F780" s="67"/>
    </row>
    <row r="781" spans="1:6" ht="12.75">
      <c r="A781" s="63">
        <v>2</v>
      </c>
      <c r="B781" s="61" t="s">
        <v>1</v>
      </c>
      <c r="C781" s="61"/>
      <c r="D781" s="61"/>
      <c r="E781" s="68">
        <f>SUM(E782:E784)</f>
        <v>5879.375</v>
      </c>
      <c r="F781" s="67" t="s">
        <v>118</v>
      </c>
    </row>
    <row r="782" spans="1:14" ht="12.75">
      <c r="A782" s="63"/>
      <c r="B782" s="62" t="s">
        <v>2</v>
      </c>
      <c r="E782" s="62">
        <v>5750</v>
      </c>
      <c r="F782" s="67"/>
      <c r="M782" s="70"/>
      <c r="N782" s="140"/>
    </row>
    <row r="783" spans="1:6" ht="12.75">
      <c r="A783" s="63"/>
      <c r="B783" s="72" t="s">
        <v>494</v>
      </c>
      <c r="C783" s="69">
        <v>0.0225</v>
      </c>
      <c r="E783" s="70">
        <f>E782*C783</f>
        <v>129.375</v>
      </c>
      <c r="F783" s="67"/>
    </row>
    <row r="784" ht="12.75">
      <c r="A784" s="63"/>
    </row>
    <row r="785" spans="1:7" ht="12.75">
      <c r="A785" s="63" t="s">
        <v>4</v>
      </c>
      <c r="B785" s="61" t="s">
        <v>3</v>
      </c>
      <c r="E785" s="68">
        <f>E775+E781</f>
        <v>6129.375</v>
      </c>
      <c r="F785" s="67" t="s">
        <v>118</v>
      </c>
      <c r="G785" s="61"/>
    </row>
    <row r="786" ht="12.75">
      <c r="A786" s="63"/>
    </row>
    <row r="787" spans="1:5" ht="12.75">
      <c r="A787" s="63"/>
      <c r="B787" s="62" t="s">
        <v>159</v>
      </c>
      <c r="C787" s="71">
        <v>0.1</v>
      </c>
      <c r="E787" s="70">
        <f>E785*C787</f>
        <v>612.9375</v>
      </c>
    </row>
    <row r="788" spans="1:5" ht="12.75">
      <c r="A788" s="63"/>
      <c r="C788" s="71"/>
      <c r="E788" s="70"/>
    </row>
    <row r="789" ht="12.75">
      <c r="A789" s="63"/>
    </row>
    <row r="790" spans="1:6" ht="12.75">
      <c r="A790" s="63" t="s">
        <v>5</v>
      </c>
      <c r="B790" s="61" t="s">
        <v>6</v>
      </c>
      <c r="E790" s="68">
        <f>SUM(E787:E789)</f>
        <v>612.9375</v>
      </c>
      <c r="F790" s="67" t="s">
        <v>118</v>
      </c>
    </row>
    <row r="791" spans="1:6" ht="12.75">
      <c r="A791" s="63"/>
      <c r="B791" s="61"/>
      <c r="E791" s="68"/>
      <c r="F791" s="67"/>
    </row>
    <row r="792" spans="1:6" ht="12.75">
      <c r="A792" s="63" t="s">
        <v>7</v>
      </c>
      <c r="B792" s="61" t="s">
        <v>11</v>
      </c>
      <c r="E792" s="68">
        <f>E785+E790</f>
        <v>6742.3125</v>
      </c>
      <c r="F792" s="67" t="s">
        <v>118</v>
      </c>
    </row>
    <row r="793" spans="1:6" ht="12.75">
      <c r="A793" s="63"/>
      <c r="F793" s="67"/>
    </row>
    <row r="794" spans="1:6" ht="12.75">
      <c r="A794" s="63" t="s">
        <v>12</v>
      </c>
      <c r="B794" s="61" t="s">
        <v>13</v>
      </c>
      <c r="C794" s="71">
        <v>0.05</v>
      </c>
      <c r="E794" s="68">
        <f>E792*C794</f>
        <v>337.115625</v>
      </c>
      <c r="F794" s="67" t="s">
        <v>118</v>
      </c>
    </row>
    <row r="795" spans="1:6" ht="12.75">
      <c r="A795" s="63"/>
      <c r="F795" s="67"/>
    </row>
    <row r="796" spans="1:6" ht="12.75">
      <c r="A796" s="63" t="s">
        <v>14</v>
      </c>
      <c r="B796" s="61" t="s">
        <v>27</v>
      </c>
      <c r="E796" s="68">
        <f>E792+E794</f>
        <v>7079.428125</v>
      </c>
      <c r="F796" s="67" t="s">
        <v>118</v>
      </c>
    </row>
    <row r="797" ht="12.75">
      <c r="A797" s="63"/>
    </row>
    <row r="798" ht="12.75">
      <c r="A798" s="63"/>
    </row>
    <row r="799" spans="2:14" ht="12.75">
      <c r="B799" s="61" t="s">
        <v>18</v>
      </c>
      <c r="C799" s="138">
        <f>E796</f>
        <v>7079.428125</v>
      </c>
      <c r="D799" s="161" t="s">
        <v>424</v>
      </c>
      <c r="E799" s="161"/>
      <c r="F799" s="68">
        <f>E796/165.33/1</f>
        <v>42.81998502994012</v>
      </c>
      <c r="G799" s="67" t="s">
        <v>19</v>
      </c>
      <c r="M799" s="70"/>
      <c r="N799" s="140"/>
    </row>
    <row r="801" ht="12.75">
      <c r="B801" s="61" t="s">
        <v>17</v>
      </c>
    </row>
    <row r="803" spans="2:9" ht="12.75">
      <c r="B803" s="160" t="s">
        <v>495</v>
      </c>
      <c r="C803" s="160"/>
      <c r="D803" s="160"/>
      <c r="E803" s="160"/>
      <c r="F803" s="160"/>
      <c r="G803" s="160"/>
      <c r="H803" s="160"/>
      <c r="I803" s="160"/>
    </row>
    <row r="804" spans="2:9" ht="12.75">
      <c r="B804" s="160" t="s">
        <v>496</v>
      </c>
      <c r="C804" s="160"/>
      <c r="D804" s="160"/>
      <c r="E804" s="160"/>
      <c r="F804" s="160"/>
      <c r="G804" s="160"/>
      <c r="H804" s="160"/>
      <c r="I804" s="75"/>
    </row>
    <row r="805" spans="2:9" ht="12.75">
      <c r="B805" s="75"/>
      <c r="C805" s="75"/>
      <c r="D805" s="75"/>
      <c r="E805" s="75"/>
      <c r="F805" s="75"/>
      <c r="G805" s="75"/>
      <c r="H805" s="75"/>
      <c r="I805" s="75"/>
    </row>
    <row r="806" spans="2:9" ht="12.75">
      <c r="B806" s="75"/>
      <c r="C806" s="75"/>
      <c r="D806" s="75"/>
      <c r="E806" s="75"/>
      <c r="F806" s="75"/>
      <c r="G806" s="75"/>
      <c r="H806" s="75"/>
      <c r="I806" s="75"/>
    </row>
    <row r="807" spans="2:9" ht="12.75">
      <c r="B807" s="75"/>
      <c r="C807" s="75"/>
      <c r="D807" s="75"/>
      <c r="E807" s="75"/>
      <c r="F807" s="75"/>
      <c r="G807" s="75"/>
      <c r="H807" s="75"/>
      <c r="I807" s="75"/>
    </row>
    <row r="808" spans="2:9" ht="12.75">
      <c r="B808" s="75"/>
      <c r="C808" s="75"/>
      <c r="D808" s="75"/>
      <c r="E808" s="75"/>
      <c r="F808" s="75"/>
      <c r="G808" s="75"/>
      <c r="H808" s="75"/>
      <c r="I808" s="75"/>
    </row>
    <row r="809" spans="2:9" ht="12.75">
      <c r="B809" s="75"/>
      <c r="C809" s="75"/>
      <c r="D809" s="75"/>
      <c r="E809" s="75"/>
      <c r="F809" s="75"/>
      <c r="G809" s="75"/>
      <c r="H809" s="75"/>
      <c r="I809" s="75"/>
    </row>
    <row r="810" spans="2:9" ht="12.75">
      <c r="B810" s="75"/>
      <c r="C810" s="75"/>
      <c r="D810" s="75"/>
      <c r="E810" s="75"/>
      <c r="F810" s="75"/>
      <c r="G810" s="75"/>
      <c r="H810" s="75"/>
      <c r="I810" s="75"/>
    </row>
    <row r="811" spans="2:9" ht="12.75">
      <c r="B811" s="75"/>
      <c r="C811" s="75"/>
      <c r="D811" s="75"/>
      <c r="E811" s="75"/>
      <c r="F811" s="75"/>
      <c r="G811" s="75"/>
      <c r="H811" s="75"/>
      <c r="I811" s="75"/>
    </row>
    <row r="812" spans="2:9" ht="12.75">
      <c r="B812" s="75"/>
      <c r="C812" s="75"/>
      <c r="D812" s="75"/>
      <c r="E812" s="75"/>
      <c r="F812" s="75"/>
      <c r="G812" s="75"/>
      <c r="H812" s="75"/>
      <c r="I812" s="75"/>
    </row>
    <row r="813" spans="2:9" ht="12.75">
      <c r="B813" s="75"/>
      <c r="C813" s="75"/>
      <c r="D813" s="75"/>
      <c r="E813" s="75"/>
      <c r="F813" s="75"/>
      <c r="G813" s="75"/>
      <c r="H813" s="75"/>
      <c r="I813" s="75"/>
    </row>
    <row r="814" spans="2:9" ht="12.75">
      <c r="B814" s="75"/>
      <c r="C814" s="75"/>
      <c r="D814" s="75"/>
      <c r="E814" s="75"/>
      <c r="F814" s="75"/>
      <c r="G814" s="75"/>
      <c r="H814" s="75"/>
      <c r="I814" s="75"/>
    </row>
    <row r="815" spans="2:9" ht="12.75">
      <c r="B815" s="75"/>
      <c r="C815" s="75"/>
      <c r="D815" s="75"/>
      <c r="E815" s="75"/>
      <c r="F815" s="75"/>
      <c r="G815" s="75"/>
      <c r="H815" s="75"/>
      <c r="I815" s="75"/>
    </row>
    <row r="816" spans="2:9" ht="12.75">
      <c r="B816" s="75"/>
      <c r="C816" s="75"/>
      <c r="D816" s="75"/>
      <c r="E816" s="75"/>
      <c r="F816" s="75"/>
      <c r="G816" s="75"/>
      <c r="H816" s="75"/>
      <c r="I816" s="75"/>
    </row>
    <row r="828" spans="1:12" ht="12.75">
      <c r="A828" s="31"/>
      <c r="B828" s="3" t="s">
        <v>484</v>
      </c>
      <c r="C828"/>
      <c r="D828"/>
      <c r="E828"/>
      <c r="F828"/>
      <c r="G828"/>
      <c r="H828" s="3" t="s">
        <v>135</v>
      </c>
      <c r="I828"/>
      <c r="J828"/>
      <c r="K828"/>
      <c r="L828" s="1"/>
    </row>
    <row r="829" spans="1:12" ht="12.75">
      <c r="A829" s="31"/>
      <c r="B829"/>
      <c r="C829"/>
      <c r="D829"/>
      <c r="E829"/>
      <c r="F829"/>
      <c r="G829" s="10"/>
      <c r="H829" s="162" t="s">
        <v>322</v>
      </c>
      <c r="I829" s="162"/>
      <c r="J829"/>
      <c r="K829"/>
      <c r="L829" s="1"/>
    </row>
    <row r="830" spans="1:12" ht="12.75">
      <c r="A830" s="31"/>
      <c r="B830" s="3" t="s">
        <v>486</v>
      </c>
      <c r="C830"/>
      <c r="D830"/>
      <c r="E830"/>
      <c r="F830"/>
      <c r="G830" s="10"/>
      <c r="H830" s="10"/>
      <c r="I830" s="50"/>
      <c r="J830"/>
      <c r="K830"/>
      <c r="L830" s="1"/>
    </row>
    <row r="831" spans="1:12" ht="12.75">
      <c r="A831" s="31"/>
      <c r="B831" s="155" t="s">
        <v>500</v>
      </c>
      <c r="C831" s="155"/>
      <c r="D831"/>
      <c r="E831"/>
      <c r="F831"/>
      <c r="G831"/>
      <c r="H831" s="10"/>
      <c r="I831" s="3"/>
      <c r="J831"/>
      <c r="K831"/>
      <c r="L831" s="1"/>
    </row>
    <row r="832" spans="1:12" ht="12.75">
      <c r="A832" s="31"/>
      <c r="B832"/>
      <c r="C832"/>
      <c r="D832"/>
      <c r="E832"/>
      <c r="F832"/>
      <c r="G832" s="10"/>
      <c r="H832" s="10"/>
      <c r="I832" s="10"/>
      <c r="J832"/>
      <c r="K832"/>
      <c r="L832" s="1"/>
    </row>
    <row r="833" spans="1:12" ht="12.75">
      <c r="A833" s="31"/>
      <c r="B833"/>
      <c r="C833"/>
      <c r="D833"/>
      <c r="E833"/>
      <c r="F833"/>
      <c r="G833" s="50"/>
      <c r="H833" s="10"/>
      <c r="I833" s="10"/>
      <c r="J833"/>
      <c r="K833"/>
      <c r="L833" s="1"/>
    </row>
    <row r="834" spans="1:12" ht="12.75">
      <c r="A834" s="5">
        <v>1</v>
      </c>
      <c r="B834" s="3" t="s">
        <v>0</v>
      </c>
      <c r="C834"/>
      <c r="D834"/>
      <c r="E834" s="3">
        <f>SUM(E835:E837)</f>
        <v>0</v>
      </c>
      <c r="F834" s="8" t="s">
        <v>118</v>
      </c>
      <c r="G834"/>
      <c r="H834"/>
      <c r="I834"/>
      <c r="J834"/>
      <c r="K834"/>
      <c r="L834" s="1"/>
    </row>
    <row r="835" spans="1:12" ht="12.75">
      <c r="A835" s="5"/>
      <c r="B835" t="s">
        <v>8</v>
      </c>
      <c r="C835"/>
      <c r="D835"/>
      <c r="E835">
        <v>0</v>
      </c>
      <c r="F835" s="8"/>
      <c r="G835"/>
      <c r="H835"/>
      <c r="I835"/>
      <c r="J835"/>
      <c r="K835"/>
      <c r="L835" s="1"/>
    </row>
    <row r="836" spans="1:12" ht="12.75">
      <c r="A836" s="5"/>
      <c r="B836" t="s">
        <v>9</v>
      </c>
      <c r="C836"/>
      <c r="D836"/>
      <c r="E836">
        <v>0</v>
      </c>
      <c r="F836" s="8"/>
      <c r="G836"/>
      <c r="H836"/>
      <c r="I836"/>
      <c r="J836"/>
      <c r="K836"/>
      <c r="L836" s="1"/>
    </row>
    <row r="837" spans="1:12" ht="12.75">
      <c r="A837" s="5"/>
      <c r="B837" t="s">
        <v>10</v>
      </c>
      <c r="C837"/>
      <c r="D837"/>
      <c r="E837">
        <v>0</v>
      </c>
      <c r="F837" s="8"/>
      <c r="G837"/>
      <c r="H837"/>
      <c r="I837"/>
      <c r="J837"/>
      <c r="K837"/>
      <c r="L837" s="1"/>
    </row>
    <row r="838" spans="1:12" ht="12.75">
      <c r="A838" s="5"/>
      <c r="B838"/>
      <c r="C838"/>
      <c r="D838"/>
      <c r="E838"/>
      <c r="F838" s="8"/>
      <c r="G838"/>
      <c r="H838"/>
      <c r="I838"/>
      <c r="J838"/>
      <c r="K838"/>
      <c r="L838" s="1"/>
    </row>
    <row r="839" spans="1:12" ht="12.75">
      <c r="A839" s="5"/>
      <c r="B839"/>
      <c r="C839"/>
      <c r="D839"/>
      <c r="E839"/>
      <c r="F839" s="8"/>
      <c r="G839"/>
      <c r="H839"/>
      <c r="I839"/>
      <c r="J839"/>
      <c r="K839"/>
      <c r="L839" s="1"/>
    </row>
    <row r="840" spans="1:12" ht="12.75">
      <c r="A840" s="5">
        <v>2</v>
      </c>
      <c r="B840" s="3" t="s">
        <v>1</v>
      </c>
      <c r="C840" s="3"/>
      <c r="D840" s="3"/>
      <c r="E840" s="4">
        <f>SUM(E841:E843)</f>
        <v>5150</v>
      </c>
      <c r="F840" s="8" t="s">
        <v>118</v>
      </c>
      <c r="G840"/>
      <c r="H840"/>
      <c r="I840"/>
      <c r="J840"/>
      <c r="K840"/>
      <c r="L840" s="1"/>
    </row>
    <row r="841" spans="1:14" ht="12.75">
      <c r="A841" s="5"/>
      <c r="B841" t="s">
        <v>2</v>
      </c>
      <c r="C841"/>
      <c r="D841"/>
      <c r="E841">
        <v>5150</v>
      </c>
      <c r="F841" s="8"/>
      <c r="G841"/>
      <c r="H841"/>
      <c r="I841"/>
      <c r="J841"/>
      <c r="K841"/>
      <c r="L841" s="1"/>
      <c r="M841" s="70"/>
      <c r="N841" s="140"/>
    </row>
    <row r="842" spans="1:14" ht="12.75">
      <c r="A842" s="5"/>
      <c r="B842" s="72" t="s">
        <v>494</v>
      </c>
      <c r="C842" s="71">
        <v>0</v>
      </c>
      <c r="E842" s="70">
        <f>E841*C842</f>
        <v>0</v>
      </c>
      <c r="F842" s="8"/>
      <c r="G842"/>
      <c r="H842"/>
      <c r="I842"/>
      <c r="J842"/>
      <c r="K842"/>
      <c r="L842" s="1"/>
      <c r="M842" s="70"/>
      <c r="N842" s="140"/>
    </row>
    <row r="843" spans="1:12" ht="12.75">
      <c r="A843" s="5"/>
      <c r="B843"/>
      <c r="C843"/>
      <c r="D843"/>
      <c r="E843"/>
      <c r="F843"/>
      <c r="G843"/>
      <c r="H843"/>
      <c r="I843"/>
      <c r="J843"/>
      <c r="K843"/>
      <c r="L843" s="1"/>
    </row>
    <row r="844" spans="1:12" ht="12.75">
      <c r="A844" s="5" t="s">
        <v>4</v>
      </c>
      <c r="B844" s="3" t="s">
        <v>3</v>
      </c>
      <c r="C844"/>
      <c r="D844"/>
      <c r="E844" s="4">
        <f>E834+E840</f>
        <v>5150</v>
      </c>
      <c r="F844" s="8" t="s">
        <v>118</v>
      </c>
      <c r="G844" s="3"/>
      <c r="H844"/>
      <c r="I844"/>
      <c r="J844"/>
      <c r="K844"/>
      <c r="L844" s="1"/>
    </row>
    <row r="845" spans="1:12" ht="12.75">
      <c r="A845" s="5"/>
      <c r="B845"/>
      <c r="C845"/>
      <c r="D845"/>
      <c r="E845"/>
      <c r="F845"/>
      <c r="G845"/>
      <c r="H845"/>
      <c r="I845"/>
      <c r="J845"/>
      <c r="K845"/>
      <c r="L845" s="1"/>
    </row>
    <row r="846" spans="1:12" ht="12.75">
      <c r="A846" s="5"/>
      <c r="B846" s="53" t="s">
        <v>159</v>
      </c>
      <c r="C846" s="6">
        <v>0</v>
      </c>
      <c r="D846"/>
      <c r="E846" s="1">
        <f>E844*C846</f>
        <v>0</v>
      </c>
      <c r="F846"/>
      <c r="G846"/>
      <c r="H846"/>
      <c r="I846"/>
      <c r="J846"/>
      <c r="K846"/>
      <c r="L846" s="1"/>
    </row>
    <row r="847" spans="1:12" ht="12.75">
      <c r="A847" s="5"/>
      <c r="B847"/>
      <c r="C847" s="6"/>
      <c r="D847"/>
      <c r="E847" s="1"/>
      <c r="F847"/>
      <c r="G847"/>
      <c r="H847"/>
      <c r="I847"/>
      <c r="J847"/>
      <c r="K847"/>
      <c r="L847" s="1"/>
    </row>
    <row r="848" spans="1:12" ht="12.75">
      <c r="A848" s="5"/>
      <c r="B848"/>
      <c r="C848"/>
      <c r="D848"/>
      <c r="E848"/>
      <c r="F848"/>
      <c r="G848"/>
      <c r="H848"/>
      <c r="I848"/>
      <c r="J848"/>
      <c r="K848"/>
      <c r="L848" s="1"/>
    </row>
    <row r="849" spans="1:12" ht="12.75">
      <c r="A849" s="5" t="s">
        <v>5</v>
      </c>
      <c r="B849" s="3" t="s">
        <v>6</v>
      </c>
      <c r="C849"/>
      <c r="D849"/>
      <c r="E849" s="4">
        <f>SUM(E846:E848)</f>
        <v>0</v>
      </c>
      <c r="F849" s="8" t="s">
        <v>118</v>
      </c>
      <c r="G849"/>
      <c r="H849"/>
      <c r="I849"/>
      <c r="J849"/>
      <c r="K849"/>
      <c r="L849" s="1"/>
    </row>
    <row r="850" spans="1:12" ht="12.75">
      <c r="A850" s="5"/>
      <c r="B850" s="3"/>
      <c r="C850"/>
      <c r="D850"/>
      <c r="E850" s="4"/>
      <c r="F850" s="8"/>
      <c r="G850"/>
      <c r="H850"/>
      <c r="I850"/>
      <c r="J850"/>
      <c r="K850"/>
      <c r="L850" s="1"/>
    </row>
    <row r="851" spans="1:12" ht="12.75">
      <c r="A851" s="5" t="s">
        <v>7</v>
      </c>
      <c r="B851" s="3" t="s">
        <v>11</v>
      </c>
      <c r="C851"/>
      <c r="D851"/>
      <c r="E851" s="4">
        <f>E844+E849</f>
        <v>5150</v>
      </c>
      <c r="F851" s="8" t="s">
        <v>118</v>
      </c>
      <c r="G851"/>
      <c r="H851"/>
      <c r="I851"/>
      <c r="J851"/>
      <c r="K851"/>
      <c r="L851" s="1"/>
    </row>
    <row r="852" spans="1:12" ht="12.75">
      <c r="A852" s="5"/>
      <c r="B852"/>
      <c r="C852"/>
      <c r="D852"/>
      <c r="E852"/>
      <c r="F852" s="8"/>
      <c r="G852"/>
      <c r="H852"/>
      <c r="I852"/>
      <c r="J852"/>
      <c r="K852"/>
      <c r="L852" s="1"/>
    </row>
    <row r="853" spans="1:12" ht="12.75">
      <c r="A853" s="5" t="s">
        <v>12</v>
      </c>
      <c r="B853" s="3" t="s">
        <v>13</v>
      </c>
      <c r="C853" s="6">
        <v>0</v>
      </c>
      <c r="D853"/>
      <c r="E853" s="4">
        <f>E851*C853</f>
        <v>0</v>
      </c>
      <c r="F853" s="8" t="s">
        <v>118</v>
      </c>
      <c r="G853"/>
      <c r="H853"/>
      <c r="I853"/>
      <c r="J853"/>
      <c r="K853"/>
      <c r="L853" s="1"/>
    </row>
    <row r="854" spans="1:12" ht="12.75">
      <c r="A854" s="5"/>
      <c r="B854"/>
      <c r="C854"/>
      <c r="D854"/>
      <c r="E854"/>
      <c r="F854" s="8"/>
      <c r="G854"/>
      <c r="H854"/>
      <c r="I854"/>
      <c r="J854"/>
      <c r="K854"/>
      <c r="L854" s="1"/>
    </row>
    <row r="855" spans="1:12" ht="12.75">
      <c r="A855" s="5" t="s">
        <v>14</v>
      </c>
      <c r="B855" s="3" t="s">
        <v>27</v>
      </c>
      <c r="C855"/>
      <c r="D855"/>
      <c r="E855" s="4">
        <f>E851+E853</f>
        <v>5150</v>
      </c>
      <c r="F855" s="8" t="s">
        <v>118</v>
      </c>
      <c r="G855"/>
      <c r="H855"/>
      <c r="I855"/>
      <c r="J855"/>
      <c r="K855"/>
      <c r="L855" s="1"/>
    </row>
    <row r="856" spans="1:12" ht="12.75">
      <c r="A856" s="5"/>
      <c r="B856"/>
      <c r="C856"/>
      <c r="D856"/>
      <c r="E856"/>
      <c r="F856"/>
      <c r="G856"/>
      <c r="H856"/>
      <c r="I856"/>
      <c r="J856"/>
      <c r="K856"/>
      <c r="L856" s="1"/>
    </row>
    <row r="857" spans="1:12" ht="12.75">
      <c r="A857" s="5"/>
      <c r="B857"/>
      <c r="C857"/>
      <c r="D857"/>
      <c r="E857"/>
      <c r="F857"/>
      <c r="G857"/>
      <c r="H857"/>
      <c r="I857"/>
      <c r="J857"/>
      <c r="K857"/>
      <c r="L857" s="1"/>
    </row>
    <row r="858" spans="1:14" ht="12.75">
      <c r="A858" s="31"/>
      <c r="B858" s="3" t="s">
        <v>18</v>
      </c>
      <c r="C858" s="139">
        <f>E855</f>
        <v>5150</v>
      </c>
      <c r="D858" s="155" t="s">
        <v>424</v>
      </c>
      <c r="E858" s="155"/>
      <c r="F858" s="4">
        <f>E855/165.33/1</f>
        <v>31.149821568983242</v>
      </c>
      <c r="G858" s="8" t="s">
        <v>19</v>
      </c>
      <c r="H858"/>
      <c r="I858"/>
      <c r="J858"/>
      <c r="K858"/>
      <c r="L858" s="1"/>
      <c r="M858" s="70"/>
      <c r="N858" s="140"/>
    </row>
    <row r="859" spans="1:12" ht="12.75">
      <c r="A859" s="31"/>
      <c r="B859"/>
      <c r="C859"/>
      <c r="D859"/>
      <c r="E859"/>
      <c r="F859"/>
      <c r="G859"/>
      <c r="H859"/>
      <c r="I859"/>
      <c r="J859"/>
      <c r="K859"/>
      <c r="L859" s="1"/>
    </row>
    <row r="860" spans="1:12" ht="12.75">
      <c r="A860" s="31"/>
      <c r="B860" s="3" t="s">
        <v>17</v>
      </c>
      <c r="C860"/>
      <c r="D860"/>
      <c r="E860"/>
      <c r="F860"/>
      <c r="G860"/>
      <c r="H860"/>
      <c r="I860"/>
      <c r="J860"/>
      <c r="K860"/>
      <c r="L860" s="1"/>
    </row>
    <row r="861" spans="1:12" ht="12.75">
      <c r="A861" s="31"/>
      <c r="B861"/>
      <c r="C861"/>
      <c r="D861"/>
      <c r="E861"/>
      <c r="F861"/>
      <c r="G861"/>
      <c r="H861"/>
      <c r="I861"/>
      <c r="J861"/>
      <c r="K861"/>
      <c r="L861" s="1"/>
    </row>
    <row r="862" spans="1:12" ht="12.75">
      <c r="A862" s="31"/>
      <c r="B862" s="160" t="s">
        <v>495</v>
      </c>
      <c r="C862" s="160"/>
      <c r="D862" s="160"/>
      <c r="E862" s="160"/>
      <c r="F862" s="160"/>
      <c r="G862" s="160"/>
      <c r="H862" s="160"/>
      <c r="I862" s="160"/>
      <c r="J862"/>
      <c r="K862"/>
      <c r="L862" s="1"/>
    </row>
    <row r="863" spans="1:12" ht="12.75">
      <c r="A863" s="31"/>
      <c r="B863" s="160" t="s">
        <v>496</v>
      </c>
      <c r="C863" s="160"/>
      <c r="D863" s="160"/>
      <c r="E863" s="160"/>
      <c r="F863" s="160"/>
      <c r="G863" s="160"/>
      <c r="H863" s="160"/>
      <c r="I863" s="75"/>
      <c r="J863"/>
      <c r="K863"/>
      <c r="L863" s="1"/>
    </row>
    <row r="887" spans="2:8" ht="12.75">
      <c r="B887" s="3" t="s">
        <v>484</v>
      </c>
      <c r="H887" s="61" t="s">
        <v>135</v>
      </c>
    </row>
    <row r="888" spans="2:9" ht="12.75">
      <c r="B888"/>
      <c r="G888" s="64"/>
      <c r="H888" s="163" t="s">
        <v>146</v>
      </c>
      <c r="I888" s="163"/>
    </row>
    <row r="889" spans="2:11" ht="12.75">
      <c r="B889" s="3" t="s">
        <v>486</v>
      </c>
      <c r="G889" s="64"/>
      <c r="H889" s="64"/>
      <c r="I889" s="65"/>
      <c r="K889" s="61"/>
    </row>
    <row r="890" spans="2:11" ht="12.75">
      <c r="B890" s="161" t="s">
        <v>501</v>
      </c>
      <c r="C890" s="161"/>
      <c r="D890" s="161"/>
      <c r="E890" s="161"/>
      <c r="H890" s="64"/>
      <c r="I890" s="61"/>
      <c r="K890" s="64"/>
    </row>
    <row r="891" spans="7:9" ht="12.75">
      <c r="G891" s="64"/>
      <c r="H891" s="64"/>
      <c r="I891" s="64"/>
    </row>
    <row r="892" spans="7:9" ht="12.75">
      <c r="G892" s="65"/>
      <c r="H892" s="64"/>
      <c r="I892" s="64"/>
    </row>
    <row r="893" spans="1:11" ht="12.75">
      <c r="A893" s="63">
        <v>1</v>
      </c>
      <c r="B893" s="61" t="s">
        <v>0</v>
      </c>
      <c r="E893" s="61">
        <f>SUM(E894:E896)</f>
        <v>75</v>
      </c>
      <c r="F893" s="67" t="s">
        <v>118</v>
      </c>
      <c r="J893" s="61"/>
      <c r="K893" s="61"/>
    </row>
    <row r="894" spans="1:10" ht="12.75">
      <c r="A894" s="63"/>
      <c r="B894" s="62" t="s">
        <v>8</v>
      </c>
      <c r="E894" s="62">
        <v>0</v>
      </c>
      <c r="F894" s="67"/>
      <c r="J894" s="61"/>
    </row>
    <row r="895" spans="1:10" ht="12.75">
      <c r="A895" s="63"/>
      <c r="B895" s="62" t="s">
        <v>9</v>
      </c>
      <c r="E895" s="62">
        <v>75</v>
      </c>
      <c r="F895" s="67"/>
      <c r="J895" s="61"/>
    </row>
    <row r="896" spans="1:10" ht="12.75">
      <c r="A896" s="63"/>
      <c r="B896" s="62" t="s">
        <v>10</v>
      </c>
      <c r="E896" s="62">
        <v>0</v>
      </c>
      <c r="F896" s="67"/>
      <c r="J896" s="61"/>
    </row>
    <row r="897" spans="1:10" ht="12.75">
      <c r="A897" s="63"/>
      <c r="F897" s="67"/>
      <c r="J897" s="61"/>
    </row>
    <row r="898" spans="1:10" ht="12.75">
      <c r="A898" s="63"/>
      <c r="F898" s="67"/>
      <c r="J898" s="61"/>
    </row>
    <row r="899" spans="1:13" ht="12.75">
      <c r="A899" s="63">
        <v>2</v>
      </c>
      <c r="B899" s="61" t="s">
        <v>1</v>
      </c>
      <c r="C899" s="61"/>
      <c r="D899" s="61"/>
      <c r="E899" s="68">
        <f>SUM(E900:E902)</f>
        <v>5470.375</v>
      </c>
      <c r="F899" s="67" t="s">
        <v>118</v>
      </c>
      <c r="J899" s="61"/>
      <c r="K899" s="61"/>
      <c r="L899" s="68"/>
      <c r="M899" s="61"/>
    </row>
    <row r="900" spans="1:14" ht="12.75">
      <c r="A900" s="63"/>
      <c r="B900" s="62" t="s">
        <v>2</v>
      </c>
      <c r="E900" s="62">
        <v>5350</v>
      </c>
      <c r="F900" s="67"/>
      <c r="J900" s="61"/>
      <c r="M900" s="70"/>
      <c r="N900" s="140"/>
    </row>
    <row r="901" spans="1:10" ht="12.75">
      <c r="A901" s="63"/>
      <c r="B901" s="72" t="s">
        <v>494</v>
      </c>
      <c r="C901" s="69">
        <v>0.0225</v>
      </c>
      <c r="E901" s="70">
        <f>E900*C901</f>
        <v>120.375</v>
      </c>
      <c r="F901" s="67"/>
      <c r="J901" s="61"/>
    </row>
    <row r="902" spans="1:10" ht="12.75">
      <c r="A902" s="63"/>
      <c r="J902" s="61"/>
    </row>
    <row r="903" spans="1:11" ht="12.75">
      <c r="A903" s="63" t="s">
        <v>4</v>
      </c>
      <c r="B903" s="61" t="s">
        <v>3</v>
      </c>
      <c r="E903" s="68">
        <f>E893+E899</f>
        <v>5545.375</v>
      </c>
      <c r="F903" s="67" t="s">
        <v>118</v>
      </c>
      <c r="G903" s="61"/>
      <c r="J903" s="63"/>
      <c r="K903" s="61"/>
    </row>
    <row r="904" spans="1:10" ht="12.75">
      <c r="A904" s="63"/>
      <c r="J904" s="61"/>
    </row>
    <row r="905" spans="1:10" ht="12.75">
      <c r="A905" s="63"/>
      <c r="B905" s="62" t="s">
        <v>159</v>
      </c>
      <c r="C905" s="71">
        <v>0.1</v>
      </c>
      <c r="E905" s="70">
        <f>E903*C905</f>
        <v>554.5375</v>
      </c>
      <c r="J905" s="61"/>
    </row>
    <row r="906" spans="1:10" ht="12.75">
      <c r="A906" s="63"/>
      <c r="C906" s="71"/>
      <c r="E906" s="70"/>
      <c r="J906" s="61"/>
    </row>
    <row r="907" spans="1:10" ht="12.75">
      <c r="A907" s="63"/>
      <c r="J907" s="61"/>
    </row>
    <row r="908" spans="1:11" ht="12.75">
      <c r="A908" s="63" t="s">
        <v>5</v>
      </c>
      <c r="B908" s="61" t="s">
        <v>6</v>
      </c>
      <c r="E908" s="68">
        <f>SUM(E905:E907)</f>
        <v>554.5375</v>
      </c>
      <c r="F908" s="67" t="s">
        <v>118</v>
      </c>
      <c r="J908" s="63"/>
      <c r="K908" s="61"/>
    </row>
    <row r="909" spans="1:11" ht="12.75">
      <c r="A909" s="63"/>
      <c r="B909" s="61"/>
      <c r="E909" s="68"/>
      <c r="F909" s="67"/>
      <c r="J909" s="63"/>
      <c r="K909" s="61"/>
    </row>
    <row r="910" spans="1:11" ht="12.75">
      <c r="A910" s="63" t="s">
        <v>7</v>
      </c>
      <c r="B910" s="61" t="s">
        <v>11</v>
      </c>
      <c r="E910" s="68">
        <f>E903+E908</f>
        <v>6099.9125</v>
      </c>
      <c r="F910" s="67" t="s">
        <v>118</v>
      </c>
      <c r="J910" s="63"/>
      <c r="K910" s="61"/>
    </row>
    <row r="911" spans="1:10" ht="12.75">
      <c r="A911" s="63"/>
      <c r="F911" s="67"/>
      <c r="J911" s="61"/>
    </row>
    <row r="912" spans="1:11" ht="12.75">
      <c r="A912" s="63" t="s">
        <v>12</v>
      </c>
      <c r="B912" s="61" t="s">
        <v>13</v>
      </c>
      <c r="C912" s="71">
        <v>0.05</v>
      </c>
      <c r="E912" s="68">
        <f>E910*C912</f>
        <v>304.995625</v>
      </c>
      <c r="F912" s="67" t="s">
        <v>118</v>
      </c>
      <c r="J912" s="63"/>
      <c r="K912" s="61"/>
    </row>
    <row r="913" spans="1:10" ht="12.75">
      <c r="A913" s="63"/>
      <c r="F913" s="67"/>
      <c r="J913" s="61"/>
    </row>
    <row r="914" spans="1:11" ht="12.75">
      <c r="A914" s="63" t="s">
        <v>14</v>
      </c>
      <c r="B914" s="61" t="s">
        <v>27</v>
      </c>
      <c r="E914" s="68">
        <f>E910+E912</f>
        <v>6404.908125</v>
      </c>
      <c r="F914" s="67" t="s">
        <v>118</v>
      </c>
      <c r="J914" s="63"/>
      <c r="K914" s="61"/>
    </row>
    <row r="915" spans="1:10" ht="12.75">
      <c r="A915" s="63"/>
      <c r="J915" s="61"/>
    </row>
    <row r="916" spans="1:10" ht="12.75">
      <c r="A916" s="63"/>
      <c r="J916" s="61"/>
    </row>
    <row r="917" spans="2:14" ht="12.75">
      <c r="B917" s="61" t="s">
        <v>18</v>
      </c>
      <c r="C917" s="138">
        <f>E914</f>
        <v>6404.908125</v>
      </c>
      <c r="D917" s="161" t="s">
        <v>423</v>
      </c>
      <c r="E917" s="161"/>
      <c r="F917" s="68">
        <f>E914/165.33/1</f>
        <v>38.74014471057884</v>
      </c>
      <c r="G917" s="67" t="s">
        <v>19</v>
      </c>
      <c r="K917" s="61"/>
      <c r="L917" s="76"/>
      <c r="M917" s="70"/>
      <c r="N917" s="140"/>
    </row>
    <row r="919" spans="2:11" ht="12.75">
      <c r="B919" s="61" t="s">
        <v>17</v>
      </c>
      <c r="K919" s="61"/>
    </row>
    <row r="921" spans="2:9" ht="12.75">
      <c r="B921" s="160" t="s">
        <v>495</v>
      </c>
      <c r="C921" s="160"/>
      <c r="D921" s="160"/>
      <c r="E921" s="160"/>
      <c r="F921" s="160"/>
      <c r="G921" s="160"/>
      <c r="H921" s="160"/>
      <c r="I921" s="160"/>
    </row>
    <row r="922" spans="2:9" ht="12.75">
      <c r="B922" s="160" t="s">
        <v>496</v>
      </c>
      <c r="C922" s="160"/>
      <c r="D922" s="160"/>
      <c r="E922" s="160"/>
      <c r="F922" s="160"/>
      <c r="G922" s="160"/>
      <c r="H922" s="160"/>
      <c r="I922" s="75"/>
    </row>
    <row r="923" spans="2:9" ht="12.75">
      <c r="B923" s="75"/>
      <c r="C923" s="75"/>
      <c r="D923" s="75"/>
      <c r="E923" s="75"/>
      <c r="F923" s="75"/>
      <c r="G923" s="75"/>
      <c r="H923" s="75"/>
      <c r="I923" s="75"/>
    </row>
    <row r="924" spans="2:9" ht="12.75">
      <c r="B924" s="75"/>
      <c r="C924" s="75"/>
      <c r="D924" s="75"/>
      <c r="E924" s="75"/>
      <c r="F924" s="75"/>
      <c r="G924" s="75"/>
      <c r="H924" s="75"/>
      <c r="I924" s="75"/>
    </row>
    <row r="925" spans="2:9" ht="12.75">
      <c r="B925" s="75"/>
      <c r="C925" s="75"/>
      <c r="D925" s="75"/>
      <c r="E925" s="75"/>
      <c r="F925" s="75"/>
      <c r="G925" s="75"/>
      <c r="H925" s="75"/>
      <c r="I925" s="75"/>
    </row>
    <row r="926" spans="2:9" ht="12.75">
      <c r="B926" s="75"/>
      <c r="C926" s="75"/>
      <c r="D926" s="75"/>
      <c r="E926" s="75"/>
      <c r="F926" s="75"/>
      <c r="G926" s="75"/>
      <c r="H926" s="75"/>
      <c r="I926" s="75"/>
    </row>
    <row r="927" spans="2:9" ht="12.75">
      <c r="B927" s="75"/>
      <c r="C927" s="75"/>
      <c r="D927" s="75"/>
      <c r="E927" s="75"/>
      <c r="F927" s="75"/>
      <c r="G927" s="75"/>
      <c r="H927" s="75"/>
      <c r="I927" s="75"/>
    </row>
    <row r="928" spans="2:9" ht="12.75">
      <c r="B928" s="75"/>
      <c r="C928" s="75"/>
      <c r="D928" s="75"/>
      <c r="E928" s="75"/>
      <c r="F928" s="75"/>
      <c r="G928" s="75"/>
      <c r="H928" s="75"/>
      <c r="I928" s="75"/>
    </row>
    <row r="929" spans="2:9" ht="12.75">
      <c r="B929" s="75"/>
      <c r="C929" s="75"/>
      <c r="D929" s="75"/>
      <c r="E929" s="75"/>
      <c r="F929" s="75"/>
      <c r="G929" s="75"/>
      <c r="H929" s="75"/>
      <c r="I929" s="75"/>
    </row>
    <row r="930" spans="2:9" ht="12.75">
      <c r="B930" s="75"/>
      <c r="C930" s="75"/>
      <c r="D930" s="75"/>
      <c r="E930" s="75"/>
      <c r="F930" s="75"/>
      <c r="G930" s="75"/>
      <c r="H930" s="75"/>
      <c r="I930" s="75"/>
    </row>
    <row r="931" spans="2:9" ht="12.75">
      <c r="B931" s="75"/>
      <c r="C931" s="75"/>
      <c r="D931" s="75"/>
      <c r="E931" s="75"/>
      <c r="F931" s="75"/>
      <c r="G931" s="75"/>
      <c r="H931" s="75"/>
      <c r="I931" s="75"/>
    </row>
    <row r="932" spans="2:9" ht="12.75">
      <c r="B932" s="75"/>
      <c r="C932" s="75"/>
      <c r="D932" s="75"/>
      <c r="E932" s="75"/>
      <c r="F932" s="75"/>
      <c r="G932" s="75"/>
      <c r="H932" s="75"/>
      <c r="I932" s="75"/>
    </row>
    <row r="933" spans="2:9" ht="12.75">
      <c r="B933" s="75"/>
      <c r="C933" s="75"/>
      <c r="D933" s="75"/>
      <c r="E933" s="75"/>
      <c r="F933" s="75"/>
      <c r="G933" s="75"/>
      <c r="H933" s="75"/>
      <c r="I933" s="75"/>
    </row>
    <row r="934" spans="2:9" ht="12.75">
      <c r="B934" s="75"/>
      <c r="C934" s="75"/>
      <c r="D934" s="75"/>
      <c r="E934" s="75"/>
      <c r="F934" s="75"/>
      <c r="G934" s="75"/>
      <c r="H934" s="75"/>
      <c r="I934" s="75"/>
    </row>
    <row r="946" spans="1:12" ht="12.75">
      <c r="A946" s="31"/>
      <c r="B946" s="3" t="s">
        <v>484</v>
      </c>
      <c r="C946"/>
      <c r="D946"/>
      <c r="E946"/>
      <c r="F946"/>
      <c r="G946"/>
      <c r="H946" s="3" t="s">
        <v>134</v>
      </c>
      <c r="I946"/>
      <c r="J946"/>
      <c r="K946"/>
      <c r="L946" s="1"/>
    </row>
    <row r="947" spans="1:12" ht="12.75">
      <c r="A947" s="31"/>
      <c r="B947"/>
      <c r="C947"/>
      <c r="D947"/>
      <c r="E947"/>
      <c r="F947"/>
      <c r="G947" s="10"/>
      <c r="H947" s="162" t="s">
        <v>217</v>
      </c>
      <c r="I947" s="162"/>
      <c r="J947"/>
      <c r="K947"/>
      <c r="L947" s="1"/>
    </row>
    <row r="948" spans="1:12" ht="12.75">
      <c r="A948" s="31"/>
      <c r="B948" s="3" t="s">
        <v>486</v>
      </c>
      <c r="C948"/>
      <c r="D948"/>
      <c r="E948"/>
      <c r="F948"/>
      <c r="G948" s="10"/>
      <c r="H948" s="10"/>
      <c r="I948" s="50"/>
      <c r="J948"/>
      <c r="K948"/>
      <c r="L948" s="1"/>
    </row>
    <row r="949" spans="1:12" ht="12.75">
      <c r="A949" s="31"/>
      <c r="B949" s="155" t="s">
        <v>501</v>
      </c>
      <c r="C949" s="155"/>
      <c r="D949" s="155"/>
      <c r="E949" s="155"/>
      <c r="F949"/>
      <c r="G949"/>
      <c r="H949" s="10"/>
      <c r="I949" s="3"/>
      <c r="J949"/>
      <c r="K949"/>
      <c r="L949" s="1"/>
    </row>
    <row r="950" spans="1:12" ht="12.75">
      <c r="A950" s="31"/>
      <c r="B950"/>
      <c r="C950"/>
      <c r="D950"/>
      <c r="E950"/>
      <c r="F950"/>
      <c r="G950" s="10"/>
      <c r="H950" s="10"/>
      <c r="I950" s="10"/>
      <c r="J950"/>
      <c r="K950"/>
      <c r="L950" s="1"/>
    </row>
    <row r="951" spans="1:12" ht="12.75">
      <c r="A951" s="31"/>
      <c r="B951"/>
      <c r="C951"/>
      <c r="D951"/>
      <c r="E951"/>
      <c r="F951"/>
      <c r="G951" s="50"/>
      <c r="H951" s="10"/>
      <c r="I951" s="10"/>
      <c r="J951"/>
      <c r="K951"/>
      <c r="L951" s="1"/>
    </row>
    <row r="952" spans="1:12" ht="12.75">
      <c r="A952" s="5">
        <v>1</v>
      </c>
      <c r="B952" s="3" t="s">
        <v>0</v>
      </c>
      <c r="C952"/>
      <c r="D952"/>
      <c r="E952" s="3">
        <f>SUM(E953:E955)</f>
        <v>0</v>
      </c>
      <c r="F952" s="8" t="s">
        <v>118</v>
      </c>
      <c r="G952"/>
      <c r="H952"/>
      <c r="I952"/>
      <c r="J952" s="3"/>
      <c r="K952"/>
      <c r="L952" s="1"/>
    </row>
    <row r="953" spans="1:12" ht="12.75">
      <c r="A953" s="5"/>
      <c r="B953" t="s">
        <v>8</v>
      </c>
      <c r="C953"/>
      <c r="D953"/>
      <c r="E953">
        <v>0</v>
      </c>
      <c r="F953" s="8"/>
      <c r="G953"/>
      <c r="H953"/>
      <c r="I953"/>
      <c r="J953" s="3"/>
      <c r="K953"/>
      <c r="L953" s="1"/>
    </row>
    <row r="954" spans="1:12" ht="12.75">
      <c r="A954" s="5"/>
      <c r="B954" t="s">
        <v>9</v>
      </c>
      <c r="C954"/>
      <c r="D954"/>
      <c r="E954">
        <v>0</v>
      </c>
      <c r="F954" s="8"/>
      <c r="G954"/>
      <c r="H954"/>
      <c r="I954"/>
      <c r="J954" s="3"/>
      <c r="K954"/>
      <c r="L954" s="1"/>
    </row>
    <row r="955" spans="1:12" ht="12.75">
      <c r="A955" s="5"/>
      <c r="B955" t="s">
        <v>10</v>
      </c>
      <c r="C955"/>
      <c r="D955"/>
      <c r="E955">
        <v>0</v>
      </c>
      <c r="F955" s="8"/>
      <c r="G955"/>
      <c r="H955"/>
      <c r="I955"/>
      <c r="J955" s="3"/>
      <c r="K955"/>
      <c r="L955" s="1"/>
    </row>
    <row r="956" spans="1:12" ht="12.75">
      <c r="A956" s="5"/>
      <c r="B956"/>
      <c r="C956"/>
      <c r="D956"/>
      <c r="E956"/>
      <c r="F956" s="8"/>
      <c r="G956"/>
      <c r="H956"/>
      <c r="I956"/>
      <c r="J956" s="3"/>
      <c r="K956"/>
      <c r="L956" s="1"/>
    </row>
    <row r="957" spans="1:12" ht="12.75">
      <c r="A957" s="5"/>
      <c r="B957"/>
      <c r="C957"/>
      <c r="D957"/>
      <c r="E957"/>
      <c r="F957" s="8"/>
      <c r="G957"/>
      <c r="H957"/>
      <c r="I957"/>
      <c r="J957" s="3"/>
      <c r="K957"/>
      <c r="L957" s="1"/>
    </row>
    <row r="958" spans="1:12" ht="12.75">
      <c r="A958" s="5">
        <v>2</v>
      </c>
      <c r="B958" s="3" t="s">
        <v>1</v>
      </c>
      <c r="C958" s="3"/>
      <c r="D958" s="3"/>
      <c r="E958" s="4">
        <f>SUM(E959:E961)</f>
        <v>5000</v>
      </c>
      <c r="F958" s="8" t="s">
        <v>118</v>
      </c>
      <c r="G958"/>
      <c r="H958"/>
      <c r="I958"/>
      <c r="J958" s="3"/>
      <c r="K958"/>
      <c r="L958" s="1"/>
    </row>
    <row r="959" spans="1:14" ht="12.75">
      <c r="A959" s="5"/>
      <c r="B959" t="s">
        <v>2</v>
      </c>
      <c r="C959"/>
      <c r="D959"/>
      <c r="E959">
        <v>5000</v>
      </c>
      <c r="F959" s="8"/>
      <c r="G959"/>
      <c r="H959"/>
      <c r="I959"/>
      <c r="J959" s="3"/>
      <c r="K959"/>
      <c r="L959" s="1"/>
      <c r="M959" s="70"/>
      <c r="N959" s="140"/>
    </row>
    <row r="960" spans="1:14" ht="12.75">
      <c r="A960" s="5"/>
      <c r="B960" s="72" t="s">
        <v>494</v>
      </c>
      <c r="C960" s="71">
        <v>0</v>
      </c>
      <c r="E960" s="70">
        <f>E959*C960</f>
        <v>0</v>
      </c>
      <c r="F960" s="8"/>
      <c r="G960"/>
      <c r="H960"/>
      <c r="I960"/>
      <c r="J960" s="3"/>
      <c r="K960"/>
      <c r="L960" s="1"/>
      <c r="M960" s="70"/>
      <c r="N960" s="140"/>
    </row>
    <row r="961" spans="1:12" ht="12.75">
      <c r="A961" s="5"/>
      <c r="B961"/>
      <c r="C961"/>
      <c r="D961"/>
      <c r="E961"/>
      <c r="F961"/>
      <c r="G961"/>
      <c r="H961"/>
      <c r="I961"/>
      <c r="J961" s="3"/>
      <c r="K961"/>
      <c r="L961" s="1"/>
    </row>
    <row r="962" spans="1:12" ht="12.75">
      <c r="A962" s="5" t="s">
        <v>4</v>
      </c>
      <c r="B962" s="3" t="s">
        <v>3</v>
      </c>
      <c r="C962"/>
      <c r="D962"/>
      <c r="E962" s="4">
        <f>E952+E958</f>
        <v>5000</v>
      </c>
      <c r="F962" s="8" t="s">
        <v>118</v>
      </c>
      <c r="G962" s="3"/>
      <c r="H962"/>
      <c r="I962"/>
      <c r="J962" s="5"/>
      <c r="K962"/>
      <c r="L962" s="1"/>
    </row>
    <row r="963" spans="1:12" ht="12.75">
      <c r="A963" s="5"/>
      <c r="B963"/>
      <c r="C963"/>
      <c r="D963"/>
      <c r="E963"/>
      <c r="F963"/>
      <c r="G963"/>
      <c r="H963"/>
      <c r="I963"/>
      <c r="J963" s="3"/>
      <c r="K963"/>
      <c r="L963" s="1"/>
    </row>
    <row r="964" spans="1:12" ht="12.75">
      <c r="A964" s="5"/>
      <c r="B964" s="53" t="s">
        <v>159</v>
      </c>
      <c r="C964" s="6">
        <v>0</v>
      </c>
      <c r="D964"/>
      <c r="E964" s="1">
        <f>E962*C964</f>
        <v>0</v>
      </c>
      <c r="F964"/>
      <c r="G964"/>
      <c r="H964"/>
      <c r="I964"/>
      <c r="J964" s="3"/>
      <c r="K964"/>
      <c r="L964" s="1"/>
    </row>
    <row r="965" spans="1:12" ht="12.75">
      <c r="A965" s="5"/>
      <c r="B965"/>
      <c r="C965" s="6"/>
      <c r="D965"/>
      <c r="E965" s="1"/>
      <c r="F965"/>
      <c r="G965"/>
      <c r="H965"/>
      <c r="I965"/>
      <c r="J965" s="3"/>
      <c r="K965"/>
      <c r="L965" s="1"/>
    </row>
    <row r="966" spans="1:12" ht="12.75">
      <c r="A966" s="5"/>
      <c r="B966"/>
      <c r="C966"/>
      <c r="D966"/>
      <c r="E966"/>
      <c r="F966"/>
      <c r="G966"/>
      <c r="H966"/>
      <c r="I966"/>
      <c r="J966" s="3"/>
      <c r="K966"/>
      <c r="L966" s="1"/>
    </row>
    <row r="967" spans="1:12" ht="12.75">
      <c r="A967" s="5" t="s">
        <v>5</v>
      </c>
      <c r="B967" s="3" t="s">
        <v>6</v>
      </c>
      <c r="C967"/>
      <c r="D967"/>
      <c r="E967" s="4">
        <f>SUM(E964:E966)</f>
        <v>0</v>
      </c>
      <c r="F967" s="8" t="s">
        <v>118</v>
      </c>
      <c r="G967"/>
      <c r="H967"/>
      <c r="I967"/>
      <c r="J967" s="5"/>
      <c r="K967"/>
      <c r="L967" s="1"/>
    </row>
    <row r="968" spans="1:12" ht="12.75">
      <c r="A968" s="5"/>
      <c r="B968" s="3"/>
      <c r="C968"/>
      <c r="D968"/>
      <c r="E968" s="4"/>
      <c r="F968" s="8"/>
      <c r="G968"/>
      <c r="H968"/>
      <c r="I968"/>
      <c r="J968" s="5"/>
      <c r="K968"/>
      <c r="L968" s="1"/>
    </row>
    <row r="969" spans="1:12" ht="12.75">
      <c r="A969" s="5" t="s">
        <v>7</v>
      </c>
      <c r="B969" s="3" t="s">
        <v>11</v>
      </c>
      <c r="C969"/>
      <c r="D969"/>
      <c r="E969" s="4">
        <f>E962+E967</f>
        <v>5000</v>
      </c>
      <c r="F969" s="8" t="s">
        <v>118</v>
      </c>
      <c r="G969"/>
      <c r="H969"/>
      <c r="I969"/>
      <c r="J969" s="5"/>
      <c r="K969"/>
      <c r="L969" s="1"/>
    </row>
    <row r="970" spans="1:12" ht="12.75">
      <c r="A970" s="5"/>
      <c r="B970"/>
      <c r="C970"/>
      <c r="D970"/>
      <c r="E970"/>
      <c r="F970" s="8"/>
      <c r="G970"/>
      <c r="H970"/>
      <c r="I970"/>
      <c r="J970" s="3"/>
      <c r="K970"/>
      <c r="L970" s="1"/>
    </row>
    <row r="971" spans="1:12" ht="12.75">
      <c r="A971" s="5" t="s">
        <v>12</v>
      </c>
      <c r="B971" s="3" t="s">
        <v>13</v>
      </c>
      <c r="C971" s="6">
        <v>0</v>
      </c>
      <c r="D971"/>
      <c r="E971" s="4">
        <f>E969*C971</f>
        <v>0</v>
      </c>
      <c r="F971" s="8" t="s">
        <v>118</v>
      </c>
      <c r="G971"/>
      <c r="H971"/>
      <c r="I971"/>
      <c r="J971" s="5"/>
      <c r="K971"/>
      <c r="L971" s="1"/>
    </row>
    <row r="972" spans="1:12" ht="12.75">
      <c r="A972" s="5"/>
      <c r="B972"/>
      <c r="C972"/>
      <c r="D972"/>
      <c r="E972"/>
      <c r="F972" s="8"/>
      <c r="G972"/>
      <c r="H972"/>
      <c r="I972"/>
      <c r="J972" s="3"/>
      <c r="K972"/>
      <c r="L972" s="1"/>
    </row>
    <row r="973" spans="1:12" ht="12.75">
      <c r="A973" s="5" t="s">
        <v>14</v>
      </c>
      <c r="B973" s="3" t="s">
        <v>27</v>
      </c>
      <c r="C973"/>
      <c r="D973"/>
      <c r="E973" s="4">
        <f>E969+E971</f>
        <v>5000</v>
      </c>
      <c r="F973" s="8" t="s">
        <v>118</v>
      </c>
      <c r="G973"/>
      <c r="H973"/>
      <c r="I973"/>
      <c r="J973" s="5"/>
      <c r="K973"/>
      <c r="L973" s="1"/>
    </row>
    <row r="974" spans="1:12" ht="12.75">
      <c r="A974" s="5"/>
      <c r="B974"/>
      <c r="C974"/>
      <c r="D974"/>
      <c r="E974"/>
      <c r="F974"/>
      <c r="G974"/>
      <c r="H974"/>
      <c r="I974"/>
      <c r="J974" s="3"/>
      <c r="K974"/>
      <c r="L974" s="1"/>
    </row>
    <row r="975" spans="1:12" ht="12.75">
      <c r="A975" s="5"/>
      <c r="B975"/>
      <c r="C975"/>
      <c r="D975"/>
      <c r="E975"/>
      <c r="F975"/>
      <c r="G975"/>
      <c r="H975"/>
      <c r="I975"/>
      <c r="J975" s="3"/>
      <c r="K975"/>
      <c r="L975" s="1"/>
    </row>
    <row r="976" spans="1:14" ht="12.75">
      <c r="A976" s="31"/>
      <c r="B976" s="3" t="s">
        <v>18</v>
      </c>
      <c r="C976" s="139">
        <f>E973</f>
        <v>5000</v>
      </c>
      <c r="D976" s="155" t="s">
        <v>423</v>
      </c>
      <c r="E976" s="155"/>
      <c r="F976" s="4">
        <f>E973/165.33/1</f>
        <v>30.24254521260509</v>
      </c>
      <c r="G976" s="8" t="s">
        <v>19</v>
      </c>
      <c r="H976"/>
      <c r="I976"/>
      <c r="J976"/>
      <c r="K976"/>
      <c r="L976" s="1"/>
      <c r="M976" s="70"/>
      <c r="N976" s="140"/>
    </row>
    <row r="977" spans="1:12" ht="12.75">
      <c r="A977" s="31"/>
      <c r="B977"/>
      <c r="C977"/>
      <c r="D977"/>
      <c r="E977"/>
      <c r="F977"/>
      <c r="G977"/>
      <c r="H977"/>
      <c r="I977"/>
      <c r="J977"/>
      <c r="K977"/>
      <c r="L977" s="1"/>
    </row>
    <row r="978" spans="1:12" ht="12.75">
      <c r="A978" s="31"/>
      <c r="B978" s="3" t="s">
        <v>17</v>
      </c>
      <c r="C978"/>
      <c r="D978"/>
      <c r="E978"/>
      <c r="F978"/>
      <c r="G978"/>
      <c r="H978"/>
      <c r="I978"/>
      <c r="J978"/>
      <c r="K978"/>
      <c r="L978" s="1"/>
    </row>
    <row r="979" spans="1:12" ht="12.75">
      <c r="A979" s="31"/>
      <c r="B979"/>
      <c r="C979"/>
      <c r="D979"/>
      <c r="E979"/>
      <c r="F979"/>
      <c r="G979"/>
      <c r="H979"/>
      <c r="I979"/>
      <c r="J979"/>
      <c r="K979"/>
      <c r="L979" s="1"/>
    </row>
    <row r="980" spans="1:12" ht="12.75">
      <c r="A980" s="31"/>
      <c r="B980" s="160" t="s">
        <v>495</v>
      </c>
      <c r="C980" s="160"/>
      <c r="D980" s="160"/>
      <c r="E980" s="160"/>
      <c r="F980" s="160"/>
      <c r="G980" s="160"/>
      <c r="H980" s="160"/>
      <c r="I980" s="160"/>
      <c r="J980"/>
      <c r="K980"/>
      <c r="L980" s="1"/>
    </row>
    <row r="981" spans="1:12" ht="12.75">
      <c r="A981" s="31"/>
      <c r="B981" s="160" t="s">
        <v>496</v>
      </c>
      <c r="C981" s="160"/>
      <c r="D981" s="160"/>
      <c r="E981" s="160"/>
      <c r="F981" s="160"/>
      <c r="G981" s="160"/>
      <c r="H981" s="160"/>
      <c r="I981" s="75"/>
      <c r="J981"/>
      <c r="K981"/>
      <c r="L981" s="1"/>
    </row>
    <row r="1005" spans="2:8" ht="12.75">
      <c r="B1005" s="3" t="s">
        <v>484</v>
      </c>
      <c r="H1005" s="61" t="s">
        <v>135</v>
      </c>
    </row>
    <row r="1006" spans="2:9" ht="12.75">
      <c r="B1006"/>
      <c r="G1006" s="64"/>
      <c r="H1006" s="163" t="s">
        <v>147</v>
      </c>
      <c r="I1006" s="163"/>
    </row>
    <row r="1007" spans="2:11" ht="12.75">
      <c r="B1007" s="3" t="s">
        <v>486</v>
      </c>
      <c r="G1007" s="64"/>
      <c r="H1007" s="64"/>
      <c r="I1007" s="65"/>
      <c r="K1007" s="61"/>
    </row>
    <row r="1008" spans="2:11" ht="12.75">
      <c r="B1008" s="161" t="s">
        <v>502</v>
      </c>
      <c r="C1008" s="161"/>
      <c r="D1008" s="161"/>
      <c r="E1008" s="161"/>
      <c r="H1008" s="64"/>
      <c r="I1008" s="61"/>
      <c r="K1008" s="61"/>
    </row>
    <row r="1009" spans="7:9" ht="12.75">
      <c r="G1009" s="64"/>
      <c r="H1009" s="64"/>
      <c r="I1009" s="64"/>
    </row>
    <row r="1010" spans="7:9" ht="12.75">
      <c r="G1010" s="65"/>
      <c r="H1010" s="64"/>
      <c r="I1010" s="64"/>
    </row>
    <row r="1011" spans="1:11" ht="12.75">
      <c r="A1011" s="63">
        <v>1</v>
      </c>
      <c r="B1011" s="61" t="s">
        <v>0</v>
      </c>
      <c r="E1011" s="61">
        <f>SUM(E1012:E1014)</f>
        <v>85</v>
      </c>
      <c r="F1011" s="67" t="s">
        <v>118</v>
      </c>
      <c r="J1011" s="61"/>
      <c r="K1011" s="61"/>
    </row>
    <row r="1012" spans="1:10" ht="12.75">
      <c r="A1012" s="63"/>
      <c r="B1012" s="62" t="s">
        <v>8</v>
      </c>
      <c r="E1012" s="62">
        <v>15</v>
      </c>
      <c r="F1012" s="67"/>
      <c r="J1012" s="61"/>
    </row>
    <row r="1013" spans="1:10" ht="12.75">
      <c r="A1013" s="63"/>
      <c r="B1013" s="62" t="s">
        <v>9</v>
      </c>
      <c r="E1013" s="62">
        <v>70</v>
      </c>
      <c r="F1013" s="67"/>
      <c r="J1013" s="61"/>
    </row>
    <row r="1014" spans="1:10" ht="12.75">
      <c r="A1014" s="63"/>
      <c r="B1014" s="62" t="s">
        <v>10</v>
      </c>
      <c r="E1014" s="62">
        <v>0</v>
      </c>
      <c r="F1014" s="67"/>
      <c r="J1014" s="61"/>
    </row>
    <row r="1015" spans="1:10" ht="12.75">
      <c r="A1015" s="63"/>
      <c r="F1015" s="67"/>
      <c r="J1015" s="61"/>
    </row>
    <row r="1016" spans="1:10" ht="12.75">
      <c r="A1016" s="63"/>
      <c r="F1016" s="67"/>
      <c r="J1016" s="61"/>
    </row>
    <row r="1017" spans="1:13" ht="12.75">
      <c r="A1017" s="63">
        <v>2</v>
      </c>
      <c r="B1017" s="61" t="s">
        <v>1</v>
      </c>
      <c r="C1017" s="61"/>
      <c r="D1017" s="61"/>
      <c r="E1017" s="68">
        <f>SUM(E1018:E1020)</f>
        <v>5521.5</v>
      </c>
      <c r="F1017" s="67" t="s">
        <v>118</v>
      </c>
      <c r="J1017" s="61"/>
      <c r="K1017" s="61"/>
      <c r="L1017" s="68"/>
      <c r="M1017" s="61"/>
    </row>
    <row r="1018" spans="1:14" ht="12.75">
      <c r="A1018" s="63"/>
      <c r="B1018" s="62" t="s">
        <v>2</v>
      </c>
      <c r="E1018" s="62">
        <v>5400</v>
      </c>
      <c r="F1018" s="67"/>
      <c r="J1018" s="61"/>
      <c r="M1018" s="70"/>
      <c r="N1018" s="140"/>
    </row>
    <row r="1019" spans="1:10" ht="12.75">
      <c r="A1019" s="63"/>
      <c r="B1019" s="72" t="s">
        <v>494</v>
      </c>
      <c r="C1019" s="69">
        <v>0.0225</v>
      </c>
      <c r="E1019" s="70">
        <f>E1018*C1019</f>
        <v>121.5</v>
      </c>
      <c r="F1019" s="67"/>
      <c r="J1019" s="61"/>
    </row>
    <row r="1020" spans="1:10" ht="12.75">
      <c r="A1020" s="63"/>
      <c r="J1020" s="61"/>
    </row>
    <row r="1021" spans="1:11" ht="12.75">
      <c r="A1021" s="63" t="s">
        <v>4</v>
      </c>
      <c r="B1021" s="61" t="s">
        <v>3</v>
      </c>
      <c r="E1021" s="68">
        <f>E1011+E1017</f>
        <v>5606.5</v>
      </c>
      <c r="F1021" s="67" t="s">
        <v>118</v>
      </c>
      <c r="G1021" s="61"/>
      <c r="J1021" s="63"/>
      <c r="K1021" s="61"/>
    </row>
    <row r="1022" spans="1:10" ht="12.75">
      <c r="A1022" s="63"/>
      <c r="J1022" s="61"/>
    </row>
    <row r="1023" spans="1:10" ht="12.75">
      <c r="A1023" s="63"/>
      <c r="B1023" s="62" t="s">
        <v>159</v>
      </c>
      <c r="C1023" s="71">
        <v>0.1</v>
      </c>
      <c r="E1023" s="70">
        <f>E1021*C1023</f>
        <v>560.65</v>
      </c>
      <c r="J1023" s="61"/>
    </row>
    <row r="1024" spans="1:10" ht="12.75">
      <c r="A1024" s="63"/>
      <c r="C1024" s="71"/>
      <c r="E1024" s="70"/>
      <c r="J1024" s="61"/>
    </row>
    <row r="1025" spans="1:10" ht="12.75">
      <c r="A1025" s="63"/>
      <c r="J1025" s="61"/>
    </row>
    <row r="1026" spans="1:11" ht="12.75">
      <c r="A1026" s="63" t="s">
        <v>5</v>
      </c>
      <c r="B1026" s="61" t="s">
        <v>6</v>
      </c>
      <c r="E1026" s="68">
        <f>SUM(E1023:E1025)</f>
        <v>560.65</v>
      </c>
      <c r="F1026" s="67" t="s">
        <v>118</v>
      </c>
      <c r="J1026" s="63"/>
      <c r="K1026" s="61"/>
    </row>
    <row r="1027" spans="1:11" ht="12.75">
      <c r="A1027" s="63"/>
      <c r="B1027" s="61"/>
      <c r="E1027" s="68"/>
      <c r="F1027" s="67"/>
      <c r="J1027" s="63"/>
      <c r="K1027" s="61"/>
    </row>
    <row r="1028" spans="1:11" ht="12.75">
      <c r="A1028" s="63" t="s">
        <v>7</v>
      </c>
      <c r="B1028" s="61" t="s">
        <v>11</v>
      </c>
      <c r="E1028" s="68">
        <f>E1021+E1026</f>
        <v>6167.15</v>
      </c>
      <c r="F1028" s="67" t="s">
        <v>118</v>
      </c>
      <c r="J1028" s="63"/>
      <c r="K1028" s="61"/>
    </row>
    <row r="1029" spans="1:10" ht="12.75">
      <c r="A1029" s="63"/>
      <c r="F1029" s="67"/>
      <c r="J1029" s="61"/>
    </row>
    <row r="1030" spans="1:11" ht="12.75">
      <c r="A1030" s="63" t="s">
        <v>12</v>
      </c>
      <c r="B1030" s="61" t="s">
        <v>13</v>
      </c>
      <c r="C1030" s="71">
        <v>0.05</v>
      </c>
      <c r="E1030" s="68">
        <f>E1028*C1030</f>
        <v>308.3575</v>
      </c>
      <c r="F1030" s="67" t="s">
        <v>118</v>
      </c>
      <c r="J1030" s="63"/>
      <c r="K1030" s="61"/>
    </row>
    <row r="1031" spans="1:10" ht="12.75">
      <c r="A1031" s="63"/>
      <c r="F1031" s="67"/>
      <c r="J1031" s="61"/>
    </row>
    <row r="1032" spans="1:11" ht="12.75">
      <c r="A1032" s="63" t="s">
        <v>14</v>
      </c>
      <c r="B1032" s="61" t="s">
        <v>27</v>
      </c>
      <c r="E1032" s="68">
        <f>E1028+E1030</f>
        <v>6475.5075</v>
      </c>
      <c r="F1032" s="67" t="s">
        <v>118</v>
      </c>
      <c r="J1032" s="63"/>
      <c r="K1032" s="61"/>
    </row>
    <row r="1033" spans="1:10" ht="12.75">
      <c r="A1033" s="63"/>
      <c r="J1033" s="61"/>
    </row>
    <row r="1034" spans="1:10" ht="12.75">
      <c r="A1034" s="63"/>
      <c r="J1034" s="61"/>
    </row>
    <row r="1035" spans="2:14" ht="12.75">
      <c r="B1035" s="61" t="s">
        <v>18</v>
      </c>
      <c r="C1035" s="138">
        <f>E1032</f>
        <v>6475.5075</v>
      </c>
      <c r="D1035" s="161" t="s">
        <v>423</v>
      </c>
      <c r="E1035" s="161"/>
      <c r="F1035" s="68">
        <f>E1032/165.33/1</f>
        <v>39.16716566866267</v>
      </c>
      <c r="G1035" s="67" t="s">
        <v>19</v>
      </c>
      <c r="K1035" s="61"/>
      <c r="L1035" s="76"/>
      <c r="M1035" s="70"/>
      <c r="N1035" s="140"/>
    </row>
    <row r="1037" spans="2:11" ht="12.75">
      <c r="B1037" s="61" t="s">
        <v>17</v>
      </c>
      <c r="K1037" s="61"/>
    </row>
    <row r="1039" spans="2:9" ht="12.75">
      <c r="B1039" s="160" t="s">
        <v>495</v>
      </c>
      <c r="C1039" s="160"/>
      <c r="D1039" s="160"/>
      <c r="E1039" s="160"/>
      <c r="F1039" s="160"/>
      <c r="G1039" s="160"/>
      <c r="H1039" s="160"/>
      <c r="I1039" s="160"/>
    </row>
    <row r="1040" spans="2:9" ht="12.75">
      <c r="B1040" s="160" t="s">
        <v>496</v>
      </c>
      <c r="C1040" s="160"/>
      <c r="D1040" s="160"/>
      <c r="E1040" s="160"/>
      <c r="F1040" s="160"/>
      <c r="G1040" s="160"/>
      <c r="H1040" s="160"/>
      <c r="I1040" s="75"/>
    </row>
    <row r="1041" spans="2:9" ht="12.75">
      <c r="B1041" s="75"/>
      <c r="C1041" s="75"/>
      <c r="D1041" s="75"/>
      <c r="E1041" s="75"/>
      <c r="F1041" s="75"/>
      <c r="G1041" s="75"/>
      <c r="H1041" s="75"/>
      <c r="I1041" s="75"/>
    </row>
    <row r="1042" spans="2:9" ht="12.75">
      <c r="B1042" s="75"/>
      <c r="C1042" s="75"/>
      <c r="D1042" s="75"/>
      <c r="E1042" s="75"/>
      <c r="F1042" s="75"/>
      <c r="G1042" s="75"/>
      <c r="H1042" s="75"/>
      <c r="I1042" s="75"/>
    </row>
    <row r="1043" spans="2:9" ht="12.75">
      <c r="B1043" s="75"/>
      <c r="C1043" s="75"/>
      <c r="D1043" s="75"/>
      <c r="E1043" s="75"/>
      <c r="F1043" s="75"/>
      <c r="G1043" s="75"/>
      <c r="H1043" s="75"/>
      <c r="I1043" s="75"/>
    </row>
    <row r="1044" spans="2:9" ht="12.75">
      <c r="B1044" s="75"/>
      <c r="C1044" s="75"/>
      <c r="D1044" s="75"/>
      <c r="E1044" s="75"/>
      <c r="F1044" s="75"/>
      <c r="G1044" s="75"/>
      <c r="H1044" s="75"/>
      <c r="I1044" s="75"/>
    </row>
    <row r="1045" spans="2:9" ht="12.75">
      <c r="B1045" s="75"/>
      <c r="C1045" s="75"/>
      <c r="D1045" s="75"/>
      <c r="E1045" s="75"/>
      <c r="F1045" s="75"/>
      <c r="G1045" s="75"/>
      <c r="H1045" s="75"/>
      <c r="I1045" s="75"/>
    </row>
    <row r="1046" spans="2:9" ht="12.75">
      <c r="B1046" s="75"/>
      <c r="C1046" s="75"/>
      <c r="D1046" s="75"/>
      <c r="E1046" s="75"/>
      <c r="F1046" s="75"/>
      <c r="G1046" s="75"/>
      <c r="H1046" s="75"/>
      <c r="I1046" s="75"/>
    </row>
    <row r="1047" spans="2:9" ht="12.75">
      <c r="B1047" s="75"/>
      <c r="C1047" s="75"/>
      <c r="D1047" s="75"/>
      <c r="E1047" s="75"/>
      <c r="F1047" s="75"/>
      <c r="G1047" s="75"/>
      <c r="H1047" s="75"/>
      <c r="I1047" s="75"/>
    </row>
    <row r="1048" spans="2:9" ht="12.75">
      <c r="B1048" s="75"/>
      <c r="C1048" s="75"/>
      <c r="D1048" s="75"/>
      <c r="E1048" s="75"/>
      <c r="F1048" s="75"/>
      <c r="G1048" s="75"/>
      <c r="H1048" s="75"/>
      <c r="I1048" s="75"/>
    </row>
    <row r="1049" spans="2:9" ht="12.75">
      <c r="B1049" s="75"/>
      <c r="C1049" s="75"/>
      <c r="D1049" s="75"/>
      <c r="E1049" s="75"/>
      <c r="F1049" s="75"/>
      <c r="G1049" s="75"/>
      <c r="H1049" s="75"/>
      <c r="I1049" s="75"/>
    </row>
    <row r="1050" spans="2:9" ht="12.75">
      <c r="B1050" s="75"/>
      <c r="C1050" s="75"/>
      <c r="D1050" s="75"/>
      <c r="E1050" s="75"/>
      <c r="F1050" s="75"/>
      <c r="G1050" s="75"/>
      <c r="H1050" s="75"/>
      <c r="I1050" s="75"/>
    </row>
    <row r="1051" spans="2:9" ht="12.75">
      <c r="B1051" s="75"/>
      <c r="C1051" s="75"/>
      <c r="D1051" s="75"/>
      <c r="E1051" s="75"/>
      <c r="F1051" s="75"/>
      <c r="G1051" s="75"/>
      <c r="H1051" s="75"/>
      <c r="I1051" s="75"/>
    </row>
    <row r="1052" spans="2:9" ht="12.75">
      <c r="B1052" s="75"/>
      <c r="C1052" s="75"/>
      <c r="D1052" s="75"/>
      <c r="E1052" s="75"/>
      <c r="F1052" s="75"/>
      <c r="G1052" s="75"/>
      <c r="H1052" s="75"/>
      <c r="I1052" s="75"/>
    </row>
    <row r="1064" spans="1:12" ht="12.75">
      <c r="A1064" s="31"/>
      <c r="B1064" s="3" t="s">
        <v>484</v>
      </c>
      <c r="C1064"/>
      <c r="D1064"/>
      <c r="E1064"/>
      <c r="F1064"/>
      <c r="G1064"/>
      <c r="H1064" s="3" t="s">
        <v>134</v>
      </c>
      <c r="I1064"/>
      <c r="J1064"/>
      <c r="K1064"/>
      <c r="L1064" s="1"/>
    </row>
    <row r="1065" spans="1:12" ht="12.75">
      <c r="A1065" s="31"/>
      <c r="B1065"/>
      <c r="C1065"/>
      <c r="D1065"/>
      <c r="E1065"/>
      <c r="F1065"/>
      <c r="G1065" s="10"/>
      <c r="H1065" s="162" t="s">
        <v>218</v>
      </c>
      <c r="I1065" s="162"/>
      <c r="J1065"/>
      <c r="K1065"/>
      <c r="L1065" s="1"/>
    </row>
    <row r="1066" spans="1:12" ht="12.75">
      <c r="A1066" s="31"/>
      <c r="B1066" s="3" t="s">
        <v>486</v>
      </c>
      <c r="C1066"/>
      <c r="D1066"/>
      <c r="E1066"/>
      <c r="F1066"/>
      <c r="G1066" s="10"/>
      <c r="H1066" s="10"/>
      <c r="I1066" s="50"/>
      <c r="J1066"/>
      <c r="K1066"/>
      <c r="L1066" s="1"/>
    </row>
    <row r="1067" spans="1:12" ht="12.75">
      <c r="A1067" s="31"/>
      <c r="B1067" s="155" t="s">
        <v>502</v>
      </c>
      <c r="C1067" s="155"/>
      <c r="D1067" s="155"/>
      <c r="E1067" s="155"/>
      <c r="F1067"/>
      <c r="G1067"/>
      <c r="H1067" s="10"/>
      <c r="I1067" s="3"/>
      <c r="J1067"/>
      <c r="K1067"/>
      <c r="L1067" s="1"/>
    </row>
    <row r="1068" spans="1:12" ht="12.75">
      <c r="A1068" s="31"/>
      <c r="B1068"/>
      <c r="C1068"/>
      <c r="D1068"/>
      <c r="E1068"/>
      <c r="F1068"/>
      <c r="G1068" s="10"/>
      <c r="H1068" s="10"/>
      <c r="I1068" s="10"/>
      <c r="J1068"/>
      <c r="K1068"/>
      <c r="L1068" s="1"/>
    </row>
    <row r="1069" spans="1:12" ht="12.75">
      <c r="A1069" s="31"/>
      <c r="B1069"/>
      <c r="C1069"/>
      <c r="D1069"/>
      <c r="E1069"/>
      <c r="F1069"/>
      <c r="G1069" s="50"/>
      <c r="H1069" s="10"/>
      <c r="I1069" s="10"/>
      <c r="J1069"/>
      <c r="K1069"/>
      <c r="L1069" s="1"/>
    </row>
    <row r="1070" spans="1:12" ht="12.75">
      <c r="A1070" s="5">
        <v>1</v>
      </c>
      <c r="B1070" s="3" t="s">
        <v>0</v>
      </c>
      <c r="C1070"/>
      <c r="D1070"/>
      <c r="E1070" s="3">
        <f>SUM(E1071:E1073)</f>
        <v>0</v>
      </c>
      <c r="F1070" s="8" t="s">
        <v>118</v>
      </c>
      <c r="G1070"/>
      <c r="H1070"/>
      <c r="I1070"/>
      <c r="J1070" s="3"/>
      <c r="K1070"/>
      <c r="L1070" s="1"/>
    </row>
    <row r="1071" spans="1:12" ht="12.75">
      <c r="A1071" s="5"/>
      <c r="B1071" t="s">
        <v>8</v>
      </c>
      <c r="C1071"/>
      <c r="D1071"/>
      <c r="E1071">
        <v>0</v>
      </c>
      <c r="F1071" s="8"/>
      <c r="G1071"/>
      <c r="H1071"/>
      <c r="I1071"/>
      <c r="J1071" s="3"/>
      <c r="K1071"/>
      <c r="L1071" s="1"/>
    </row>
    <row r="1072" spans="1:12" ht="12.75">
      <c r="A1072" s="5"/>
      <c r="B1072" t="s">
        <v>9</v>
      </c>
      <c r="C1072"/>
      <c r="D1072"/>
      <c r="E1072">
        <v>0</v>
      </c>
      <c r="F1072" s="8"/>
      <c r="G1072"/>
      <c r="H1072"/>
      <c r="I1072"/>
      <c r="J1072" s="3"/>
      <c r="K1072"/>
      <c r="L1072" s="1"/>
    </row>
    <row r="1073" spans="1:12" ht="12.75">
      <c r="A1073" s="5"/>
      <c r="B1073" t="s">
        <v>10</v>
      </c>
      <c r="C1073"/>
      <c r="D1073"/>
      <c r="E1073">
        <v>0</v>
      </c>
      <c r="F1073" s="8"/>
      <c r="G1073"/>
      <c r="H1073"/>
      <c r="I1073"/>
      <c r="J1073" s="3"/>
      <c r="K1073"/>
      <c r="L1073" s="1"/>
    </row>
    <row r="1074" spans="1:12" ht="12.75">
      <c r="A1074" s="5"/>
      <c r="B1074"/>
      <c r="C1074"/>
      <c r="D1074"/>
      <c r="E1074"/>
      <c r="F1074" s="8"/>
      <c r="G1074"/>
      <c r="H1074"/>
      <c r="I1074"/>
      <c r="J1074" s="3"/>
      <c r="K1074"/>
      <c r="L1074" s="1"/>
    </row>
    <row r="1075" spans="1:12" ht="12.75">
      <c r="A1075" s="5"/>
      <c r="B1075"/>
      <c r="C1075"/>
      <c r="D1075"/>
      <c r="E1075"/>
      <c r="F1075" s="8"/>
      <c r="G1075"/>
      <c r="H1075"/>
      <c r="I1075"/>
      <c r="J1075" s="3"/>
      <c r="K1075"/>
      <c r="L1075" s="1"/>
    </row>
    <row r="1076" spans="1:12" ht="12.75">
      <c r="A1076" s="5">
        <v>2</v>
      </c>
      <c r="B1076" s="3" t="s">
        <v>1</v>
      </c>
      <c r="C1076" s="3"/>
      <c r="D1076" s="3"/>
      <c r="E1076" s="4">
        <f>SUM(E1077:E1079)</f>
        <v>4600</v>
      </c>
      <c r="F1076" s="8" t="s">
        <v>118</v>
      </c>
      <c r="G1076"/>
      <c r="H1076"/>
      <c r="I1076"/>
      <c r="J1076" s="3"/>
      <c r="K1076"/>
      <c r="L1076" s="1"/>
    </row>
    <row r="1077" spans="1:14" ht="12.75">
      <c r="A1077" s="5"/>
      <c r="B1077" t="s">
        <v>2</v>
      </c>
      <c r="C1077"/>
      <c r="D1077"/>
      <c r="E1077">
        <v>4600</v>
      </c>
      <c r="F1077" s="8"/>
      <c r="G1077"/>
      <c r="H1077"/>
      <c r="I1077"/>
      <c r="J1077" s="3"/>
      <c r="K1077"/>
      <c r="L1077" s="1"/>
      <c r="M1077" s="70"/>
      <c r="N1077" s="140"/>
    </row>
    <row r="1078" spans="1:14" ht="12.75">
      <c r="A1078" s="5"/>
      <c r="B1078" s="72" t="s">
        <v>494</v>
      </c>
      <c r="C1078" s="71">
        <v>0</v>
      </c>
      <c r="E1078" s="70">
        <f>E1077*C1078</f>
        <v>0</v>
      </c>
      <c r="F1078" s="8"/>
      <c r="G1078"/>
      <c r="H1078"/>
      <c r="I1078"/>
      <c r="J1078" s="3"/>
      <c r="K1078"/>
      <c r="L1078" s="1"/>
      <c r="M1078" s="70"/>
      <c r="N1078" s="140"/>
    </row>
    <row r="1079" spans="1:12" ht="12.75">
      <c r="A1079" s="5"/>
      <c r="B1079"/>
      <c r="C1079"/>
      <c r="D1079"/>
      <c r="E1079"/>
      <c r="F1079"/>
      <c r="G1079"/>
      <c r="H1079"/>
      <c r="I1079"/>
      <c r="J1079" s="3"/>
      <c r="K1079"/>
      <c r="L1079" s="1"/>
    </row>
    <row r="1080" spans="1:12" ht="12.75">
      <c r="A1080" s="5" t="s">
        <v>4</v>
      </c>
      <c r="B1080" s="3" t="s">
        <v>3</v>
      </c>
      <c r="C1080"/>
      <c r="D1080"/>
      <c r="E1080" s="4">
        <f>E1070+E1076</f>
        <v>4600</v>
      </c>
      <c r="F1080" s="8" t="s">
        <v>118</v>
      </c>
      <c r="G1080" s="3"/>
      <c r="H1080"/>
      <c r="I1080"/>
      <c r="J1080" s="5"/>
      <c r="K1080"/>
      <c r="L1080" s="1"/>
    </row>
    <row r="1081" spans="1:12" ht="12.75">
      <c r="A1081" s="5"/>
      <c r="B1081"/>
      <c r="C1081"/>
      <c r="D1081"/>
      <c r="E1081"/>
      <c r="F1081"/>
      <c r="G1081"/>
      <c r="H1081"/>
      <c r="I1081"/>
      <c r="J1081" s="3"/>
      <c r="K1081"/>
      <c r="L1081" s="1"/>
    </row>
    <row r="1082" spans="1:12" ht="12.75">
      <c r="A1082" s="5"/>
      <c r="B1082" s="53" t="s">
        <v>159</v>
      </c>
      <c r="C1082" s="6">
        <v>0</v>
      </c>
      <c r="D1082"/>
      <c r="E1082" s="1">
        <f>E1080*C1082</f>
        <v>0</v>
      </c>
      <c r="F1082"/>
      <c r="G1082"/>
      <c r="H1082"/>
      <c r="I1082"/>
      <c r="J1082" s="3"/>
      <c r="K1082"/>
      <c r="L1082" s="1"/>
    </row>
    <row r="1083" spans="1:12" ht="12.75">
      <c r="A1083" s="5"/>
      <c r="B1083"/>
      <c r="C1083" s="6"/>
      <c r="D1083"/>
      <c r="E1083" s="1"/>
      <c r="F1083"/>
      <c r="G1083"/>
      <c r="H1083"/>
      <c r="I1083"/>
      <c r="J1083" s="3"/>
      <c r="K1083"/>
      <c r="L1083" s="1"/>
    </row>
    <row r="1084" spans="1:12" ht="12.75">
      <c r="A1084" s="5"/>
      <c r="B1084"/>
      <c r="C1084"/>
      <c r="D1084"/>
      <c r="E1084"/>
      <c r="F1084"/>
      <c r="G1084"/>
      <c r="H1084"/>
      <c r="I1084"/>
      <c r="J1084" s="3"/>
      <c r="K1084"/>
      <c r="L1084" s="1"/>
    </row>
    <row r="1085" spans="1:12" ht="12.75">
      <c r="A1085" s="5" t="s">
        <v>5</v>
      </c>
      <c r="B1085" s="3" t="s">
        <v>6</v>
      </c>
      <c r="C1085"/>
      <c r="D1085"/>
      <c r="E1085" s="4">
        <f>SUM(E1082:E1084)</f>
        <v>0</v>
      </c>
      <c r="F1085" s="8" t="s">
        <v>118</v>
      </c>
      <c r="G1085"/>
      <c r="H1085"/>
      <c r="I1085"/>
      <c r="J1085" s="5"/>
      <c r="K1085"/>
      <c r="L1085" s="1"/>
    </row>
    <row r="1086" spans="1:12" ht="12.75">
      <c r="A1086" s="5"/>
      <c r="B1086" s="3"/>
      <c r="C1086"/>
      <c r="D1086"/>
      <c r="E1086" s="4"/>
      <c r="F1086" s="8"/>
      <c r="G1086"/>
      <c r="H1086"/>
      <c r="I1086"/>
      <c r="J1086" s="5"/>
      <c r="K1086"/>
      <c r="L1086" s="1"/>
    </row>
    <row r="1087" spans="1:12" ht="12.75">
      <c r="A1087" s="5" t="s">
        <v>7</v>
      </c>
      <c r="B1087" s="3" t="s">
        <v>11</v>
      </c>
      <c r="C1087"/>
      <c r="D1087"/>
      <c r="E1087" s="4">
        <f>E1080+E1085</f>
        <v>4600</v>
      </c>
      <c r="F1087" s="8" t="s">
        <v>118</v>
      </c>
      <c r="G1087"/>
      <c r="H1087"/>
      <c r="I1087"/>
      <c r="J1087" s="5"/>
      <c r="K1087"/>
      <c r="L1087" s="1"/>
    </row>
    <row r="1088" spans="1:12" ht="12.75">
      <c r="A1088" s="5"/>
      <c r="B1088"/>
      <c r="C1088"/>
      <c r="D1088"/>
      <c r="E1088"/>
      <c r="F1088" s="8"/>
      <c r="G1088"/>
      <c r="H1088"/>
      <c r="I1088"/>
      <c r="J1088" s="3"/>
      <c r="K1088"/>
      <c r="L1088" s="1"/>
    </row>
    <row r="1089" spans="1:12" ht="12.75">
      <c r="A1089" s="5" t="s">
        <v>12</v>
      </c>
      <c r="B1089" s="3" t="s">
        <v>13</v>
      </c>
      <c r="C1089" s="6">
        <v>0</v>
      </c>
      <c r="D1089"/>
      <c r="E1089" s="4">
        <f>E1087*C1089</f>
        <v>0</v>
      </c>
      <c r="F1089" s="8" t="s">
        <v>118</v>
      </c>
      <c r="G1089"/>
      <c r="H1089"/>
      <c r="I1089"/>
      <c r="J1089" s="5"/>
      <c r="K1089"/>
      <c r="L1089" s="1"/>
    </row>
    <row r="1090" spans="1:12" ht="12.75">
      <c r="A1090" s="5"/>
      <c r="B1090"/>
      <c r="C1090"/>
      <c r="D1090"/>
      <c r="E1090"/>
      <c r="F1090" s="8"/>
      <c r="G1090"/>
      <c r="H1090"/>
      <c r="I1090"/>
      <c r="J1090" s="3"/>
      <c r="K1090"/>
      <c r="L1090" s="1"/>
    </row>
    <row r="1091" spans="1:12" ht="12.75">
      <c r="A1091" s="5" t="s">
        <v>14</v>
      </c>
      <c r="B1091" s="3" t="s">
        <v>27</v>
      </c>
      <c r="C1091"/>
      <c r="D1091"/>
      <c r="E1091" s="4">
        <f>E1087+E1089</f>
        <v>4600</v>
      </c>
      <c r="F1091" s="8" t="s">
        <v>118</v>
      </c>
      <c r="G1091"/>
      <c r="H1091"/>
      <c r="I1091"/>
      <c r="J1091" s="5"/>
      <c r="K1091"/>
      <c r="L1091" s="1"/>
    </row>
    <row r="1092" spans="1:12" ht="12.75">
      <c r="A1092" s="5"/>
      <c r="B1092"/>
      <c r="C1092"/>
      <c r="D1092"/>
      <c r="E1092"/>
      <c r="F1092"/>
      <c r="G1092"/>
      <c r="H1092"/>
      <c r="I1092"/>
      <c r="J1092" s="3"/>
      <c r="K1092"/>
      <c r="L1092" s="1"/>
    </row>
    <row r="1093" spans="1:12" ht="12.75">
      <c r="A1093" s="5"/>
      <c r="B1093"/>
      <c r="C1093"/>
      <c r="D1093"/>
      <c r="E1093"/>
      <c r="F1093"/>
      <c r="G1093"/>
      <c r="H1093"/>
      <c r="I1093"/>
      <c r="J1093" s="3"/>
      <c r="K1093"/>
      <c r="L1093" s="1"/>
    </row>
    <row r="1094" spans="1:14" ht="12.75">
      <c r="A1094" s="31"/>
      <c r="B1094" s="3" t="s">
        <v>18</v>
      </c>
      <c r="C1094" s="139">
        <f>E1091</f>
        <v>4600</v>
      </c>
      <c r="D1094" s="155" t="s">
        <v>423</v>
      </c>
      <c r="E1094" s="155"/>
      <c r="F1094" s="4">
        <f>E1091/165.33/1</f>
        <v>27.823141595596685</v>
      </c>
      <c r="G1094" s="8" t="s">
        <v>19</v>
      </c>
      <c r="H1094"/>
      <c r="I1094"/>
      <c r="J1094"/>
      <c r="K1094"/>
      <c r="L1094" s="1"/>
      <c r="M1094" s="70"/>
      <c r="N1094" s="140"/>
    </row>
    <row r="1095" spans="1:12" ht="12.75">
      <c r="A1095" s="31"/>
      <c r="B1095"/>
      <c r="C1095"/>
      <c r="D1095"/>
      <c r="E1095"/>
      <c r="F1095"/>
      <c r="G1095"/>
      <c r="H1095"/>
      <c r="I1095"/>
      <c r="J1095"/>
      <c r="K1095"/>
      <c r="L1095" s="1"/>
    </row>
    <row r="1096" spans="1:12" ht="12.75">
      <c r="A1096" s="31"/>
      <c r="B1096" s="3" t="s">
        <v>17</v>
      </c>
      <c r="C1096"/>
      <c r="D1096"/>
      <c r="E1096"/>
      <c r="F1096"/>
      <c r="G1096"/>
      <c r="H1096"/>
      <c r="I1096"/>
      <c r="J1096"/>
      <c r="K1096"/>
      <c r="L1096" s="1"/>
    </row>
    <row r="1097" spans="1:12" ht="12.75">
      <c r="A1097" s="31"/>
      <c r="B1097"/>
      <c r="C1097"/>
      <c r="D1097"/>
      <c r="E1097"/>
      <c r="F1097"/>
      <c r="G1097"/>
      <c r="H1097"/>
      <c r="I1097"/>
      <c r="J1097"/>
      <c r="K1097"/>
      <c r="L1097" s="1"/>
    </row>
    <row r="1098" spans="1:12" ht="12.75">
      <c r="A1098" s="31"/>
      <c r="B1098" s="160" t="s">
        <v>495</v>
      </c>
      <c r="C1098" s="160"/>
      <c r="D1098" s="160"/>
      <c r="E1098" s="160"/>
      <c r="F1098" s="160"/>
      <c r="G1098" s="160"/>
      <c r="H1098" s="160"/>
      <c r="I1098" s="160"/>
      <c r="J1098"/>
      <c r="K1098"/>
      <c r="L1098" s="1"/>
    </row>
    <row r="1099" spans="1:12" ht="12.75">
      <c r="A1099" s="31"/>
      <c r="B1099" s="160" t="s">
        <v>496</v>
      </c>
      <c r="C1099" s="160"/>
      <c r="D1099" s="160"/>
      <c r="E1099" s="160"/>
      <c r="F1099" s="160"/>
      <c r="G1099" s="160"/>
      <c r="H1099" s="160"/>
      <c r="I1099" s="75"/>
      <c r="J1099"/>
      <c r="K1099"/>
      <c r="L1099" s="1"/>
    </row>
    <row r="1123" spans="2:8" ht="12.75">
      <c r="B1123" s="3" t="s">
        <v>484</v>
      </c>
      <c r="H1123" s="61" t="s">
        <v>135</v>
      </c>
    </row>
    <row r="1124" spans="2:9" ht="12.75">
      <c r="B1124"/>
      <c r="G1124" s="64"/>
      <c r="H1124" s="163" t="s">
        <v>148</v>
      </c>
      <c r="I1124" s="163"/>
    </row>
    <row r="1125" spans="2:9" ht="12.75">
      <c r="B1125" s="3" t="s">
        <v>486</v>
      </c>
      <c r="G1125" s="64"/>
      <c r="H1125" s="64"/>
      <c r="I1125" s="65"/>
    </row>
    <row r="1126" spans="2:9" ht="12.75">
      <c r="B1126" s="161" t="s">
        <v>503</v>
      </c>
      <c r="C1126" s="161"/>
      <c r="H1126" s="64"/>
      <c r="I1126" s="61"/>
    </row>
    <row r="1127" spans="7:9" ht="12.75">
      <c r="G1127" s="64"/>
      <c r="H1127" s="64"/>
      <c r="I1127" s="64"/>
    </row>
    <row r="1128" spans="7:9" ht="12.75">
      <c r="G1128" s="65"/>
      <c r="H1128" s="64"/>
      <c r="I1128" s="64"/>
    </row>
    <row r="1129" spans="1:6" ht="12.75">
      <c r="A1129" s="63">
        <v>1</v>
      </c>
      <c r="B1129" s="61" t="s">
        <v>0</v>
      </c>
      <c r="E1129" s="61">
        <f>SUM(E1130:E1132)</f>
        <v>120</v>
      </c>
      <c r="F1129" s="67" t="s">
        <v>118</v>
      </c>
    </row>
    <row r="1130" spans="1:6" ht="12.75">
      <c r="A1130" s="63"/>
      <c r="B1130" s="62" t="s">
        <v>8</v>
      </c>
      <c r="E1130" s="62">
        <v>50</v>
      </c>
      <c r="F1130" s="67"/>
    </row>
    <row r="1131" spans="1:6" ht="12.75">
      <c r="A1131" s="63"/>
      <c r="B1131" s="62" t="s">
        <v>9</v>
      </c>
      <c r="E1131" s="62">
        <v>70</v>
      </c>
      <c r="F1131" s="67"/>
    </row>
    <row r="1132" spans="1:6" ht="12.75">
      <c r="A1132" s="63"/>
      <c r="B1132" s="62" t="s">
        <v>10</v>
      </c>
      <c r="E1132" s="62">
        <v>0</v>
      </c>
      <c r="F1132" s="67"/>
    </row>
    <row r="1133" spans="1:6" ht="12.75">
      <c r="A1133" s="63"/>
      <c r="F1133" s="67"/>
    </row>
    <row r="1134" spans="1:6" ht="12.75">
      <c r="A1134" s="63"/>
      <c r="F1134" s="67"/>
    </row>
    <row r="1135" spans="1:6" ht="12.75">
      <c r="A1135" s="63">
        <v>2</v>
      </c>
      <c r="B1135" s="61" t="s">
        <v>1</v>
      </c>
      <c r="C1135" s="61"/>
      <c r="D1135" s="61"/>
      <c r="E1135" s="68">
        <f>SUM(E1136:E1138)</f>
        <v>6012.3</v>
      </c>
      <c r="F1135" s="67" t="s">
        <v>118</v>
      </c>
    </row>
    <row r="1136" spans="1:14" ht="12.75">
      <c r="A1136" s="63"/>
      <c r="B1136" s="62" t="s">
        <v>2</v>
      </c>
      <c r="E1136" s="62">
        <v>5880</v>
      </c>
      <c r="F1136" s="67"/>
      <c r="M1136" s="70"/>
      <c r="N1136" s="140"/>
    </row>
    <row r="1137" spans="1:6" ht="12.75">
      <c r="A1137" s="63"/>
      <c r="B1137" s="72" t="s">
        <v>494</v>
      </c>
      <c r="C1137" s="69">
        <v>0.0225</v>
      </c>
      <c r="E1137" s="70">
        <f>E1136*C1137</f>
        <v>132.29999999999998</v>
      </c>
      <c r="F1137" s="67"/>
    </row>
    <row r="1138" ht="12.75">
      <c r="A1138" s="63"/>
    </row>
    <row r="1139" spans="1:7" ht="12.75">
      <c r="A1139" s="63" t="s">
        <v>4</v>
      </c>
      <c r="B1139" s="61" t="s">
        <v>3</v>
      </c>
      <c r="E1139" s="68">
        <f>E1129+E1135</f>
        <v>6132.3</v>
      </c>
      <c r="F1139" s="67" t="s">
        <v>118</v>
      </c>
      <c r="G1139" s="61"/>
    </row>
    <row r="1140" ht="12.75">
      <c r="A1140" s="63"/>
    </row>
    <row r="1141" spans="1:5" ht="12.75">
      <c r="A1141" s="63"/>
      <c r="B1141" s="62" t="s">
        <v>159</v>
      </c>
      <c r="C1141" s="71">
        <v>0.1</v>
      </c>
      <c r="E1141" s="70">
        <f>E1139*C1141</f>
        <v>613.23</v>
      </c>
    </row>
    <row r="1142" spans="1:5" ht="12.75">
      <c r="A1142" s="63"/>
      <c r="C1142" s="71"/>
      <c r="E1142" s="70"/>
    </row>
    <row r="1143" ht="12.75">
      <c r="A1143" s="63"/>
    </row>
    <row r="1144" spans="1:6" ht="12.75">
      <c r="A1144" s="63" t="s">
        <v>5</v>
      </c>
      <c r="B1144" s="61" t="s">
        <v>6</v>
      </c>
      <c r="E1144" s="68">
        <f>SUM(E1141:E1143)</f>
        <v>613.23</v>
      </c>
      <c r="F1144" s="67" t="s">
        <v>118</v>
      </c>
    </row>
    <row r="1145" spans="1:6" ht="12.75">
      <c r="A1145" s="63"/>
      <c r="B1145" s="61"/>
      <c r="E1145" s="68"/>
      <c r="F1145" s="67"/>
    </row>
    <row r="1146" spans="1:6" ht="12.75">
      <c r="A1146" s="63" t="s">
        <v>7</v>
      </c>
      <c r="B1146" s="61" t="s">
        <v>11</v>
      </c>
      <c r="E1146" s="68">
        <f>E1139+E1144</f>
        <v>6745.530000000001</v>
      </c>
      <c r="F1146" s="67" t="s">
        <v>118</v>
      </c>
    </row>
    <row r="1147" spans="1:6" ht="12.75">
      <c r="A1147" s="63"/>
      <c r="F1147" s="67"/>
    </row>
    <row r="1148" spans="1:6" ht="12.75">
      <c r="A1148" s="63" t="s">
        <v>12</v>
      </c>
      <c r="B1148" s="61" t="s">
        <v>13</v>
      </c>
      <c r="C1148" s="71">
        <v>0.05</v>
      </c>
      <c r="E1148" s="68">
        <f>E1146*C1148</f>
        <v>337.27650000000006</v>
      </c>
      <c r="F1148" s="67" t="s">
        <v>118</v>
      </c>
    </row>
    <row r="1149" spans="1:6" ht="12.75">
      <c r="A1149" s="63"/>
      <c r="F1149" s="67"/>
    </row>
    <row r="1150" spans="1:6" ht="12.75">
      <c r="A1150" s="63" t="s">
        <v>14</v>
      </c>
      <c r="B1150" s="61" t="s">
        <v>27</v>
      </c>
      <c r="E1150" s="68">
        <f>E1146+E1148</f>
        <v>7082.806500000001</v>
      </c>
      <c r="F1150" s="67" t="s">
        <v>118</v>
      </c>
    </row>
    <row r="1151" ht="12.75">
      <c r="A1151" s="63"/>
    </row>
    <row r="1152" ht="12.75">
      <c r="A1152" s="63"/>
    </row>
    <row r="1153" spans="2:14" ht="12.75">
      <c r="B1153" s="61" t="s">
        <v>18</v>
      </c>
      <c r="C1153" s="138">
        <f>E1150</f>
        <v>7082.806500000001</v>
      </c>
      <c r="D1153" s="161" t="s">
        <v>423</v>
      </c>
      <c r="E1153" s="161"/>
      <c r="F1153" s="68">
        <f>E1150/165.33/1</f>
        <v>42.84041916167665</v>
      </c>
      <c r="G1153" s="67" t="s">
        <v>19</v>
      </c>
      <c r="M1153" s="70"/>
      <c r="N1153" s="140"/>
    </row>
    <row r="1155" ht="12.75">
      <c r="B1155" s="61" t="s">
        <v>17</v>
      </c>
    </row>
    <row r="1157" spans="2:9" ht="12.75">
      <c r="B1157" s="160" t="s">
        <v>495</v>
      </c>
      <c r="C1157" s="160"/>
      <c r="D1157" s="160"/>
      <c r="E1157" s="160"/>
      <c r="F1157" s="160"/>
      <c r="G1157" s="160"/>
      <c r="H1157" s="160"/>
      <c r="I1157" s="160"/>
    </row>
    <row r="1158" spans="2:9" ht="12.75">
      <c r="B1158" s="160" t="s">
        <v>496</v>
      </c>
      <c r="C1158" s="160"/>
      <c r="D1158" s="160"/>
      <c r="E1158" s="160"/>
      <c r="F1158" s="160"/>
      <c r="G1158" s="160"/>
      <c r="H1158" s="160"/>
      <c r="I1158" s="75"/>
    </row>
    <row r="1159" spans="2:9" ht="12.75">
      <c r="B1159" s="75"/>
      <c r="C1159" s="75"/>
      <c r="D1159" s="75"/>
      <c r="E1159" s="75"/>
      <c r="F1159" s="75"/>
      <c r="G1159" s="75"/>
      <c r="H1159" s="75"/>
      <c r="I1159" s="75"/>
    </row>
    <row r="1160" spans="2:9" ht="12.75">
      <c r="B1160" s="75"/>
      <c r="C1160" s="75"/>
      <c r="D1160" s="75"/>
      <c r="E1160" s="75"/>
      <c r="F1160" s="75"/>
      <c r="G1160" s="75"/>
      <c r="H1160" s="75"/>
      <c r="I1160" s="75"/>
    </row>
    <row r="1161" spans="2:9" ht="12.75">
      <c r="B1161" s="75"/>
      <c r="C1161" s="75"/>
      <c r="D1161" s="75"/>
      <c r="E1161" s="75"/>
      <c r="F1161" s="75"/>
      <c r="G1161" s="75"/>
      <c r="H1161" s="75"/>
      <c r="I1161" s="75"/>
    </row>
    <row r="1162" spans="2:9" ht="12.75">
      <c r="B1162" s="75"/>
      <c r="C1162" s="75"/>
      <c r="D1162" s="75"/>
      <c r="E1162" s="75"/>
      <c r="F1162" s="75"/>
      <c r="G1162" s="75"/>
      <c r="H1162" s="75"/>
      <c r="I1162" s="75"/>
    </row>
    <row r="1163" spans="2:9" ht="12.75">
      <c r="B1163" s="75"/>
      <c r="C1163" s="75"/>
      <c r="D1163" s="75"/>
      <c r="E1163" s="75"/>
      <c r="F1163" s="75"/>
      <c r="G1163" s="75"/>
      <c r="H1163" s="75"/>
      <c r="I1163" s="75"/>
    </row>
    <row r="1164" spans="2:9" ht="12.75">
      <c r="B1164" s="75"/>
      <c r="C1164" s="75"/>
      <c r="D1164" s="75"/>
      <c r="E1164" s="75"/>
      <c r="F1164" s="75"/>
      <c r="G1164" s="75"/>
      <c r="H1164" s="75"/>
      <c r="I1164" s="75"/>
    </row>
    <row r="1165" spans="2:9" ht="12.75">
      <c r="B1165" s="75"/>
      <c r="C1165" s="75"/>
      <c r="D1165" s="75"/>
      <c r="E1165" s="75"/>
      <c r="F1165" s="75"/>
      <c r="G1165" s="75"/>
      <c r="H1165" s="75"/>
      <c r="I1165" s="75"/>
    </row>
    <row r="1166" spans="2:9" ht="12.75">
      <c r="B1166" s="75"/>
      <c r="C1166" s="75"/>
      <c r="D1166" s="75"/>
      <c r="E1166" s="75"/>
      <c r="F1166" s="75"/>
      <c r="G1166" s="75"/>
      <c r="H1166" s="75"/>
      <c r="I1166" s="75"/>
    </row>
    <row r="1167" spans="2:9" ht="12.75">
      <c r="B1167" s="75"/>
      <c r="C1167" s="75"/>
      <c r="D1167" s="75"/>
      <c r="E1167" s="75"/>
      <c r="F1167" s="75"/>
      <c r="G1167" s="75"/>
      <c r="H1167" s="75"/>
      <c r="I1167" s="75"/>
    </row>
    <row r="1168" spans="2:9" ht="12.75">
      <c r="B1168" s="75"/>
      <c r="C1168" s="75"/>
      <c r="D1168" s="75"/>
      <c r="E1168" s="75"/>
      <c r="F1168" s="75"/>
      <c r="G1168" s="75"/>
      <c r="H1168" s="75"/>
      <c r="I1168" s="75"/>
    </row>
    <row r="1169" spans="2:9" ht="12.75">
      <c r="B1169" s="75"/>
      <c r="C1169" s="75"/>
      <c r="D1169" s="75"/>
      <c r="E1169" s="75"/>
      <c r="F1169" s="75"/>
      <c r="G1169" s="75"/>
      <c r="H1169" s="75"/>
      <c r="I1169" s="75"/>
    </row>
    <row r="1170" spans="2:9" ht="12.75">
      <c r="B1170" s="75"/>
      <c r="C1170" s="75"/>
      <c r="D1170" s="75"/>
      <c r="E1170" s="75"/>
      <c r="F1170" s="75"/>
      <c r="G1170" s="75"/>
      <c r="H1170" s="75"/>
      <c r="I1170" s="75"/>
    </row>
    <row r="1182" spans="1:12" ht="12.75">
      <c r="A1182" s="31"/>
      <c r="B1182" s="3" t="s">
        <v>484</v>
      </c>
      <c r="C1182"/>
      <c r="D1182"/>
      <c r="E1182"/>
      <c r="F1182"/>
      <c r="G1182"/>
      <c r="H1182" s="3" t="s">
        <v>135</v>
      </c>
      <c r="I1182"/>
      <c r="J1182"/>
      <c r="K1182"/>
      <c r="L1182" s="1"/>
    </row>
    <row r="1183" spans="1:12" ht="12.75">
      <c r="A1183" s="31"/>
      <c r="B1183"/>
      <c r="C1183"/>
      <c r="D1183"/>
      <c r="E1183"/>
      <c r="F1183"/>
      <c r="G1183" s="10"/>
      <c r="H1183" s="162" t="s">
        <v>219</v>
      </c>
      <c r="I1183" s="162"/>
      <c r="J1183"/>
      <c r="K1183"/>
      <c r="L1183" s="1"/>
    </row>
    <row r="1184" spans="1:12" ht="12.75">
      <c r="A1184" s="31"/>
      <c r="B1184" s="3" t="s">
        <v>486</v>
      </c>
      <c r="C1184"/>
      <c r="D1184"/>
      <c r="E1184"/>
      <c r="F1184"/>
      <c r="G1184" s="10"/>
      <c r="H1184" s="10"/>
      <c r="I1184" s="50"/>
      <c r="J1184"/>
      <c r="K1184"/>
      <c r="L1184" s="1"/>
    </row>
    <row r="1185" spans="1:12" ht="12.75">
      <c r="A1185" s="31"/>
      <c r="B1185" s="155" t="s">
        <v>503</v>
      </c>
      <c r="C1185" s="155"/>
      <c r="D1185"/>
      <c r="E1185"/>
      <c r="F1185"/>
      <c r="G1185"/>
      <c r="H1185" s="10"/>
      <c r="I1185" s="3"/>
      <c r="J1185"/>
      <c r="K1185"/>
      <c r="L1185" s="1"/>
    </row>
    <row r="1186" spans="1:12" ht="12.75">
      <c r="A1186" s="31"/>
      <c r="B1186"/>
      <c r="C1186"/>
      <c r="D1186"/>
      <c r="E1186"/>
      <c r="F1186"/>
      <c r="G1186" s="10"/>
      <c r="H1186" s="10"/>
      <c r="I1186" s="10"/>
      <c r="J1186"/>
      <c r="K1186"/>
      <c r="L1186" s="1"/>
    </row>
    <row r="1187" spans="1:12" ht="12.75">
      <c r="A1187" s="31"/>
      <c r="B1187"/>
      <c r="C1187"/>
      <c r="D1187"/>
      <c r="E1187"/>
      <c r="F1187"/>
      <c r="G1187" s="50"/>
      <c r="H1187" s="10"/>
      <c r="I1187" s="10"/>
      <c r="J1187"/>
      <c r="K1187"/>
      <c r="L1187" s="1"/>
    </row>
    <row r="1188" spans="1:12" ht="12.75">
      <c r="A1188" s="5">
        <v>1</v>
      </c>
      <c r="B1188" s="3" t="s">
        <v>0</v>
      </c>
      <c r="C1188"/>
      <c r="D1188"/>
      <c r="E1188" s="3">
        <f>SUM(E1189:E1191)</f>
        <v>0</v>
      </c>
      <c r="F1188" s="8" t="s">
        <v>118</v>
      </c>
      <c r="G1188"/>
      <c r="H1188"/>
      <c r="I1188"/>
      <c r="J1188"/>
      <c r="K1188"/>
      <c r="L1188" s="1"/>
    </row>
    <row r="1189" spans="1:12" ht="12.75">
      <c r="A1189" s="5"/>
      <c r="B1189" t="s">
        <v>8</v>
      </c>
      <c r="C1189"/>
      <c r="D1189"/>
      <c r="E1189">
        <v>0</v>
      </c>
      <c r="F1189" s="8"/>
      <c r="G1189"/>
      <c r="H1189"/>
      <c r="I1189"/>
      <c r="J1189"/>
      <c r="K1189"/>
      <c r="L1189" s="1"/>
    </row>
    <row r="1190" spans="1:12" ht="12.75">
      <c r="A1190" s="5"/>
      <c r="B1190" t="s">
        <v>9</v>
      </c>
      <c r="C1190"/>
      <c r="D1190"/>
      <c r="E1190">
        <v>0</v>
      </c>
      <c r="F1190" s="8"/>
      <c r="G1190"/>
      <c r="H1190"/>
      <c r="I1190"/>
      <c r="J1190"/>
      <c r="K1190"/>
      <c r="L1190" s="1"/>
    </row>
    <row r="1191" spans="1:12" ht="12.75">
      <c r="A1191" s="5"/>
      <c r="B1191" t="s">
        <v>10</v>
      </c>
      <c r="C1191"/>
      <c r="D1191"/>
      <c r="E1191">
        <v>0</v>
      </c>
      <c r="F1191" s="8"/>
      <c r="G1191"/>
      <c r="H1191"/>
      <c r="I1191"/>
      <c r="J1191"/>
      <c r="K1191"/>
      <c r="L1191" s="1"/>
    </row>
    <row r="1192" spans="1:12" ht="12.75">
      <c r="A1192" s="5"/>
      <c r="B1192"/>
      <c r="C1192"/>
      <c r="D1192"/>
      <c r="E1192"/>
      <c r="F1192" s="8"/>
      <c r="G1192"/>
      <c r="H1192"/>
      <c r="I1192"/>
      <c r="J1192"/>
      <c r="K1192"/>
      <c r="L1192" s="1"/>
    </row>
    <row r="1193" spans="1:12" ht="12.75">
      <c r="A1193" s="5"/>
      <c r="B1193"/>
      <c r="C1193"/>
      <c r="D1193"/>
      <c r="E1193"/>
      <c r="F1193" s="8"/>
      <c r="G1193"/>
      <c r="H1193"/>
      <c r="I1193"/>
      <c r="J1193"/>
      <c r="K1193"/>
      <c r="L1193" s="1"/>
    </row>
    <row r="1194" spans="1:12" ht="12.75">
      <c r="A1194" s="5">
        <v>2</v>
      </c>
      <c r="B1194" s="3" t="s">
        <v>1</v>
      </c>
      <c r="C1194" s="3"/>
      <c r="D1194" s="3"/>
      <c r="E1194" s="4">
        <f>SUM(E1195:E1197)</f>
        <v>5350</v>
      </c>
      <c r="F1194" s="8" t="s">
        <v>118</v>
      </c>
      <c r="G1194"/>
      <c r="H1194"/>
      <c r="I1194"/>
      <c r="J1194"/>
      <c r="K1194"/>
      <c r="L1194" s="1"/>
    </row>
    <row r="1195" spans="1:14" ht="12.75">
      <c r="A1195" s="5"/>
      <c r="B1195" t="s">
        <v>2</v>
      </c>
      <c r="C1195"/>
      <c r="D1195"/>
      <c r="E1195">
        <v>5350</v>
      </c>
      <c r="F1195" s="8"/>
      <c r="G1195"/>
      <c r="H1195"/>
      <c r="I1195"/>
      <c r="J1195"/>
      <c r="K1195"/>
      <c r="L1195" s="1"/>
      <c r="M1195" s="70"/>
      <c r="N1195" s="140"/>
    </row>
    <row r="1196" spans="1:14" ht="12.75">
      <c r="A1196" s="5"/>
      <c r="B1196" s="72" t="s">
        <v>494</v>
      </c>
      <c r="C1196" s="71">
        <v>0</v>
      </c>
      <c r="E1196" s="70">
        <f>E1195*C1196</f>
        <v>0</v>
      </c>
      <c r="F1196" s="8"/>
      <c r="G1196"/>
      <c r="H1196"/>
      <c r="I1196"/>
      <c r="J1196"/>
      <c r="K1196"/>
      <c r="L1196" s="1"/>
      <c r="M1196" s="70"/>
      <c r="N1196" s="140"/>
    </row>
    <row r="1197" spans="1:12" ht="12.75">
      <c r="A1197" s="5"/>
      <c r="B1197"/>
      <c r="C1197"/>
      <c r="D1197"/>
      <c r="E1197"/>
      <c r="F1197"/>
      <c r="G1197"/>
      <c r="H1197"/>
      <c r="I1197"/>
      <c r="J1197"/>
      <c r="K1197"/>
      <c r="L1197" s="1"/>
    </row>
    <row r="1198" spans="1:12" ht="12.75">
      <c r="A1198" s="5" t="s">
        <v>4</v>
      </c>
      <c r="B1198" s="3" t="s">
        <v>3</v>
      </c>
      <c r="C1198"/>
      <c r="D1198"/>
      <c r="E1198" s="4">
        <f>E1188+E1194</f>
        <v>5350</v>
      </c>
      <c r="F1198" s="8" t="s">
        <v>118</v>
      </c>
      <c r="G1198" s="3"/>
      <c r="H1198"/>
      <c r="I1198"/>
      <c r="J1198"/>
      <c r="K1198"/>
      <c r="L1198" s="1"/>
    </row>
    <row r="1199" spans="1:12" ht="12.75">
      <c r="A1199" s="5"/>
      <c r="B1199"/>
      <c r="C1199"/>
      <c r="D1199"/>
      <c r="E1199"/>
      <c r="F1199"/>
      <c r="G1199"/>
      <c r="H1199"/>
      <c r="I1199"/>
      <c r="J1199"/>
      <c r="K1199"/>
      <c r="L1199" s="1"/>
    </row>
    <row r="1200" spans="1:12" ht="12.75">
      <c r="A1200" s="5"/>
      <c r="B1200" s="53" t="s">
        <v>159</v>
      </c>
      <c r="C1200" s="6">
        <v>0</v>
      </c>
      <c r="D1200"/>
      <c r="E1200" s="1">
        <f>E1198*C1200</f>
        <v>0</v>
      </c>
      <c r="F1200"/>
      <c r="G1200"/>
      <c r="H1200"/>
      <c r="I1200"/>
      <c r="J1200"/>
      <c r="K1200"/>
      <c r="L1200" s="1"/>
    </row>
    <row r="1201" spans="1:12" ht="12.75">
      <c r="A1201" s="5"/>
      <c r="B1201"/>
      <c r="C1201" s="6"/>
      <c r="D1201"/>
      <c r="E1201" s="1"/>
      <c r="F1201"/>
      <c r="G1201"/>
      <c r="H1201"/>
      <c r="I1201"/>
      <c r="J1201"/>
      <c r="K1201"/>
      <c r="L1201" s="1"/>
    </row>
    <row r="1202" spans="1:12" ht="12.75">
      <c r="A1202" s="5"/>
      <c r="B1202"/>
      <c r="C1202"/>
      <c r="D1202"/>
      <c r="E1202"/>
      <c r="F1202"/>
      <c r="G1202"/>
      <c r="H1202"/>
      <c r="I1202"/>
      <c r="J1202"/>
      <c r="K1202"/>
      <c r="L1202" s="1"/>
    </row>
    <row r="1203" spans="1:12" ht="12.75">
      <c r="A1203" s="5" t="s">
        <v>5</v>
      </c>
      <c r="B1203" s="3" t="s">
        <v>6</v>
      </c>
      <c r="C1203"/>
      <c r="D1203"/>
      <c r="E1203" s="4">
        <f>SUM(E1200:E1202)</f>
        <v>0</v>
      </c>
      <c r="F1203" s="8" t="s">
        <v>118</v>
      </c>
      <c r="G1203"/>
      <c r="H1203"/>
      <c r="I1203"/>
      <c r="J1203"/>
      <c r="K1203"/>
      <c r="L1203" s="1"/>
    </row>
    <row r="1204" spans="1:12" ht="12.75">
      <c r="A1204" s="5"/>
      <c r="B1204" s="3"/>
      <c r="C1204"/>
      <c r="D1204"/>
      <c r="E1204" s="4"/>
      <c r="F1204" s="8"/>
      <c r="G1204"/>
      <c r="H1204"/>
      <c r="I1204"/>
      <c r="J1204"/>
      <c r="K1204"/>
      <c r="L1204" s="1"/>
    </row>
    <row r="1205" spans="1:12" ht="12.75">
      <c r="A1205" s="5" t="s">
        <v>7</v>
      </c>
      <c r="B1205" s="3" t="s">
        <v>11</v>
      </c>
      <c r="C1205"/>
      <c r="D1205"/>
      <c r="E1205" s="4">
        <f>E1198+E1203</f>
        <v>5350</v>
      </c>
      <c r="F1205" s="8" t="s">
        <v>118</v>
      </c>
      <c r="G1205"/>
      <c r="H1205"/>
      <c r="I1205"/>
      <c r="J1205"/>
      <c r="K1205"/>
      <c r="L1205" s="1"/>
    </row>
    <row r="1206" spans="1:12" ht="12.75">
      <c r="A1206" s="5"/>
      <c r="B1206"/>
      <c r="C1206"/>
      <c r="D1206"/>
      <c r="E1206"/>
      <c r="F1206" s="8"/>
      <c r="G1206"/>
      <c r="H1206"/>
      <c r="I1206"/>
      <c r="J1206"/>
      <c r="K1206"/>
      <c r="L1206" s="1"/>
    </row>
    <row r="1207" spans="1:12" ht="12.75">
      <c r="A1207" s="5" t="s">
        <v>12</v>
      </c>
      <c r="B1207" s="3" t="s">
        <v>13</v>
      </c>
      <c r="C1207" s="6">
        <v>0</v>
      </c>
      <c r="D1207"/>
      <c r="E1207" s="4">
        <f>E1205*C1207</f>
        <v>0</v>
      </c>
      <c r="F1207" s="8" t="s">
        <v>118</v>
      </c>
      <c r="G1207"/>
      <c r="H1207"/>
      <c r="I1207"/>
      <c r="J1207"/>
      <c r="K1207"/>
      <c r="L1207" s="1"/>
    </row>
    <row r="1208" spans="1:12" ht="12.75">
      <c r="A1208" s="5"/>
      <c r="B1208"/>
      <c r="C1208"/>
      <c r="D1208"/>
      <c r="E1208"/>
      <c r="F1208" s="8"/>
      <c r="G1208"/>
      <c r="H1208"/>
      <c r="I1208"/>
      <c r="J1208"/>
      <c r="K1208"/>
      <c r="L1208" s="1"/>
    </row>
    <row r="1209" spans="1:12" ht="12.75">
      <c r="A1209" s="5" t="s">
        <v>14</v>
      </c>
      <c r="B1209" s="3" t="s">
        <v>27</v>
      </c>
      <c r="C1209"/>
      <c r="D1209"/>
      <c r="E1209" s="4">
        <f>E1205+E1207</f>
        <v>5350</v>
      </c>
      <c r="F1209" s="8" t="s">
        <v>118</v>
      </c>
      <c r="G1209"/>
      <c r="H1209"/>
      <c r="I1209"/>
      <c r="J1209"/>
      <c r="K1209"/>
      <c r="L1209" s="1"/>
    </row>
    <row r="1210" spans="1:12" ht="12.75">
      <c r="A1210" s="5"/>
      <c r="B1210"/>
      <c r="C1210"/>
      <c r="D1210"/>
      <c r="E1210"/>
      <c r="F1210"/>
      <c r="G1210"/>
      <c r="H1210"/>
      <c r="I1210"/>
      <c r="J1210"/>
      <c r="K1210"/>
      <c r="L1210" s="1"/>
    </row>
    <row r="1211" spans="1:12" ht="12.75">
      <c r="A1211" s="5"/>
      <c r="B1211"/>
      <c r="C1211"/>
      <c r="D1211"/>
      <c r="E1211"/>
      <c r="F1211"/>
      <c r="G1211"/>
      <c r="H1211"/>
      <c r="I1211"/>
      <c r="J1211"/>
      <c r="K1211"/>
      <c r="L1211" s="1"/>
    </row>
    <row r="1212" spans="1:14" ht="12.75">
      <c r="A1212" s="31"/>
      <c r="B1212" s="3" t="s">
        <v>18</v>
      </c>
      <c r="C1212" s="139">
        <f>E1209</f>
        <v>5350</v>
      </c>
      <c r="D1212" s="155" t="s">
        <v>423</v>
      </c>
      <c r="E1212" s="155"/>
      <c r="F1212" s="4">
        <f>E1209/165.33/1</f>
        <v>32.35952337748745</v>
      </c>
      <c r="G1212" s="8" t="s">
        <v>19</v>
      </c>
      <c r="H1212"/>
      <c r="I1212"/>
      <c r="J1212"/>
      <c r="K1212"/>
      <c r="L1212" s="1"/>
      <c r="M1212" s="70"/>
      <c r="N1212" s="140"/>
    </row>
    <row r="1213" spans="1:12" ht="12.75">
      <c r="A1213" s="31"/>
      <c r="B1213"/>
      <c r="C1213"/>
      <c r="D1213"/>
      <c r="E1213"/>
      <c r="F1213"/>
      <c r="G1213"/>
      <c r="H1213"/>
      <c r="I1213"/>
      <c r="J1213"/>
      <c r="K1213"/>
      <c r="L1213" s="1"/>
    </row>
    <row r="1214" spans="1:12" ht="12.75">
      <c r="A1214" s="31"/>
      <c r="B1214" s="3" t="s">
        <v>17</v>
      </c>
      <c r="C1214"/>
      <c r="D1214"/>
      <c r="E1214"/>
      <c r="F1214"/>
      <c r="G1214"/>
      <c r="H1214"/>
      <c r="I1214"/>
      <c r="J1214"/>
      <c r="K1214"/>
      <c r="L1214" s="1"/>
    </row>
    <row r="1215" spans="1:12" ht="12.75">
      <c r="A1215" s="31"/>
      <c r="B1215"/>
      <c r="C1215"/>
      <c r="D1215"/>
      <c r="E1215"/>
      <c r="F1215"/>
      <c r="G1215"/>
      <c r="H1215"/>
      <c r="I1215"/>
      <c r="J1215"/>
      <c r="K1215"/>
      <c r="L1215" s="1"/>
    </row>
    <row r="1216" spans="1:12" ht="12.75">
      <c r="A1216" s="31"/>
      <c r="B1216" s="160" t="s">
        <v>495</v>
      </c>
      <c r="C1216" s="160"/>
      <c r="D1216" s="160"/>
      <c r="E1216" s="160"/>
      <c r="F1216" s="160"/>
      <c r="G1216" s="160"/>
      <c r="H1216" s="160"/>
      <c r="I1216" s="160"/>
      <c r="J1216"/>
      <c r="K1216"/>
      <c r="L1216" s="1"/>
    </row>
    <row r="1217" spans="1:12" ht="12.75">
      <c r="A1217" s="31"/>
      <c r="B1217" s="160" t="s">
        <v>496</v>
      </c>
      <c r="C1217" s="160"/>
      <c r="D1217" s="160"/>
      <c r="E1217" s="160"/>
      <c r="F1217" s="160"/>
      <c r="G1217" s="160"/>
      <c r="H1217" s="160"/>
      <c r="I1217" s="75"/>
      <c r="J1217"/>
      <c r="K1217"/>
      <c r="L1217" s="1"/>
    </row>
    <row r="1241" spans="2:8" ht="12.75">
      <c r="B1241" s="3" t="s">
        <v>484</v>
      </c>
      <c r="H1241" s="61" t="s">
        <v>135</v>
      </c>
    </row>
    <row r="1242" spans="2:9" ht="12.75">
      <c r="B1242"/>
      <c r="G1242" s="64"/>
      <c r="H1242" s="163" t="s">
        <v>149</v>
      </c>
      <c r="I1242" s="163"/>
    </row>
    <row r="1243" spans="2:9" ht="12.75">
      <c r="B1243" s="3" t="s">
        <v>486</v>
      </c>
      <c r="G1243" s="64"/>
      <c r="H1243" s="64"/>
      <c r="I1243" s="65"/>
    </row>
    <row r="1244" spans="2:9" ht="12.75">
      <c r="B1244" s="161" t="s">
        <v>170</v>
      </c>
      <c r="C1244" s="161"/>
      <c r="H1244" s="64"/>
      <c r="I1244" s="61"/>
    </row>
    <row r="1245" spans="7:9" ht="12.75">
      <c r="G1245" s="64"/>
      <c r="H1245" s="64"/>
      <c r="I1245" s="64"/>
    </row>
    <row r="1246" spans="7:9" ht="12.75">
      <c r="G1246" s="65"/>
      <c r="H1246" s="64"/>
      <c r="I1246" s="64"/>
    </row>
    <row r="1247" spans="1:6" ht="12.75">
      <c r="A1247" s="63">
        <v>1</v>
      </c>
      <c r="B1247" s="61" t="s">
        <v>0</v>
      </c>
      <c r="E1247" s="61">
        <f>SUM(E1248:E1250)</f>
        <v>50</v>
      </c>
      <c r="F1247" s="67" t="s">
        <v>118</v>
      </c>
    </row>
    <row r="1248" spans="1:6" ht="12.75">
      <c r="A1248" s="63"/>
      <c r="B1248" s="62" t="s">
        <v>8</v>
      </c>
      <c r="E1248" s="62">
        <v>50</v>
      </c>
      <c r="F1248" s="67"/>
    </row>
    <row r="1249" spans="1:6" ht="12.75">
      <c r="A1249" s="63"/>
      <c r="B1249" s="62" t="s">
        <v>9</v>
      </c>
      <c r="E1249" s="62">
        <v>0</v>
      </c>
      <c r="F1249" s="67"/>
    </row>
    <row r="1250" spans="1:6" ht="12.75">
      <c r="A1250" s="63"/>
      <c r="B1250" s="62" t="s">
        <v>10</v>
      </c>
      <c r="E1250" s="62">
        <v>0</v>
      </c>
      <c r="F1250" s="67"/>
    </row>
    <row r="1251" spans="1:6" ht="12.75">
      <c r="A1251" s="63"/>
      <c r="F1251" s="67"/>
    </row>
    <row r="1252" spans="1:6" ht="12.75">
      <c r="A1252" s="63"/>
      <c r="F1252" s="67"/>
    </row>
    <row r="1253" spans="1:6" ht="12.75">
      <c r="A1253" s="63">
        <v>2</v>
      </c>
      <c r="B1253" s="61" t="s">
        <v>1</v>
      </c>
      <c r="C1253" s="61"/>
      <c r="D1253" s="61"/>
      <c r="E1253" s="68">
        <f>SUM(E1254:E1256)</f>
        <v>7515.375</v>
      </c>
      <c r="F1253" s="67" t="s">
        <v>118</v>
      </c>
    </row>
    <row r="1254" spans="1:14" ht="12.75">
      <c r="A1254" s="63"/>
      <c r="B1254" s="62" t="s">
        <v>2</v>
      </c>
      <c r="E1254" s="62">
        <v>7350</v>
      </c>
      <c r="F1254" s="67"/>
      <c r="M1254" s="70"/>
      <c r="N1254" s="140"/>
    </row>
    <row r="1255" spans="1:6" ht="12.75">
      <c r="A1255" s="63"/>
      <c r="B1255" s="72" t="s">
        <v>494</v>
      </c>
      <c r="C1255" s="69">
        <v>0.0225</v>
      </c>
      <c r="E1255" s="70">
        <f>E1254*C1255</f>
        <v>165.375</v>
      </c>
      <c r="F1255" s="67"/>
    </row>
    <row r="1256" ht="12.75">
      <c r="A1256" s="63"/>
    </row>
    <row r="1257" spans="1:7" ht="12.75">
      <c r="A1257" s="63" t="s">
        <v>4</v>
      </c>
      <c r="B1257" s="61" t="s">
        <v>3</v>
      </c>
      <c r="E1257" s="68">
        <f>E1247+E1253</f>
        <v>7565.375</v>
      </c>
      <c r="F1257" s="67" t="s">
        <v>118</v>
      </c>
      <c r="G1257" s="61"/>
    </row>
    <row r="1258" ht="12.75">
      <c r="A1258" s="63"/>
    </row>
    <row r="1259" spans="1:5" ht="12.75">
      <c r="A1259" s="63"/>
      <c r="B1259" s="62" t="s">
        <v>159</v>
      </c>
      <c r="C1259" s="71">
        <v>0.1</v>
      </c>
      <c r="E1259" s="70">
        <f>E1257*C1259</f>
        <v>756.5375</v>
      </c>
    </row>
    <row r="1260" spans="1:5" ht="12.75">
      <c r="A1260" s="63"/>
      <c r="C1260" s="71"/>
      <c r="E1260" s="70"/>
    </row>
    <row r="1261" ht="12.75">
      <c r="A1261" s="63"/>
    </row>
    <row r="1262" spans="1:6" ht="12.75">
      <c r="A1262" s="63" t="s">
        <v>5</v>
      </c>
      <c r="B1262" s="61" t="s">
        <v>6</v>
      </c>
      <c r="E1262" s="68">
        <f>SUM(E1259:E1261)</f>
        <v>756.5375</v>
      </c>
      <c r="F1262" s="67" t="s">
        <v>118</v>
      </c>
    </row>
    <row r="1263" spans="1:6" ht="12.75">
      <c r="A1263" s="63"/>
      <c r="B1263" s="61"/>
      <c r="E1263" s="68"/>
      <c r="F1263" s="67"/>
    </row>
    <row r="1264" spans="1:6" ht="12.75">
      <c r="A1264" s="63" t="s">
        <v>7</v>
      </c>
      <c r="B1264" s="61" t="s">
        <v>11</v>
      </c>
      <c r="E1264" s="68">
        <f>E1257+E1262</f>
        <v>8321.9125</v>
      </c>
      <c r="F1264" s="67" t="s">
        <v>118</v>
      </c>
    </row>
    <row r="1265" spans="1:6" ht="12.75">
      <c r="A1265" s="63"/>
      <c r="F1265" s="67"/>
    </row>
    <row r="1266" spans="1:6" ht="12.75">
      <c r="A1266" s="63" t="s">
        <v>12</v>
      </c>
      <c r="B1266" s="61" t="s">
        <v>13</v>
      </c>
      <c r="C1266" s="71">
        <v>0.05</v>
      </c>
      <c r="E1266" s="68">
        <f>E1264*C1266</f>
        <v>416.09562500000004</v>
      </c>
      <c r="F1266" s="67" t="s">
        <v>118</v>
      </c>
    </row>
    <row r="1267" spans="1:6" ht="12.75">
      <c r="A1267" s="63"/>
      <c r="F1267" s="67"/>
    </row>
    <row r="1268" spans="1:6" ht="12.75">
      <c r="A1268" s="63" t="s">
        <v>14</v>
      </c>
      <c r="B1268" s="61" t="s">
        <v>27</v>
      </c>
      <c r="E1268" s="68">
        <f>E1264+E1266</f>
        <v>8738.008125</v>
      </c>
      <c r="F1268" s="67" t="s">
        <v>118</v>
      </c>
    </row>
    <row r="1269" ht="12.75">
      <c r="A1269" s="63"/>
    </row>
    <row r="1270" ht="12.75">
      <c r="A1270" s="63"/>
    </row>
    <row r="1271" spans="2:14" ht="12.75">
      <c r="B1271" s="61" t="s">
        <v>18</v>
      </c>
      <c r="C1271" s="138">
        <f>E1268</f>
        <v>8738.008125</v>
      </c>
      <c r="D1271" s="161" t="s">
        <v>423</v>
      </c>
      <c r="E1271" s="161"/>
      <c r="F1271" s="68">
        <f>E1268/165.33/1</f>
        <v>52.85192115768463</v>
      </c>
      <c r="G1271" s="67" t="s">
        <v>19</v>
      </c>
      <c r="M1271" s="70"/>
      <c r="N1271" s="140"/>
    </row>
    <row r="1273" ht="12.75">
      <c r="B1273" s="61" t="s">
        <v>17</v>
      </c>
    </row>
    <row r="1275" spans="2:9" ht="12.75">
      <c r="B1275" s="160" t="s">
        <v>495</v>
      </c>
      <c r="C1275" s="160"/>
      <c r="D1275" s="160"/>
      <c r="E1275" s="160"/>
      <c r="F1275" s="160"/>
      <c r="G1275" s="160"/>
      <c r="H1275" s="160"/>
      <c r="I1275" s="160"/>
    </row>
    <row r="1276" spans="2:9" ht="12.75">
      <c r="B1276" s="160" t="s">
        <v>496</v>
      </c>
      <c r="C1276" s="160"/>
      <c r="D1276" s="160"/>
      <c r="E1276" s="160"/>
      <c r="F1276" s="160"/>
      <c r="G1276" s="160"/>
      <c r="H1276" s="160"/>
      <c r="I1276" s="75"/>
    </row>
    <row r="1277" spans="2:9" ht="12.75">
      <c r="B1277" s="75"/>
      <c r="C1277" s="75"/>
      <c r="D1277" s="75"/>
      <c r="E1277" s="75"/>
      <c r="F1277" s="75"/>
      <c r="G1277" s="75"/>
      <c r="H1277" s="75"/>
      <c r="I1277" s="75"/>
    </row>
    <row r="1278" spans="2:9" ht="12.75">
      <c r="B1278" s="75"/>
      <c r="C1278" s="75"/>
      <c r="D1278" s="75"/>
      <c r="E1278" s="75"/>
      <c r="F1278" s="75"/>
      <c r="G1278" s="75"/>
      <c r="H1278" s="75"/>
      <c r="I1278" s="75"/>
    </row>
    <row r="1279" spans="2:9" ht="12.75">
      <c r="B1279" s="75"/>
      <c r="C1279" s="75"/>
      <c r="D1279" s="75"/>
      <c r="E1279" s="75"/>
      <c r="F1279" s="75"/>
      <c r="G1279" s="75"/>
      <c r="H1279" s="75"/>
      <c r="I1279" s="75"/>
    </row>
    <row r="1280" spans="2:9" ht="12.75">
      <c r="B1280" s="75"/>
      <c r="C1280" s="75"/>
      <c r="D1280" s="75"/>
      <c r="E1280" s="75"/>
      <c r="F1280" s="75"/>
      <c r="G1280" s="75"/>
      <c r="H1280" s="75"/>
      <c r="I1280" s="75"/>
    </row>
    <row r="1281" spans="2:9" ht="12.75">
      <c r="B1281" s="75"/>
      <c r="C1281" s="75"/>
      <c r="D1281" s="75"/>
      <c r="E1281" s="75"/>
      <c r="F1281" s="75"/>
      <c r="G1281" s="75"/>
      <c r="H1281" s="75"/>
      <c r="I1281" s="75"/>
    </row>
    <row r="1282" spans="2:9" ht="12.75">
      <c r="B1282" s="75"/>
      <c r="C1282" s="75"/>
      <c r="D1282" s="75"/>
      <c r="E1282" s="75"/>
      <c r="F1282" s="75"/>
      <c r="G1282" s="75"/>
      <c r="H1282" s="75"/>
      <c r="I1282" s="75"/>
    </row>
    <row r="1283" spans="2:9" ht="12.75">
      <c r="B1283" s="75"/>
      <c r="C1283" s="75"/>
      <c r="D1283" s="75"/>
      <c r="E1283" s="75"/>
      <c r="F1283" s="75"/>
      <c r="G1283" s="75"/>
      <c r="H1283" s="75"/>
      <c r="I1283" s="75"/>
    </row>
    <row r="1284" spans="2:9" ht="12.75">
      <c r="B1284" s="75"/>
      <c r="C1284" s="75"/>
      <c r="D1284" s="75"/>
      <c r="E1284" s="75"/>
      <c r="F1284" s="75"/>
      <c r="G1284" s="75"/>
      <c r="H1284" s="75"/>
      <c r="I1284" s="75"/>
    </row>
    <row r="1285" spans="2:9" ht="12.75">
      <c r="B1285" s="75"/>
      <c r="C1285" s="75"/>
      <c r="D1285" s="75"/>
      <c r="E1285" s="75"/>
      <c r="F1285" s="75"/>
      <c r="G1285" s="75"/>
      <c r="H1285" s="75"/>
      <c r="I1285" s="75"/>
    </row>
    <row r="1286" spans="2:9" ht="12.75">
      <c r="B1286" s="75"/>
      <c r="C1286" s="75"/>
      <c r="D1286" s="75"/>
      <c r="E1286" s="75"/>
      <c r="F1286" s="75"/>
      <c r="G1286" s="75"/>
      <c r="H1286" s="75"/>
      <c r="I1286" s="75"/>
    </row>
    <row r="1287" spans="2:9" ht="12.75">
      <c r="B1287" s="75"/>
      <c r="C1287" s="75"/>
      <c r="D1287" s="75"/>
      <c r="E1287" s="75"/>
      <c r="F1287" s="75"/>
      <c r="G1287" s="75"/>
      <c r="H1287" s="75"/>
      <c r="I1287" s="75"/>
    </row>
    <row r="1288" spans="2:9" ht="12.75">
      <c r="B1288" s="75"/>
      <c r="C1288" s="75"/>
      <c r="D1288" s="75"/>
      <c r="E1288" s="75"/>
      <c r="F1288" s="75"/>
      <c r="G1288" s="75"/>
      <c r="H1288" s="75"/>
      <c r="I1288" s="75"/>
    </row>
    <row r="1300" spans="2:8" ht="12.75">
      <c r="B1300" s="3" t="s">
        <v>484</v>
      </c>
      <c r="H1300" s="61" t="s">
        <v>135</v>
      </c>
    </row>
    <row r="1301" spans="2:9" ht="12.75">
      <c r="B1301"/>
      <c r="G1301" s="64"/>
      <c r="H1301" s="163" t="s">
        <v>150</v>
      </c>
      <c r="I1301" s="163"/>
    </row>
    <row r="1302" spans="2:9" ht="12.75">
      <c r="B1302" s="3" t="s">
        <v>486</v>
      </c>
      <c r="G1302" s="64"/>
      <c r="H1302" s="64"/>
      <c r="I1302" s="65"/>
    </row>
    <row r="1303" spans="2:9" ht="12.75">
      <c r="B1303" s="161" t="s">
        <v>504</v>
      </c>
      <c r="C1303" s="161"/>
      <c r="D1303" s="161"/>
      <c r="E1303" s="161"/>
      <c r="H1303" s="64"/>
      <c r="I1303" s="61"/>
    </row>
    <row r="1304" spans="7:9" ht="12.75">
      <c r="G1304" s="64"/>
      <c r="H1304" s="64"/>
      <c r="I1304" s="64"/>
    </row>
    <row r="1305" spans="7:9" ht="12.75">
      <c r="G1305" s="65"/>
      <c r="H1305" s="64"/>
      <c r="I1305" s="64"/>
    </row>
    <row r="1306" spans="1:6" ht="12.75">
      <c r="A1306" s="63">
        <v>1</v>
      </c>
      <c r="B1306" s="61" t="s">
        <v>0</v>
      </c>
      <c r="E1306" s="61">
        <f>SUM(E1307:E1309)</f>
        <v>80</v>
      </c>
      <c r="F1306" s="67" t="s">
        <v>118</v>
      </c>
    </row>
    <row r="1307" spans="1:6" ht="12.75">
      <c r="A1307" s="63"/>
      <c r="B1307" s="62" t="s">
        <v>8</v>
      </c>
      <c r="E1307" s="62">
        <v>0</v>
      </c>
      <c r="F1307" s="67"/>
    </row>
    <row r="1308" spans="1:6" ht="12.75">
      <c r="A1308" s="63"/>
      <c r="B1308" s="62" t="s">
        <v>9</v>
      </c>
      <c r="E1308" s="62">
        <v>80</v>
      </c>
      <c r="F1308" s="67"/>
    </row>
    <row r="1309" spans="1:6" ht="12.75">
      <c r="A1309" s="63"/>
      <c r="B1309" s="62" t="s">
        <v>10</v>
      </c>
      <c r="E1309" s="62">
        <v>0</v>
      </c>
      <c r="F1309" s="67"/>
    </row>
    <row r="1310" spans="1:6" ht="12.75">
      <c r="A1310" s="63"/>
      <c r="F1310" s="67"/>
    </row>
    <row r="1311" spans="1:6" ht="12.75">
      <c r="A1311" s="63"/>
      <c r="F1311" s="67"/>
    </row>
    <row r="1312" spans="1:6" ht="12.75">
      <c r="A1312" s="63">
        <v>2</v>
      </c>
      <c r="B1312" s="61" t="s">
        <v>1</v>
      </c>
      <c r="C1312" s="61"/>
      <c r="D1312" s="61"/>
      <c r="E1312" s="68">
        <f>SUM(E1313:E1315)</f>
        <v>4601.25</v>
      </c>
      <c r="F1312" s="67" t="s">
        <v>118</v>
      </c>
    </row>
    <row r="1313" spans="1:14" ht="12.75">
      <c r="A1313" s="63"/>
      <c r="B1313" s="62" t="s">
        <v>2</v>
      </c>
      <c r="E1313" s="62">
        <v>4500</v>
      </c>
      <c r="F1313" s="67"/>
      <c r="M1313" s="70"/>
      <c r="N1313" s="140"/>
    </row>
    <row r="1314" spans="1:6" ht="12.75">
      <c r="A1314" s="63"/>
      <c r="B1314" s="72" t="s">
        <v>494</v>
      </c>
      <c r="C1314" s="69">
        <v>0.0225</v>
      </c>
      <c r="E1314" s="70">
        <f>E1313*C1314</f>
        <v>101.25</v>
      </c>
      <c r="F1314" s="67"/>
    </row>
    <row r="1315" ht="12.75">
      <c r="A1315" s="63"/>
    </row>
    <row r="1316" spans="1:7" ht="12.75">
      <c r="A1316" s="63" t="s">
        <v>4</v>
      </c>
      <c r="B1316" s="61" t="s">
        <v>3</v>
      </c>
      <c r="E1316" s="68">
        <f>E1306+E1312</f>
        <v>4681.25</v>
      </c>
      <c r="F1316" s="67" t="s">
        <v>118</v>
      </c>
      <c r="G1316" s="61"/>
    </row>
    <row r="1317" ht="12.75">
      <c r="A1317" s="63"/>
    </row>
    <row r="1318" spans="1:5" ht="12.75">
      <c r="A1318" s="63"/>
      <c r="B1318" s="62" t="s">
        <v>159</v>
      </c>
      <c r="C1318" s="71">
        <v>0.1</v>
      </c>
      <c r="E1318" s="70">
        <f>E1316*C1318</f>
        <v>468.125</v>
      </c>
    </row>
    <row r="1319" spans="1:5" ht="12.75">
      <c r="A1319" s="63"/>
      <c r="C1319" s="71"/>
      <c r="E1319" s="70"/>
    </row>
    <row r="1320" ht="12.75">
      <c r="A1320" s="63"/>
    </row>
    <row r="1321" spans="1:6" ht="12.75">
      <c r="A1321" s="63" t="s">
        <v>5</v>
      </c>
      <c r="B1321" s="61" t="s">
        <v>6</v>
      </c>
      <c r="E1321" s="68">
        <f>SUM(E1318:E1320)</f>
        <v>468.125</v>
      </c>
      <c r="F1321" s="67" t="s">
        <v>118</v>
      </c>
    </row>
    <row r="1322" spans="1:6" ht="12.75">
      <c r="A1322" s="63"/>
      <c r="B1322" s="61"/>
      <c r="E1322" s="68"/>
      <c r="F1322" s="67"/>
    </row>
    <row r="1323" spans="1:6" ht="12.75">
      <c r="A1323" s="63" t="s">
        <v>7</v>
      </c>
      <c r="B1323" s="61" t="s">
        <v>11</v>
      </c>
      <c r="E1323" s="68">
        <f>E1316+E1321</f>
        <v>5149.375</v>
      </c>
      <c r="F1323" s="67" t="s">
        <v>118</v>
      </c>
    </row>
    <row r="1324" spans="1:6" ht="12.75">
      <c r="A1324" s="63"/>
      <c r="F1324" s="67"/>
    </row>
    <row r="1325" spans="1:6" ht="12.75">
      <c r="A1325" s="63" t="s">
        <v>12</v>
      </c>
      <c r="B1325" s="61" t="s">
        <v>13</v>
      </c>
      <c r="C1325" s="71">
        <v>0.05</v>
      </c>
      <c r="E1325" s="68">
        <f>E1323*C1325</f>
        <v>257.46875</v>
      </c>
      <c r="F1325" s="67" t="s">
        <v>118</v>
      </c>
    </row>
    <row r="1326" spans="1:6" ht="12.75">
      <c r="A1326" s="63"/>
      <c r="F1326" s="67"/>
    </row>
    <row r="1327" spans="1:6" ht="12.75">
      <c r="A1327" s="63" t="s">
        <v>14</v>
      </c>
      <c r="B1327" s="61" t="s">
        <v>27</v>
      </c>
      <c r="E1327" s="68">
        <f>E1323+E1325</f>
        <v>5406.84375</v>
      </c>
      <c r="F1327" s="67" t="s">
        <v>118</v>
      </c>
    </row>
    <row r="1328" ht="12.75">
      <c r="A1328" s="63"/>
    </row>
    <row r="1329" ht="12.75">
      <c r="A1329" s="63"/>
    </row>
    <row r="1330" spans="2:14" ht="12.75">
      <c r="B1330" s="61" t="s">
        <v>18</v>
      </c>
      <c r="C1330" s="138">
        <f>E1327</f>
        <v>5406.84375</v>
      </c>
      <c r="D1330" s="161" t="s">
        <v>423</v>
      </c>
      <c r="E1330" s="161"/>
      <c r="F1330" s="68">
        <f>E1327/165.33/1</f>
        <v>32.70334331337325</v>
      </c>
      <c r="G1330" s="67" t="s">
        <v>19</v>
      </c>
      <c r="M1330" s="70"/>
      <c r="N1330" s="140"/>
    </row>
    <row r="1332" ht="12.75">
      <c r="B1332" s="61" t="s">
        <v>17</v>
      </c>
    </row>
    <row r="1334" spans="2:9" ht="12.75">
      <c r="B1334" s="160" t="s">
        <v>495</v>
      </c>
      <c r="C1334" s="160"/>
      <c r="D1334" s="160"/>
      <c r="E1334" s="160"/>
      <c r="F1334" s="160"/>
      <c r="G1334" s="160"/>
      <c r="H1334" s="160"/>
      <c r="I1334" s="160"/>
    </row>
    <row r="1335" spans="2:9" ht="12.75">
      <c r="B1335" s="160" t="s">
        <v>496</v>
      </c>
      <c r="C1335" s="160"/>
      <c r="D1335" s="160"/>
      <c r="E1335" s="160"/>
      <c r="F1335" s="160"/>
      <c r="G1335" s="160"/>
      <c r="H1335" s="160"/>
      <c r="I1335" s="75"/>
    </row>
    <row r="1336" spans="2:9" ht="12.75">
      <c r="B1336" s="75"/>
      <c r="C1336" s="75"/>
      <c r="D1336" s="75"/>
      <c r="E1336" s="75"/>
      <c r="F1336" s="75"/>
      <c r="G1336" s="75"/>
      <c r="H1336" s="75"/>
      <c r="I1336" s="75"/>
    </row>
    <row r="1337" spans="2:9" ht="12.75">
      <c r="B1337" s="75"/>
      <c r="C1337" s="75"/>
      <c r="D1337" s="75"/>
      <c r="E1337" s="75"/>
      <c r="F1337" s="75"/>
      <c r="G1337" s="75"/>
      <c r="H1337" s="75"/>
      <c r="I1337" s="75"/>
    </row>
    <row r="1338" spans="2:9" ht="12.75">
      <c r="B1338" s="75"/>
      <c r="C1338" s="75"/>
      <c r="D1338" s="75"/>
      <c r="E1338" s="75"/>
      <c r="F1338" s="75"/>
      <c r="G1338" s="75"/>
      <c r="H1338" s="75"/>
      <c r="I1338" s="75"/>
    </row>
    <row r="1339" spans="2:9" ht="12.75">
      <c r="B1339" s="75"/>
      <c r="C1339" s="75"/>
      <c r="D1339" s="75"/>
      <c r="E1339" s="75"/>
      <c r="F1339" s="75"/>
      <c r="G1339" s="75"/>
      <c r="H1339" s="75"/>
      <c r="I1339" s="75"/>
    </row>
    <row r="1340" spans="2:9" ht="12.75">
      <c r="B1340" s="75"/>
      <c r="C1340" s="75"/>
      <c r="D1340" s="75"/>
      <c r="E1340" s="75"/>
      <c r="F1340" s="75"/>
      <c r="G1340" s="75"/>
      <c r="H1340" s="75"/>
      <c r="I1340" s="75"/>
    </row>
    <row r="1341" spans="2:9" ht="12.75">
      <c r="B1341" s="75"/>
      <c r="C1341" s="75"/>
      <c r="D1341" s="75"/>
      <c r="E1341" s="75"/>
      <c r="F1341" s="75"/>
      <c r="G1341" s="75"/>
      <c r="H1341" s="75"/>
      <c r="I1341" s="75"/>
    </row>
    <row r="1342" spans="2:9" ht="12.75">
      <c r="B1342" s="75"/>
      <c r="C1342" s="75"/>
      <c r="D1342" s="75"/>
      <c r="E1342" s="75"/>
      <c r="F1342" s="75"/>
      <c r="G1342" s="75"/>
      <c r="H1342" s="75"/>
      <c r="I1342" s="75"/>
    </row>
    <row r="1343" spans="2:9" ht="12.75">
      <c r="B1343" s="75"/>
      <c r="C1343" s="75"/>
      <c r="D1343" s="75"/>
      <c r="E1343" s="75"/>
      <c r="F1343" s="75"/>
      <c r="G1343" s="75"/>
      <c r="H1343" s="75"/>
      <c r="I1343" s="75"/>
    </row>
    <row r="1344" spans="2:9" ht="12.75">
      <c r="B1344" s="75"/>
      <c r="C1344" s="75"/>
      <c r="D1344" s="75"/>
      <c r="E1344" s="75"/>
      <c r="F1344" s="75"/>
      <c r="G1344" s="75"/>
      <c r="H1344" s="75"/>
      <c r="I1344" s="75"/>
    </row>
    <row r="1345" spans="2:9" ht="12.75">
      <c r="B1345" s="75"/>
      <c r="C1345" s="75"/>
      <c r="D1345" s="75"/>
      <c r="E1345" s="75"/>
      <c r="F1345" s="75"/>
      <c r="G1345" s="75"/>
      <c r="H1345" s="75"/>
      <c r="I1345" s="75"/>
    </row>
    <row r="1346" spans="2:9" ht="12.75">
      <c r="B1346" s="75"/>
      <c r="C1346" s="75"/>
      <c r="D1346" s="75"/>
      <c r="E1346" s="75"/>
      <c r="F1346" s="75"/>
      <c r="G1346" s="75"/>
      <c r="H1346" s="75"/>
      <c r="I1346" s="75"/>
    </row>
    <row r="1347" spans="2:9" ht="12.75">
      <c r="B1347" s="75"/>
      <c r="C1347" s="75"/>
      <c r="D1347" s="75"/>
      <c r="E1347" s="75"/>
      <c r="F1347" s="75"/>
      <c r="G1347" s="75"/>
      <c r="H1347" s="75"/>
      <c r="I1347" s="75"/>
    </row>
    <row r="1359" spans="2:8" ht="12.75">
      <c r="B1359" s="3" t="s">
        <v>484</v>
      </c>
      <c r="H1359" s="61" t="s">
        <v>134</v>
      </c>
    </row>
    <row r="1360" spans="2:9" ht="12.75">
      <c r="B1360"/>
      <c r="G1360" s="64"/>
      <c r="H1360" s="163" t="s">
        <v>212</v>
      </c>
      <c r="I1360" s="163"/>
    </row>
    <row r="1361" spans="2:8" ht="12.75">
      <c r="B1361" s="3" t="s">
        <v>486</v>
      </c>
      <c r="G1361" s="64"/>
      <c r="H1361" s="64"/>
    </row>
    <row r="1362" spans="2:8" ht="12.75">
      <c r="B1362" s="161" t="s">
        <v>191</v>
      </c>
      <c r="C1362" s="161"/>
      <c r="D1362" s="161"/>
      <c r="H1362" s="64"/>
    </row>
    <row r="1363" spans="2:8" ht="12.75">
      <c r="B1363" s="61"/>
      <c r="G1363" s="64"/>
      <c r="H1363" s="64"/>
    </row>
    <row r="1364" spans="7:8" ht="12.75">
      <c r="G1364" s="65"/>
      <c r="H1364" s="64"/>
    </row>
    <row r="1365" spans="1:6" ht="12.75">
      <c r="A1365" s="63">
        <v>1</v>
      </c>
      <c r="B1365" s="61" t="s">
        <v>0</v>
      </c>
      <c r="E1365" s="61">
        <f>SUM(E1366:E1369)</f>
        <v>1125</v>
      </c>
      <c r="F1365" s="67" t="s">
        <v>118</v>
      </c>
    </row>
    <row r="1366" spans="1:6" ht="12.75">
      <c r="A1366" s="63"/>
      <c r="B1366" s="62" t="s">
        <v>188</v>
      </c>
      <c r="E1366" s="62">
        <v>0</v>
      </c>
      <c r="F1366" s="67"/>
    </row>
    <row r="1367" spans="1:6" ht="12.75">
      <c r="A1367" s="63"/>
      <c r="B1367" s="62" t="s">
        <v>9</v>
      </c>
      <c r="E1367" s="62">
        <v>0</v>
      </c>
      <c r="F1367" s="67"/>
    </row>
    <row r="1368" spans="1:6" ht="12.75">
      <c r="A1368" s="63"/>
      <c r="B1368" s="62" t="s">
        <v>189</v>
      </c>
      <c r="E1368" s="62">
        <v>575</v>
      </c>
      <c r="F1368" s="67"/>
    </row>
    <row r="1369" spans="1:6" ht="12.75">
      <c r="A1369" s="63"/>
      <c r="B1369" s="62" t="s">
        <v>190</v>
      </c>
      <c r="E1369" s="62">
        <v>550</v>
      </c>
      <c r="F1369" s="67"/>
    </row>
    <row r="1370" ht="12.75">
      <c r="A1370" s="63"/>
    </row>
    <row r="1371" spans="1:6" ht="12.75">
      <c r="A1371" s="63"/>
      <c r="F1371" s="67"/>
    </row>
    <row r="1372" spans="1:6" ht="12.75">
      <c r="A1372" s="63">
        <v>2</v>
      </c>
      <c r="B1372" s="61" t="s">
        <v>1</v>
      </c>
      <c r="C1372" s="61"/>
      <c r="D1372" s="61"/>
      <c r="E1372" s="68">
        <f>SUM(E1373:E1375)</f>
        <v>3578.75</v>
      </c>
      <c r="F1372" s="67" t="s">
        <v>118</v>
      </c>
    </row>
    <row r="1373" spans="1:14" ht="12.75">
      <c r="A1373" s="63"/>
      <c r="B1373" s="62" t="s">
        <v>2</v>
      </c>
      <c r="E1373" s="62">
        <v>3500</v>
      </c>
      <c r="F1373" s="67"/>
      <c r="M1373" s="70"/>
      <c r="N1373" s="140"/>
    </row>
    <row r="1374" spans="1:6" ht="12.75">
      <c r="A1374" s="63"/>
      <c r="B1374" s="72" t="s">
        <v>494</v>
      </c>
      <c r="C1374" s="69">
        <v>0.0225</v>
      </c>
      <c r="E1374" s="70">
        <f>E1373*C1374</f>
        <v>78.75</v>
      </c>
      <c r="F1374" s="67"/>
    </row>
    <row r="1375" ht="12.75">
      <c r="A1375" s="63"/>
    </row>
    <row r="1376" spans="1:7" ht="12.75">
      <c r="A1376" s="63" t="s">
        <v>4</v>
      </c>
      <c r="B1376" s="61" t="s">
        <v>3</v>
      </c>
      <c r="E1376" s="68">
        <f>E1365+E1372</f>
        <v>4703.75</v>
      </c>
      <c r="F1376" s="67" t="s">
        <v>118</v>
      </c>
      <c r="G1376" s="61"/>
    </row>
    <row r="1377" ht="12.75">
      <c r="A1377" s="63"/>
    </row>
    <row r="1378" spans="1:5" ht="12.75">
      <c r="A1378" s="63"/>
      <c r="B1378" s="72" t="s">
        <v>159</v>
      </c>
      <c r="C1378" s="71">
        <v>0.1</v>
      </c>
      <c r="E1378" s="70">
        <f>E1376*C1378</f>
        <v>470.375</v>
      </c>
    </row>
    <row r="1379" spans="1:5" ht="12.75">
      <c r="A1379" s="63"/>
      <c r="C1379" s="71"/>
      <c r="E1379" s="70"/>
    </row>
    <row r="1380" ht="12.75">
      <c r="A1380" s="63"/>
    </row>
    <row r="1381" spans="1:6" ht="12.75">
      <c r="A1381" s="63" t="s">
        <v>5</v>
      </c>
      <c r="B1381" s="61" t="s">
        <v>6</v>
      </c>
      <c r="E1381" s="68">
        <f>SUM(E1378:E1380)</f>
        <v>470.375</v>
      </c>
      <c r="F1381" s="67" t="s">
        <v>118</v>
      </c>
    </row>
    <row r="1382" spans="1:6" ht="12.75">
      <c r="A1382" s="63"/>
      <c r="B1382" s="61"/>
      <c r="E1382" s="68"/>
      <c r="F1382" s="67"/>
    </row>
    <row r="1383" spans="1:6" ht="12.75">
      <c r="A1383" s="63" t="s">
        <v>7</v>
      </c>
      <c r="B1383" s="61" t="s">
        <v>11</v>
      </c>
      <c r="E1383" s="68">
        <f>E1376+E1381</f>
        <v>5174.125</v>
      </c>
      <c r="F1383" s="67" t="s">
        <v>118</v>
      </c>
    </row>
    <row r="1384" spans="1:6" ht="12.75">
      <c r="A1384" s="63"/>
      <c r="F1384" s="67"/>
    </row>
    <row r="1385" spans="1:6" ht="12.75">
      <c r="A1385" s="63" t="s">
        <v>12</v>
      </c>
      <c r="B1385" s="61" t="s">
        <v>13</v>
      </c>
      <c r="C1385" s="71">
        <v>0.05</v>
      </c>
      <c r="E1385" s="68">
        <f>E1383*C1385</f>
        <v>258.70625</v>
      </c>
      <c r="F1385" s="67" t="s">
        <v>118</v>
      </c>
    </row>
    <row r="1386" spans="1:6" ht="12.75">
      <c r="A1386" s="63"/>
      <c r="F1386" s="67"/>
    </row>
    <row r="1387" spans="1:6" ht="12.75">
      <c r="A1387" s="63" t="s">
        <v>14</v>
      </c>
      <c r="B1387" s="61" t="s">
        <v>27</v>
      </c>
      <c r="E1387" s="68">
        <f>E1383+E1385</f>
        <v>5432.83125</v>
      </c>
      <c r="F1387" s="67" t="s">
        <v>118</v>
      </c>
    </row>
    <row r="1388" ht="12.75">
      <c r="A1388" s="63"/>
    </row>
    <row r="1389" ht="12.75">
      <c r="A1389" s="63"/>
    </row>
    <row r="1390" spans="2:14" ht="12.75">
      <c r="B1390" s="61" t="s">
        <v>18</v>
      </c>
      <c r="C1390" s="138">
        <f>E1387</f>
        <v>5432.83125</v>
      </c>
      <c r="D1390" s="161" t="s">
        <v>425</v>
      </c>
      <c r="E1390" s="161"/>
      <c r="F1390" s="68">
        <f>E1387/165.33</f>
        <v>32.860528942115764</v>
      </c>
      <c r="G1390" s="67" t="s">
        <v>19</v>
      </c>
      <c r="M1390" s="70"/>
      <c r="N1390" s="140"/>
    </row>
    <row r="1392" ht="12.75">
      <c r="B1392" s="61" t="s">
        <v>17</v>
      </c>
    </row>
    <row r="1394" spans="2:9" ht="12.75">
      <c r="B1394" s="160" t="s">
        <v>495</v>
      </c>
      <c r="C1394" s="160"/>
      <c r="D1394" s="160"/>
      <c r="E1394" s="160"/>
      <c r="F1394" s="160"/>
      <c r="G1394" s="160"/>
      <c r="H1394" s="160"/>
      <c r="I1394" s="160"/>
    </row>
    <row r="1395" spans="2:9" ht="12.75">
      <c r="B1395" s="160" t="s">
        <v>496</v>
      </c>
      <c r="C1395" s="160"/>
      <c r="D1395" s="160"/>
      <c r="E1395" s="160"/>
      <c r="F1395" s="160"/>
      <c r="G1395" s="160"/>
      <c r="H1395" s="160"/>
      <c r="I1395" s="75"/>
    </row>
    <row r="1396" spans="2:8" ht="12.75">
      <c r="B1396" s="73"/>
      <c r="C1396" s="73"/>
      <c r="D1396" s="73"/>
      <c r="E1396" s="73"/>
      <c r="F1396" s="73"/>
      <c r="G1396" s="73"/>
      <c r="H1396" s="75"/>
    </row>
    <row r="1397" spans="2:8" ht="12.75">
      <c r="B1397" s="73"/>
      <c r="C1397" s="73"/>
      <c r="D1397" s="73"/>
      <c r="E1397" s="73"/>
      <c r="F1397" s="73"/>
      <c r="G1397" s="73"/>
      <c r="H1397" s="75"/>
    </row>
    <row r="1398" spans="2:30" ht="12.75">
      <c r="B1398" s="73"/>
      <c r="C1398" s="73"/>
      <c r="D1398" s="73"/>
      <c r="E1398" s="73"/>
      <c r="F1398" s="73"/>
      <c r="G1398" s="73"/>
      <c r="H1398" s="75"/>
      <c r="S1398"/>
      <c r="T1398" s="58"/>
      <c r="U1398" s="58"/>
      <c r="V1398" s="58"/>
      <c r="W1398" s="58"/>
      <c r="X1398" s="58"/>
      <c r="Y1398" s="58"/>
      <c r="Z1398" s="58"/>
      <c r="AA1398" s="58"/>
      <c r="AB1398"/>
      <c r="AC1398"/>
      <c r="AD1398"/>
    </row>
    <row r="1399" spans="2:30" ht="12.75">
      <c r="B1399" s="73"/>
      <c r="C1399" s="73"/>
      <c r="D1399" s="73"/>
      <c r="E1399" s="73"/>
      <c r="F1399" s="73"/>
      <c r="G1399" s="73"/>
      <c r="H1399" s="75"/>
      <c r="S1399"/>
      <c r="T1399" s="58"/>
      <c r="U1399" s="58"/>
      <c r="V1399" s="58"/>
      <c r="W1399" s="58"/>
      <c r="X1399" s="58"/>
      <c r="Y1399" s="58"/>
      <c r="Z1399" s="58"/>
      <c r="AA1399" s="58"/>
      <c r="AB1399"/>
      <c r="AC1399"/>
      <c r="AD1399"/>
    </row>
    <row r="1400" spans="2:30" ht="12.75">
      <c r="B1400" s="73"/>
      <c r="C1400" s="73"/>
      <c r="D1400" s="73"/>
      <c r="E1400" s="73"/>
      <c r="F1400" s="73"/>
      <c r="G1400" s="73"/>
      <c r="H1400" s="75"/>
      <c r="S1400"/>
      <c r="T1400" s="58"/>
      <c r="U1400" s="58"/>
      <c r="V1400" s="58"/>
      <c r="W1400" s="58"/>
      <c r="X1400" s="58"/>
      <c r="Y1400" s="58"/>
      <c r="Z1400" s="58"/>
      <c r="AA1400" s="58"/>
      <c r="AB1400"/>
      <c r="AC1400"/>
      <c r="AD1400"/>
    </row>
    <row r="1401" spans="2:30" ht="12.75">
      <c r="B1401" s="73"/>
      <c r="C1401" s="73"/>
      <c r="D1401" s="73"/>
      <c r="E1401" s="73"/>
      <c r="F1401" s="73"/>
      <c r="G1401" s="73"/>
      <c r="H1401" s="75"/>
      <c r="S1401"/>
      <c r="T1401" s="58"/>
      <c r="U1401" s="58"/>
      <c r="V1401" s="58"/>
      <c r="W1401" s="58"/>
      <c r="X1401" s="58"/>
      <c r="Y1401" s="58"/>
      <c r="Z1401" s="58"/>
      <c r="AA1401" s="58"/>
      <c r="AB1401"/>
      <c r="AC1401"/>
      <c r="AD1401"/>
    </row>
    <row r="1402" spans="2:30" ht="12.75">
      <c r="B1402" s="73"/>
      <c r="C1402" s="73"/>
      <c r="D1402" s="73"/>
      <c r="E1402" s="73"/>
      <c r="F1402" s="73"/>
      <c r="G1402" s="73"/>
      <c r="H1402" s="75"/>
      <c r="S1402"/>
      <c r="T1402" s="58"/>
      <c r="U1402" s="58"/>
      <c r="V1402" s="58"/>
      <c r="W1402" s="58"/>
      <c r="X1402" s="58"/>
      <c r="Y1402" s="58"/>
      <c r="Z1402" s="58"/>
      <c r="AA1402" s="58"/>
      <c r="AB1402"/>
      <c r="AC1402"/>
      <c r="AD1402"/>
    </row>
    <row r="1403" spans="2:30" ht="12.75">
      <c r="B1403" s="73"/>
      <c r="C1403" s="73"/>
      <c r="D1403" s="73"/>
      <c r="E1403" s="73"/>
      <c r="F1403" s="73"/>
      <c r="G1403" s="73"/>
      <c r="H1403" s="75"/>
      <c r="S1403"/>
      <c r="T1403" s="58"/>
      <c r="U1403" s="58"/>
      <c r="V1403" s="58"/>
      <c r="W1403" s="58"/>
      <c r="X1403" s="58"/>
      <c r="Y1403" s="58"/>
      <c r="Z1403" s="58"/>
      <c r="AA1403" s="58"/>
      <c r="AB1403"/>
      <c r="AC1403"/>
      <c r="AD1403"/>
    </row>
    <row r="1404" spans="2:30" ht="12.75">
      <c r="B1404" s="73"/>
      <c r="C1404" s="73"/>
      <c r="D1404" s="73"/>
      <c r="E1404" s="73"/>
      <c r="F1404" s="73"/>
      <c r="G1404" s="73"/>
      <c r="H1404" s="75"/>
      <c r="S1404"/>
      <c r="T1404" s="58"/>
      <c r="U1404" s="58"/>
      <c r="V1404" s="58"/>
      <c r="W1404" s="58"/>
      <c r="X1404" s="58"/>
      <c r="Y1404" s="58"/>
      <c r="Z1404" s="58"/>
      <c r="AA1404" s="58"/>
      <c r="AB1404"/>
      <c r="AC1404"/>
      <c r="AD1404"/>
    </row>
    <row r="1405" spans="2:30" ht="12.75">
      <c r="B1405" s="73"/>
      <c r="C1405" s="73"/>
      <c r="D1405" s="73"/>
      <c r="E1405" s="73"/>
      <c r="F1405" s="73"/>
      <c r="G1405" s="73"/>
      <c r="H1405" s="75"/>
      <c r="S1405"/>
      <c r="T1405" s="58"/>
      <c r="U1405" s="58"/>
      <c r="V1405" s="58"/>
      <c r="W1405" s="58"/>
      <c r="X1405" s="58"/>
      <c r="Y1405" s="58"/>
      <c r="Z1405" s="58"/>
      <c r="AA1405" s="58"/>
      <c r="AB1405"/>
      <c r="AC1405"/>
      <c r="AD1405"/>
    </row>
    <row r="1406" spans="2:30" ht="12.75">
      <c r="B1406" s="73"/>
      <c r="C1406" s="73"/>
      <c r="D1406" s="73"/>
      <c r="E1406" s="73"/>
      <c r="F1406" s="73"/>
      <c r="G1406" s="73"/>
      <c r="H1406" s="75"/>
      <c r="S1406"/>
      <c r="T1406" s="58"/>
      <c r="U1406" s="58"/>
      <c r="V1406" s="58"/>
      <c r="W1406" s="58"/>
      <c r="X1406" s="58"/>
      <c r="Y1406" s="58"/>
      <c r="Z1406" s="58"/>
      <c r="AA1406" s="58"/>
      <c r="AB1406"/>
      <c r="AC1406"/>
      <c r="AD1406"/>
    </row>
    <row r="1407" spans="2:30" ht="12.75">
      <c r="B1407" s="73"/>
      <c r="C1407" s="73"/>
      <c r="D1407" s="73"/>
      <c r="E1407" s="73"/>
      <c r="F1407" s="73"/>
      <c r="G1407" s="73"/>
      <c r="H1407" s="75"/>
      <c r="S1407"/>
      <c r="T1407" s="58"/>
      <c r="U1407" s="58"/>
      <c r="V1407" s="58"/>
      <c r="W1407" s="58"/>
      <c r="X1407" s="58"/>
      <c r="Y1407" s="58"/>
      <c r="Z1407" s="58"/>
      <c r="AA1407" s="58"/>
      <c r="AB1407"/>
      <c r="AC1407"/>
      <c r="AD1407"/>
    </row>
    <row r="1408" spans="2:30" ht="12.75">
      <c r="B1408" s="73"/>
      <c r="C1408" s="73"/>
      <c r="D1408" s="73"/>
      <c r="E1408" s="73"/>
      <c r="F1408" s="73"/>
      <c r="G1408" s="73"/>
      <c r="H1408" s="75"/>
      <c r="S1408"/>
      <c r="T1408" s="58"/>
      <c r="U1408" s="58"/>
      <c r="V1408" s="58"/>
      <c r="W1408" s="58"/>
      <c r="X1408" s="58"/>
      <c r="Y1408" s="58"/>
      <c r="Z1408" s="58"/>
      <c r="AA1408" s="58"/>
      <c r="AB1408"/>
      <c r="AC1408"/>
      <c r="AD1408"/>
    </row>
    <row r="1409" spans="2:30" ht="12.75">
      <c r="B1409" s="73"/>
      <c r="C1409" s="73"/>
      <c r="D1409" s="73"/>
      <c r="E1409" s="73"/>
      <c r="F1409" s="73"/>
      <c r="G1409" s="73"/>
      <c r="H1409" s="75"/>
      <c r="S1409"/>
      <c r="T1409" s="58"/>
      <c r="U1409" s="58"/>
      <c r="V1409" s="58"/>
      <c r="W1409" s="58"/>
      <c r="X1409" s="58"/>
      <c r="Y1409" s="58"/>
      <c r="Z1409" s="58"/>
      <c r="AA1409" s="58"/>
      <c r="AB1409"/>
      <c r="AC1409"/>
      <c r="AD1409"/>
    </row>
    <row r="1410" spans="2:30" ht="12.75">
      <c r="B1410" s="73"/>
      <c r="C1410" s="73"/>
      <c r="D1410" s="73"/>
      <c r="E1410" s="73"/>
      <c r="F1410" s="73"/>
      <c r="G1410" s="73"/>
      <c r="H1410" s="75"/>
      <c r="S1410"/>
      <c r="T1410" s="58"/>
      <c r="U1410" s="58"/>
      <c r="V1410" s="58"/>
      <c r="W1410" s="58"/>
      <c r="X1410" s="58"/>
      <c r="Y1410" s="58"/>
      <c r="Z1410" s="58"/>
      <c r="AA1410" s="58"/>
      <c r="AB1410"/>
      <c r="AC1410"/>
      <c r="AD1410"/>
    </row>
    <row r="1411" spans="2:30" ht="12.75">
      <c r="B1411" s="73"/>
      <c r="C1411" s="73"/>
      <c r="D1411" s="73"/>
      <c r="E1411" s="73"/>
      <c r="F1411" s="73"/>
      <c r="G1411" s="73"/>
      <c r="H1411" s="75"/>
      <c r="S1411"/>
      <c r="T1411" s="58"/>
      <c r="U1411" s="58"/>
      <c r="V1411" s="58"/>
      <c r="W1411" s="58"/>
      <c r="X1411" s="58"/>
      <c r="Y1411" s="58"/>
      <c r="Z1411" s="58"/>
      <c r="AA1411" s="58"/>
      <c r="AB1411"/>
      <c r="AC1411"/>
      <c r="AD1411"/>
    </row>
    <row r="1412" spans="2:30" ht="12.75">
      <c r="B1412" s="73"/>
      <c r="C1412" s="73"/>
      <c r="D1412" s="73"/>
      <c r="E1412" s="73"/>
      <c r="F1412" s="73"/>
      <c r="G1412" s="73"/>
      <c r="H1412" s="75"/>
      <c r="S1412"/>
      <c r="T1412" s="58"/>
      <c r="U1412" s="58"/>
      <c r="V1412" s="58"/>
      <c r="W1412" s="58"/>
      <c r="X1412" s="58"/>
      <c r="Y1412" s="58"/>
      <c r="Z1412" s="58"/>
      <c r="AA1412" s="58"/>
      <c r="AB1412"/>
      <c r="AC1412"/>
      <c r="AD1412"/>
    </row>
    <row r="1413" spans="2:30" ht="12.75">
      <c r="B1413" s="73"/>
      <c r="C1413" s="73"/>
      <c r="D1413" s="73"/>
      <c r="E1413" s="73"/>
      <c r="F1413" s="73"/>
      <c r="G1413" s="73"/>
      <c r="H1413" s="75"/>
      <c r="S1413"/>
      <c r="T1413" s="58"/>
      <c r="U1413" s="58"/>
      <c r="V1413" s="58"/>
      <c r="W1413" s="58"/>
      <c r="X1413" s="58"/>
      <c r="Y1413" s="58"/>
      <c r="Z1413" s="58"/>
      <c r="AA1413" s="58"/>
      <c r="AB1413"/>
      <c r="AC1413"/>
      <c r="AD1413"/>
    </row>
    <row r="1414" spans="2:30" ht="12.75">
      <c r="B1414" s="73"/>
      <c r="C1414" s="73"/>
      <c r="D1414" s="73"/>
      <c r="E1414" s="73"/>
      <c r="F1414" s="73"/>
      <c r="G1414" s="73"/>
      <c r="H1414" s="75"/>
      <c r="S1414"/>
      <c r="T1414" s="58"/>
      <c r="U1414" s="58"/>
      <c r="V1414" s="58"/>
      <c r="W1414" s="58"/>
      <c r="X1414" s="58"/>
      <c r="Y1414" s="58"/>
      <c r="Z1414" s="58"/>
      <c r="AA1414" s="58"/>
      <c r="AB1414"/>
      <c r="AC1414"/>
      <c r="AD1414"/>
    </row>
    <row r="1415" spans="2:30" ht="12.75">
      <c r="B1415" s="73"/>
      <c r="C1415" s="73"/>
      <c r="D1415" s="73"/>
      <c r="E1415" s="73"/>
      <c r="F1415" s="73"/>
      <c r="G1415" s="73"/>
      <c r="H1415" s="75"/>
      <c r="S1415"/>
      <c r="T1415" s="58"/>
      <c r="U1415" s="58"/>
      <c r="V1415" s="58"/>
      <c r="W1415" s="58"/>
      <c r="X1415" s="58"/>
      <c r="Y1415" s="58"/>
      <c r="Z1415" s="58"/>
      <c r="AA1415" s="58"/>
      <c r="AB1415"/>
      <c r="AC1415"/>
      <c r="AD1415"/>
    </row>
    <row r="1416" spans="2:30" ht="12.75">
      <c r="B1416" s="73"/>
      <c r="C1416" s="73"/>
      <c r="D1416" s="73"/>
      <c r="E1416" s="73"/>
      <c r="F1416" s="73"/>
      <c r="G1416" s="73"/>
      <c r="H1416" s="75"/>
      <c r="S1416"/>
      <c r="T1416" s="58"/>
      <c r="U1416" s="58"/>
      <c r="V1416" s="58"/>
      <c r="W1416" s="58"/>
      <c r="X1416" s="58"/>
      <c r="Y1416" s="58"/>
      <c r="Z1416" s="58"/>
      <c r="AA1416" s="58"/>
      <c r="AB1416"/>
      <c r="AC1416"/>
      <c r="AD1416"/>
    </row>
    <row r="1417" spans="2:30" ht="12.75">
      <c r="B1417" s="73"/>
      <c r="C1417" s="73"/>
      <c r="D1417" s="73"/>
      <c r="E1417" s="73"/>
      <c r="F1417" s="73"/>
      <c r="G1417" s="73"/>
      <c r="H1417" s="75"/>
      <c r="S1417"/>
      <c r="T1417" s="58"/>
      <c r="U1417" s="58"/>
      <c r="V1417" s="58"/>
      <c r="W1417" s="58"/>
      <c r="X1417" s="58"/>
      <c r="Y1417" s="58"/>
      <c r="Z1417" s="58"/>
      <c r="AA1417" s="58"/>
      <c r="AB1417"/>
      <c r="AC1417"/>
      <c r="AD1417"/>
    </row>
    <row r="1418" spans="1:30" ht="12.75">
      <c r="A1418" s="31"/>
      <c r="B1418" s="3" t="s">
        <v>484</v>
      </c>
      <c r="C1418"/>
      <c r="D1418"/>
      <c r="E1418"/>
      <c r="F1418"/>
      <c r="G1418"/>
      <c r="H1418" s="3" t="s">
        <v>135</v>
      </c>
      <c r="I1418"/>
      <c r="J1418"/>
      <c r="K1418"/>
      <c r="L1418" s="1"/>
      <c r="S1418"/>
      <c r="T1418" s="58"/>
      <c r="U1418" s="58"/>
      <c r="V1418" s="58"/>
      <c r="W1418" s="58"/>
      <c r="X1418" s="58"/>
      <c r="Y1418" s="58"/>
      <c r="Z1418" s="58"/>
      <c r="AA1418" s="58"/>
      <c r="AB1418"/>
      <c r="AC1418"/>
      <c r="AD1418"/>
    </row>
    <row r="1419" spans="1:30" ht="12.75">
      <c r="A1419" s="31"/>
      <c r="B1419"/>
      <c r="C1419"/>
      <c r="D1419"/>
      <c r="E1419"/>
      <c r="F1419"/>
      <c r="G1419" s="10"/>
      <c r="H1419" s="162" t="s">
        <v>220</v>
      </c>
      <c r="I1419" s="162"/>
      <c r="J1419"/>
      <c r="K1419"/>
      <c r="L1419" s="1"/>
      <c r="S1419"/>
      <c r="T1419" s="58"/>
      <c r="U1419" s="58"/>
      <c r="V1419" s="58"/>
      <c r="W1419" s="58"/>
      <c r="X1419" s="58"/>
      <c r="Y1419" s="58"/>
      <c r="Z1419" s="58"/>
      <c r="AA1419" s="58"/>
      <c r="AB1419"/>
      <c r="AC1419"/>
      <c r="AD1419"/>
    </row>
    <row r="1420" spans="1:30" ht="12.75">
      <c r="A1420" s="31"/>
      <c r="B1420" s="3" t="s">
        <v>486</v>
      </c>
      <c r="C1420"/>
      <c r="D1420"/>
      <c r="E1420"/>
      <c r="F1420"/>
      <c r="G1420" s="10"/>
      <c r="H1420" s="10"/>
      <c r="I1420"/>
      <c r="J1420"/>
      <c r="K1420"/>
      <c r="L1420" s="1"/>
      <c r="S1420"/>
      <c r="T1420" s="58"/>
      <c r="U1420" s="58"/>
      <c r="V1420" s="58"/>
      <c r="W1420" s="58"/>
      <c r="X1420" s="58"/>
      <c r="Y1420" s="58"/>
      <c r="Z1420" s="58"/>
      <c r="AA1420" s="58"/>
      <c r="AB1420"/>
      <c r="AC1420"/>
      <c r="AD1420"/>
    </row>
    <row r="1421" spans="1:30" ht="12.75">
      <c r="A1421" s="31"/>
      <c r="B1421" s="3" t="s">
        <v>191</v>
      </c>
      <c r="C1421"/>
      <c r="D1421"/>
      <c r="E1421"/>
      <c r="F1421"/>
      <c r="G1421"/>
      <c r="H1421" s="10"/>
      <c r="I1421"/>
      <c r="J1421"/>
      <c r="K1421"/>
      <c r="L1421" s="1"/>
      <c r="S1421"/>
      <c r="T1421" s="58"/>
      <c r="U1421" s="58"/>
      <c r="V1421" s="58"/>
      <c r="W1421" s="58"/>
      <c r="X1421" s="58"/>
      <c r="Y1421" s="58"/>
      <c r="Z1421" s="58"/>
      <c r="AA1421" s="58"/>
      <c r="AB1421"/>
      <c r="AC1421"/>
      <c r="AD1421"/>
    </row>
    <row r="1422" spans="1:30" ht="12.75">
      <c r="A1422" s="31"/>
      <c r="B1422" s="3"/>
      <c r="C1422"/>
      <c r="D1422"/>
      <c r="E1422"/>
      <c r="F1422"/>
      <c r="G1422" s="10"/>
      <c r="H1422" s="10"/>
      <c r="I1422"/>
      <c r="J1422"/>
      <c r="K1422"/>
      <c r="L1422" s="1"/>
      <c r="S1422"/>
      <c r="T1422" s="58"/>
      <c r="U1422" s="58"/>
      <c r="V1422" s="58"/>
      <c r="W1422" s="58"/>
      <c r="X1422" s="58"/>
      <c r="Y1422" s="58"/>
      <c r="Z1422" s="58"/>
      <c r="AA1422" s="58"/>
      <c r="AB1422"/>
      <c r="AC1422"/>
      <c r="AD1422"/>
    </row>
    <row r="1423" spans="1:30" ht="12.75">
      <c r="A1423" s="31"/>
      <c r="B1423"/>
      <c r="C1423"/>
      <c r="D1423"/>
      <c r="E1423"/>
      <c r="F1423"/>
      <c r="G1423" s="50"/>
      <c r="H1423" s="10"/>
      <c r="I1423"/>
      <c r="J1423"/>
      <c r="K1423"/>
      <c r="L1423" s="1"/>
      <c r="S1423"/>
      <c r="T1423" s="58"/>
      <c r="U1423" s="58"/>
      <c r="V1423" s="58"/>
      <c r="W1423" s="58"/>
      <c r="X1423" s="58"/>
      <c r="Y1423" s="58"/>
      <c r="Z1423" s="58"/>
      <c r="AA1423" s="58"/>
      <c r="AB1423"/>
      <c r="AC1423"/>
      <c r="AD1423"/>
    </row>
    <row r="1424" spans="1:30" ht="12.75">
      <c r="A1424" s="5">
        <v>1</v>
      </c>
      <c r="B1424" s="3" t="s">
        <v>0</v>
      </c>
      <c r="C1424"/>
      <c r="D1424"/>
      <c r="E1424" s="3">
        <f>SUM(E1425:E1428)</f>
        <v>1125</v>
      </c>
      <c r="F1424" s="8" t="s">
        <v>118</v>
      </c>
      <c r="G1424"/>
      <c r="H1424"/>
      <c r="I1424"/>
      <c r="J1424"/>
      <c r="K1424"/>
      <c r="L1424" s="1"/>
      <c r="S1424"/>
      <c r="T1424" s="58"/>
      <c r="U1424" s="58"/>
      <c r="V1424" s="58"/>
      <c r="W1424" s="58"/>
      <c r="X1424" s="58"/>
      <c r="Y1424" s="58"/>
      <c r="Z1424" s="58"/>
      <c r="AA1424" s="58"/>
      <c r="AB1424"/>
      <c r="AC1424"/>
      <c r="AD1424"/>
    </row>
    <row r="1425" spans="1:30" ht="12.75">
      <c r="A1425" s="5"/>
      <c r="B1425" t="s">
        <v>188</v>
      </c>
      <c r="C1425"/>
      <c r="D1425"/>
      <c r="E1425">
        <v>0</v>
      </c>
      <c r="F1425" s="8"/>
      <c r="G1425"/>
      <c r="H1425"/>
      <c r="I1425"/>
      <c r="J1425"/>
      <c r="K1425"/>
      <c r="L1425" s="1"/>
      <c r="S1425"/>
      <c r="T1425" s="58"/>
      <c r="U1425" s="58"/>
      <c r="V1425" s="58"/>
      <c r="W1425" s="58"/>
      <c r="X1425" s="58"/>
      <c r="Y1425" s="58"/>
      <c r="Z1425" s="58"/>
      <c r="AA1425" s="58"/>
      <c r="AB1425"/>
      <c r="AC1425"/>
      <c r="AD1425"/>
    </row>
    <row r="1426" spans="1:30" ht="12.75">
      <c r="A1426" s="5"/>
      <c r="B1426" t="s">
        <v>9</v>
      </c>
      <c r="C1426"/>
      <c r="D1426"/>
      <c r="E1426">
        <v>0</v>
      </c>
      <c r="F1426" s="8"/>
      <c r="G1426"/>
      <c r="H1426"/>
      <c r="I1426"/>
      <c r="J1426"/>
      <c r="K1426"/>
      <c r="L1426" s="1"/>
      <c r="S1426"/>
      <c r="T1426" s="58"/>
      <c r="U1426" s="58"/>
      <c r="V1426" s="58"/>
      <c r="W1426" s="58"/>
      <c r="X1426" s="58"/>
      <c r="Y1426" s="58"/>
      <c r="Z1426" s="58"/>
      <c r="AA1426" s="58"/>
      <c r="AB1426"/>
      <c r="AC1426"/>
      <c r="AD1426"/>
    </row>
    <row r="1427" spans="1:30" ht="12.75">
      <c r="A1427" s="5"/>
      <c r="B1427" t="s">
        <v>189</v>
      </c>
      <c r="C1427"/>
      <c r="D1427"/>
      <c r="E1427">
        <v>575</v>
      </c>
      <c r="F1427" s="8"/>
      <c r="G1427"/>
      <c r="H1427"/>
      <c r="I1427"/>
      <c r="J1427"/>
      <c r="K1427"/>
      <c r="L1427" s="1"/>
      <c r="S1427"/>
      <c r="T1427" s="58"/>
      <c r="U1427" s="58"/>
      <c r="V1427" s="58"/>
      <c r="W1427" s="58"/>
      <c r="X1427" s="58"/>
      <c r="Y1427" s="58"/>
      <c r="Z1427" s="58"/>
      <c r="AA1427" s="58"/>
      <c r="AB1427"/>
      <c r="AC1427"/>
      <c r="AD1427"/>
    </row>
    <row r="1428" spans="1:30" ht="12.75">
      <c r="A1428" s="5"/>
      <c r="B1428" t="s">
        <v>190</v>
      </c>
      <c r="C1428"/>
      <c r="D1428"/>
      <c r="E1428">
        <v>550</v>
      </c>
      <c r="F1428" s="8"/>
      <c r="G1428"/>
      <c r="H1428"/>
      <c r="I1428"/>
      <c r="J1428"/>
      <c r="K1428"/>
      <c r="L1428" s="1"/>
      <c r="S1428"/>
      <c r="T1428" s="58"/>
      <c r="U1428" s="58"/>
      <c r="V1428" s="58"/>
      <c r="W1428" s="58"/>
      <c r="X1428" s="58"/>
      <c r="Y1428" s="58"/>
      <c r="Z1428" s="58"/>
      <c r="AA1428" s="58"/>
      <c r="AB1428"/>
      <c r="AC1428"/>
      <c r="AD1428"/>
    </row>
    <row r="1429" spans="1:30" ht="12.75">
      <c r="A1429" s="5"/>
      <c r="B1429"/>
      <c r="C1429"/>
      <c r="D1429"/>
      <c r="E1429"/>
      <c r="F1429"/>
      <c r="G1429"/>
      <c r="H1429"/>
      <c r="I1429"/>
      <c r="J1429"/>
      <c r="K1429"/>
      <c r="L1429" s="1"/>
      <c r="S1429"/>
      <c r="T1429" s="58"/>
      <c r="U1429" s="58"/>
      <c r="V1429" s="58"/>
      <c r="W1429" s="58"/>
      <c r="X1429" s="58"/>
      <c r="Y1429" s="58"/>
      <c r="Z1429" s="58"/>
      <c r="AA1429" s="58"/>
      <c r="AB1429"/>
      <c r="AC1429"/>
      <c r="AD1429"/>
    </row>
    <row r="1430" spans="1:30" ht="12.75">
      <c r="A1430" s="5"/>
      <c r="B1430"/>
      <c r="C1430"/>
      <c r="D1430"/>
      <c r="E1430"/>
      <c r="F1430" s="8"/>
      <c r="G1430"/>
      <c r="H1430"/>
      <c r="I1430"/>
      <c r="J1430"/>
      <c r="K1430"/>
      <c r="L1430" s="1"/>
      <c r="S1430"/>
      <c r="T1430" s="58"/>
      <c r="U1430" s="58"/>
      <c r="V1430" s="58"/>
      <c r="W1430" s="58"/>
      <c r="X1430" s="58"/>
      <c r="Y1430" s="58"/>
      <c r="Z1430" s="58"/>
      <c r="AA1430" s="58"/>
      <c r="AB1430"/>
      <c r="AC1430"/>
      <c r="AD1430"/>
    </row>
    <row r="1431" spans="1:30" ht="12.75">
      <c r="A1431" s="5">
        <v>2</v>
      </c>
      <c r="B1431" s="3" t="s">
        <v>1</v>
      </c>
      <c r="C1431" s="3"/>
      <c r="D1431" s="3"/>
      <c r="E1431" s="4">
        <f>SUM(E1432:E1434)</f>
        <v>3500</v>
      </c>
      <c r="F1431" s="8" t="s">
        <v>118</v>
      </c>
      <c r="G1431"/>
      <c r="H1431"/>
      <c r="I1431"/>
      <c r="J1431"/>
      <c r="K1431"/>
      <c r="L1431" s="1"/>
      <c r="S1431"/>
      <c r="T1431" s="58"/>
      <c r="U1431" s="58"/>
      <c r="V1431" s="58"/>
      <c r="W1431" s="58"/>
      <c r="X1431" s="58"/>
      <c r="Y1431" s="58"/>
      <c r="Z1431" s="58"/>
      <c r="AA1431" s="58"/>
      <c r="AB1431"/>
      <c r="AC1431"/>
      <c r="AD1431"/>
    </row>
    <row r="1432" spans="1:30" ht="12.75">
      <c r="A1432" s="5"/>
      <c r="B1432" t="s">
        <v>2</v>
      </c>
      <c r="C1432"/>
      <c r="D1432"/>
      <c r="E1432">
        <v>3500</v>
      </c>
      <c r="F1432" s="8"/>
      <c r="G1432"/>
      <c r="H1432"/>
      <c r="I1432"/>
      <c r="J1432"/>
      <c r="K1432"/>
      <c r="L1432" s="1"/>
      <c r="M1432" s="70"/>
      <c r="N1432" s="140"/>
      <c r="S1432"/>
      <c r="T1432" s="58"/>
      <c r="U1432" s="58"/>
      <c r="V1432" s="58"/>
      <c r="W1432" s="58"/>
      <c r="X1432" s="58"/>
      <c r="Y1432" s="58"/>
      <c r="Z1432" s="58"/>
      <c r="AA1432" s="58"/>
      <c r="AB1432"/>
      <c r="AC1432"/>
      <c r="AD1432"/>
    </row>
    <row r="1433" spans="1:30" ht="12.75">
      <c r="A1433" s="5"/>
      <c r="B1433" s="53" t="s">
        <v>494</v>
      </c>
      <c r="C1433" s="6">
        <v>0</v>
      </c>
      <c r="D1433"/>
      <c r="E1433" s="1">
        <f>E1432*C1433</f>
        <v>0</v>
      </c>
      <c r="F1433" s="8"/>
      <c r="G1433"/>
      <c r="H1433"/>
      <c r="I1433"/>
      <c r="J1433"/>
      <c r="K1433"/>
      <c r="L1433" s="1"/>
      <c r="S1433"/>
      <c r="T1433" s="58"/>
      <c r="U1433" s="58"/>
      <c r="V1433" s="58"/>
      <c r="W1433" s="58"/>
      <c r="X1433" s="58"/>
      <c r="Y1433" s="58"/>
      <c r="Z1433" s="58"/>
      <c r="AA1433" s="58"/>
      <c r="AB1433"/>
      <c r="AC1433"/>
      <c r="AD1433"/>
    </row>
    <row r="1434" spans="1:30" ht="12.75">
      <c r="A1434" s="5"/>
      <c r="B1434"/>
      <c r="C1434"/>
      <c r="D1434"/>
      <c r="E1434"/>
      <c r="F1434"/>
      <c r="G1434"/>
      <c r="H1434"/>
      <c r="I1434"/>
      <c r="J1434"/>
      <c r="K1434"/>
      <c r="L1434" s="1"/>
      <c r="S1434"/>
      <c r="T1434" s="58"/>
      <c r="U1434" s="58"/>
      <c r="V1434" s="58"/>
      <c r="W1434" s="58"/>
      <c r="X1434" s="58"/>
      <c r="Y1434" s="58"/>
      <c r="Z1434" s="58"/>
      <c r="AA1434" s="58"/>
      <c r="AB1434"/>
      <c r="AC1434"/>
      <c r="AD1434"/>
    </row>
    <row r="1435" spans="1:30" ht="12.75">
      <c r="A1435" s="5" t="s">
        <v>4</v>
      </c>
      <c r="B1435" s="3" t="s">
        <v>3</v>
      </c>
      <c r="C1435"/>
      <c r="D1435"/>
      <c r="E1435" s="4">
        <f>E1424+E1431</f>
        <v>4625</v>
      </c>
      <c r="F1435" s="8" t="s">
        <v>118</v>
      </c>
      <c r="G1435" s="3"/>
      <c r="H1435"/>
      <c r="I1435"/>
      <c r="J1435"/>
      <c r="K1435"/>
      <c r="L1435" s="1"/>
      <c r="S1435"/>
      <c r="T1435" s="58"/>
      <c r="U1435" s="58"/>
      <c r="V1435" s="58"/>
      <c r="W1435" s="58"/>
      <c r="X1435" s="58"/>
      <c r="Y1435" s="58"/>
      <c r="Z1435" s="58"/>
      <c r="AA1435" s="58"/>
      <c r="AB1435"/>
      <c r="AC1435"/>
      <c r="AD1435"/>
    </row>
    <row r="1436" spans="1:30" ht="12.75">
      <c r="A1436" s="5"/>
      <c r="B1436"/>
      <c r="C1436"/>
      <c r="D1436"/>
      <c r="E1436"/>
      <c r="F1436"/>
      <c r="G1436"/>
      <c r="H1436"/>
      <c r="I1436"/>
      <c r="J1436"/>
      <c r="K1436"/>
      <c r="L1436" s="1"/>
      <c r="S1436"/>
      <c r="T1436" s="58"/>
      <c r="U1436" s="58"/>
      <c r="V1436" s="58"/>
      <c r="W1436" s="58"/>
      <c r="X1436" s="58"/>
      <c r="Y1436" s="58"/>
      <c r="Z1436" s="58"/>
      <c r="AA1436" s="58"/>
      <c r="AB1436"/>
      <c r="AC1436"/>
      <c r="AD1436"/>
    </row>
    <row r="1437" spans="1:30" ht="12.75">
      <c r="A1437" s="5"/>
      <c r="B1437" s="53" t="s">
        <v>159</v>
      </c>
      <c r="C1437" s="6">
        <v>0</v>
      </c>
      <c r="D1437"/>
      <c r="E1437" s="1">
        <f>E1435*C1437</f>
        <v>0</v>
      </c>
      <c r="F1437"/>
      <c r="G1437"/>
      <c r="H1437"/>
      <c r="I1437"/>
      <c r="J1437"/>
      <c r="K1437"/>
      <c r="L1437" s="1"/>
      <c r="S1437"/>
      <c r="T1437" s="58"/>
      <c r="U1437" s="58"/>
      <c r="V1437" s="58"/>
      <c r="W1437" s="58"/>
      <c r="X1437" s="58"/>
      <c r="Y1437" s="58"/>
      <c r="Z1437" s="58"/>
      <c r="AA1437" s="58"/>
      <c r="AB1437"/>
      <c r="AC1437"/>
      <c r="AD1437"/>
    </row>
    <row r="1438" spans="1:30" ht="12.75">
      <c r="A1438" s="5"/>
      <c r="B1438"/>
      <c r="C1438" s="6"/>
      <c r="D1438"/>
      <c r="E1438" s="1"/>
      <c r="F1438"/>
      <c r="G1438"/>
      <c r="H1438"/>
      <c r="I1438"/>
      <c r="J1438"/>
      <c r="K1438"/>
      <c r="L1438" s="1"/>
      <c r="S1438"/>
      <c r="T1438" s="58"/>
      <c r="U1438" s="58"/>
      <c r="V1438" s="58"/>
      <c r="W1438" s="58"/>
      <c r="X1438" s="58"/>
      <c r="Y1438" s="58"/>
      <c r="Z1438" s="58"/>
      <c r="AA1438" s="58"/>
      <c r="AB1438"/>
      <c r="AC1438"/>
      <c r="AD1438"/>
    </row>
    <row r="1439" spans="1:30" ht="12.75">
      <c r="A1439" s="5"/>
      <c r="B1439"/>
      <c r="C1439"/>
      <c r="D1439"/>
      <c r="E1439"/>
      <c r="F1439"/>
      <c r="G1439"/>
      <c r="H1439"/>
      <c r="I1439"/>
      <c r="J1439"/>
      <c r="K1439"/>
      <c r="L1439" s="1"/>
      <c r="S1439"/>
      <c r="T1439" s="58"/>
      <c r="U1439" s="58"/>
      <c r="V1439" s="58"/>
      <c r="W1439" s="58"/>
      <c r="X1439" s="58"/>
      <c r="Y1439" s="58"/>
      <c r="Z1439" s="58"/>
      <c r="AA1439" s="58"/>
      <c r="AB1439"/>
      <c r="AC1439"/>
      <c r="AD1439"/>
    </row>
    <row r="1440" spans="1:30" ht="12.75">
      <c r="A1440" s="5" t="s">
        <v>5</v>
      </c>
      <c r="B1440" s="3" t="s">
        <v>6</v>
      </c>
      <c r="C1440"/>
      <c r="D1440"/>
      <c r="E1440" s="4">
        <f>SUM(E1437:E1439)</f>
        <v>0</v>
      </c>
      <c r="F1440" s="8" t="s">
        <v>118</v>
      </c>
      <c r="G1440"/>
      <c r="H1440"/>
      <c r="I1440"/>
      <c r="J1440"/>
      <c r="K1440"/>
      <c r="L1440" s="1"/>
      <c r="S1440"/>
      <c r="T1440" s="58"/>
      <c r="U1440" s="58"/>
      <c r="V1440" s="58"/>
      <c r="W1440" s="58"/>
      <c r="X1440" s="58"/>
      <c r="Y1440" s="58"/>
      <c r="Z1440" s="58"/>
      <c r="AA1440" s="58"/>
      <c r="AB1440"/>
      <c r="AC1440"/>
      <c r="AD1440"/>
    </row>
    <row r="1441" spans="1:30" ht="12.75">
      <c r="A1441" s="5"/>
      <c r="B1441" s="3"/>
      <c r="C1441"/>
      <c r="D1441"/>
      <c r="E1441" s="4"/>
      <c r="F1441" s="8"/>
      <c r="G1441"/>
      <c r="H1441"/>
      <c r="I1441"/>
      <c r="J1441"/>
      <c r="K1441"/>
      <c r="L1441" s="1"/>
      <c r="S1441"/>
      <c r="T1441" s="58"/>
      <c r="U1441" s="58"/>
      <c r="V1441" s="58"/>
      <c r="W1441" s="58"/>
      <c r="X1441" s="58"/>
      <c r="Y1441" s="58"/>
      <c r="Z1441" s="58"/>
      <c r="AA1441" s="58"/>
      <c r="AB1441"/>
      <c r="AC1441"/>
      <c r="AD1441"/>
    </row>
    <row r="1442" spans="1:30" ht="12.75">
      <c r="A1442" s="5" t="s">
        <v>7</v>
      </c>
      <c r="B1442" s="3" t="s">
        <v>11</v>
      </c>
      <c r="C1442"/>
      <c r="D1442"/>
      <c r="E1442" s="4">
        <f>E1435+E1440</f>
        <v>4625</v>
      </c>
      <c r="F1442" s="8" t="s">
        <v>118</v>
      </c>
      <c r="G1442"/>
      <c r="H1442"/>
      <c r="I1442"/>
      <c r="J1442"/>
      <c r="K1442"/>
      <c r="L1442" s="1"/>
      <c r="S1442"/>
      <c r="T1442" s="58"/>
      <c r="U1442" s="58"/>
      <c r="V1442" s="58"/>
      <c r="W1442" s="58"/>
      <c r="X1442" s="58"/>
      <c r="Y1442" s="58"/>
      <c r="Z1442" s="58"/>
      <c r="AA1442" s="58"/>
      <c r="AB1442"/>
      <c r="AC1442"/>
      <c r="AD1442"/>
    </row>
    <row r="1443" spans="1:30" ht="12.75">
      <c r="A1443" s="5"/>
      <c r="B1443"/>
      <c r="C1443"/>
      <c r="D1443"/>
      <c r="E1443"/>
      <c r="F1443" s="8"/>
      <c r="G1443"/>
      <c r="H1443"/>
      <c r="I1443"/>
      <c r="J1443"/>
      <c r="K1443"/>
      <c r="L1443" s="1"/>
      <c r="S1443"/>
      <c r="T1443" s="58"/>
      <c r="U1443" s="58"/>
      <c r="V1443" s="58"/>
      <c r="W1443" s="58"/>
      <c r="X1443" s="58"/>
      <c r="Y1443" s="58"/>
      <c r="Z1443" s="58"/>
      <c r="AA1443" s="58"/>
      <c r="AB1443"/>
      <c r="AC1443"/>
      <c r="AD1443"/>
    </row>
    <row r="1444" spans="1:30" ht="12.75">
      <c r="A1444" s="5" t="s">
        <v>12</v>
      </c>
      <c r="B1444" s="3" t="s">
        <v>13</v>
      </c>
      <c r="C1444" s="6">
        <v>0</v>
      </c>
      <c r="D1444"/>
      <c r="E1444" s="4">
        <f>E1442*C1444</f>
        <v>0</v>
      </c>
      <c r="F1444" s="8" t="s">
        <v>118</v>
      </c>
      <c r="G1444"/>
      <c r="H1444"/>
      <c r="I1444"/>
      <c r="J1444"/>
      <c r="K1444"/>
      <c r="L1444" s="1"/>
      <c r="S1444"/>
      <c r="T1444" s="58"/>
      <c r="U1444" s="58"/>
      <c r="V1444" s="58"/>
      <c r="W1444" s="58"/>
      <c r="X1444" s="58"/>
      <c r="Y1444" s="58"/>
      <c r="Z1444" s="58"/>
      <c r="AA1444" s="58"/>
      <c r="AB1444"/>
      <c r="AC1444"/>
      <c r="AD1444"/>
    </row>
    <row r="1445" spans="1:30" ht="12.75">
      <c r="A1445" s="5"/>
      <c r="B1445"/>
      <c r="C1445"/>
      <c r="D1445"/>
      <c r="E1445"/>
      <c r="F1445" s="8"/>
      <c r="G1445"/>
      <c r="H1445"/>
      <c r="I1445"/>
      <c r="J1445"/>
      <c r="K1445"/>
      <c r="L1445" s="1"/>
      <c r="S1445"/>
      <c r="T1445" s="58"/>
      <c r="U1445" s="58"/>
      <c r="V1445" s="58"/>
      <c r="W1445" s="58"/>
      <c r="X1445" s="58"/>
      <c r="Y1445" s="58"/>
      <c r="Z1445" s="58"/>
      <c r="AA1445" s="58"/>
      <c r="AB1445"/>
      <c r="AC1445"/>
      <c r="AD1445"/>
    </row>
    <row r="1446" spans="1:30" ht="12.75">
      <c r="A1446" s="5" t="s">
        <v>14</v>
      </c>
      <c r="B1446" s="3" t="s">
        <v>27</v>
      </c>
      <c r="C1446"/>
      <c r="D1446"/>
      <c r="E1446" s="4">
        <f>E1442+E1444</f>
        <v>4625</v>
      </c>
      <c r="F1446" s="8" t="s">
        <v>118</v>
      </c>
      <c r="G1446"/>
      <c r="H1446"/>
      <c r="I1446"/>
      <c r="J1446"/>
      <c r="K1446"/>
      <c r="L1446" s="1"/>
      <c r="S1446"/>
      <c r="T1446" s="58"/>
      <c r="U1446" s="58"/>
      <c r="V1446" s="58"/>
      <c r="W1446" s="58"/>
      <c r="X1446" s="58"/>
      <c r="Y1446" s="58"/>
      <c r="Z1446" s="58"/>
      <c r="AA1446" s="58"/>
      <c r="AB1446"/>
      <c r="AC1446"/>
      <c r="AD1446"/>
    </row>
    <row r="1447" spans="1:30" ht="12.75">
      <c r="A1447" s="5"/>
      <c r="B1447"/>
      <c r="C1447"/>
      <c r="D1447"/>
      <c r="E1447"/>
      <c r="F1447"/>
      <c r="G1447"/>
      <c r="H1447"/>
      <c r="I1447"/>
      <c r="J1447"/>
      <c r="K1447"/>
      <c r="L1447" s="1"/>
      <c r="S1447"/>
      <c r="T1447" s="58"/>
      <c r="U1447" s="58"/>
      <c r="V1447" s="58"/>
      <c r="W1447" s="58"/>
      <c r="X1447" s="58"/>
      <c r="Y1447" s="58"/>
      <c r="Z1447" s="58"/>
      <c r="AA1447" s="58"/>
      <c r="AB1447"/>
      <c r="AC1447"/>
      <c r="AD1447"/>
    </row>
    <row r="1448" spans="1:30" ht="12.75">
      <c r="A1448" s="5"/>
      <c r="B1448"/>
      <c r="C1448"/>
      <c r="D1448"/>
      <c r="E1448"/>
      <c r="F1448"/>
      <c r="G1448"/>
      <c r="H1448"/>
      <c r="I1448"/>
      <c r="J1448"/>
      <c r="K1448"/>
      <c r="L1448" s="1"/>
      <c r="S1448"/>
      <c r="T1448" s="58"/>
      <c r="U1448" s="58"/>
      <c r="V1448" s="58"/>
      <c r="W1448" s="58"/>
      <c r="X1448" s="58"/>
      <c r="Y1448" s="58"/>
      <c r="Z1448" s="58"/>
      <c r="AA1448" s="58"/>
      <c r="AB1448"/>
      <c r="AC1448"/>
      <c r="AD1448"/>
    </row>
    <row r="1449" spans="1:30" ht="12.75">
      <c r="A1449" s="31"/>
      <c r="B1449" s="3" t="s">
        <v>18</v>
      </c>
      <c r="C1449" s="139">
        <f>E1446</f>
        <v>4625</v>
      </c>
      <c r="D1449" s="155" t="s">
        <v>425</v>
      </c>
      <c r="E1449" s="155"/>
      <c r="F1449" s="4">
        <f>E1446/165.33</f>
        <v>27.97435432165971</v>
      </c>
      <c r="G1449" s="8" t="s">
        <v>19</v>
      </c>
      <c r="H1449"/>
      <c r="I1449"/>
      <c r="J1449"/>
      <c r="K1449"/>
      <c r="L1449" s="1"/>
      <c r="M1449" s="70"/>
      <c r="N1449" s="140"/>
      <c r="S1449"/>
      <c r="T1449" s="58"/>
      <c r="U1449" s="58"/>
      <c r="V1449" s="58"/>
      <c r="W1449" s="58"/>
      <c r="X1449" s="58"/>
      <c r="Y1449" s="58"/>
      <c r="Z1449" s="58"/>
      <c r="AA1449" s="58"/>
      <c r="AB1449"/>
      <c r="AC1449"/>
      <c r="AD1449"/>
    </row>
    <row r="1450" spans="1:30" ht="12.75">
      <c r="A1450" s="31"/>
      <c r="B1450"/>
      <c r="C1450"/>
      <c r="D1450"/>
      <c r="E1450"/>
      <c r="F1450"/>
      <c r="G1450"/>
      <c r="H1450"/>
      <c r="I1450"/>
      <c r="J1450"/>
      <c r="K1450"/>
      <c r="L1450" s="1"/>
      <c r="S1450"/>
      <c r="T1450" s="58"/>
      <c r="U1450" s="58"/>
      <c r="V1450" s="58"/>
      <c r="W1450" s="58"/>
      <c r="X1450" s="58"/>
      <c r="Y1450" s="58"/>
      <c r="Z1450" s="58"/>
      <c r="AA1450" s="58"/>
      <c r="AB1450"/>
      <c r="AC1450"/>
      <c r="AD1450"/>
    </row>
    <row r="1451" spans="1:30" ht="12.75">
      <c r="A1451" s="31"/>
      <c r="B1451" s="3" t="s">
        <v>17</v>
      </c>
      <c r="C1451"/>
      <c r="D1451"/>
      <c r="E1451"/>
      <c r="F1451"/>
      <c r="G1451"/>
      <c r="H1451"/>
      <c r="I1451"/>
      <c r="J1451"/>
      <c r="K1451"/>
      <c r="L1451" s="1"/>
      <c r="S1451"/>
      <c r="T1451" s="58"/>
      <c r="U1451" s="58"/>
      <c r="V1451" s="58"/>
      <c r="W1451" s="58"/>
      <c r="X1451" s="58"/>
      <c r="Y1451" s="58"/>
      <c r="Z1451" s="58"/>
      <c r="AA1451" s="58"/>
      <c r="AB1451"/>
      <c r="AC1451"/>
      <c r="AD1451"/>
    </row>
    <row r="1452" spans="1:30" ht="12.75">
      <c r="A1452" s="31"/>
      <c r="B1452"/>
      <c r="C1452"/>
      <c r="D1452"/>
      <c r="E1452"/>
      <c r="F1452"/>
      <c r="G1452"/>
      <c r="H1452"/>
      <c r="I1452"/>
      <c r="J1452"/>
      <c r="K1452"/>
      <c r="L1452" s="1"/>
      <c r="S1452"/>
      <c r="T1452" s="58"/>
      <c r="U1452" s="58"/>
      <c r="V1452" s="58"/>
      <c r="W1452" s="58"/>
      <c r="X1452" s="58"/>
      <c r="Y1452" s="58"/>
      <c r="Z1452" s="58"/>
      <c r="AA1452" s="58"/>
      <c r="AB1452"/>
      <c r="AC1452"/>
      <c r="AD1452"/>
    </row>
    <row r="1453" spans="1:30" ht="12.75">
      <c r="A1453" s="31"/>
      <c r="B1453" s="160" t="s">
        <v>495</v>
      </c>
      <c r="C1453" s="160"/>
      <c r="D1453" s="160"/>
      <c r="E1453" s="160"/>
      <c r="F1453" s="160"/>
      <c r="G1453" s="160"/>
      <c r="H1453" s="160"/>
      <c r="I1453" s="160"/>
      <c r="J1453"/>
      <c r="K1453"/>
      <c r="L1453" s="1"/>
      <c r="S1453"/>
      <c r="T1453" s="58"/>
      <c r="U1453" s="58"/>
      <c r="V1453" s="58"/>
      <c r="W1453" s="58"/>
      <c r="X1453" s="58"/>
      <c r="Y1453" s="58"/>
      <c r="Z1453" s="58"/>
      <c r="AA1453" s="58"/>
      <c r="AB1453"/>
      <c r="AC1453"/>
      <c r="AD1453"/>
    </row>
    <row r="1454" spans="1:30" ht="12.75">
      <c r="A1454" s="31"/>
      <c r="B1454" s="160" t="s">
        <v>496</v>
      </c>
      <c r="C1454" s="160"/>
      <c r="D1454" s="160"/>
      <c r="E1454" s="160"/>
      <c r="F1454" s="160"/>
      <c r="G1454" s="160"/>
      <c r="H1454" s="160"/>
      <c r="I1454" s="75"/>
      <c r="J1454"/>
      <c r="K1454"/>
      <c r="L1454" s="1"/>
      <c r="S1454"/>
      <c r="T1454" s="58"/>
      <c r="U1454" s="58"/>
      <c r="V1454" s="58"/>
      <c r="W1454" s="58"/>
      <c r="X1454" s="58"/>
      <c r="Y1454" s="58"/>
      <c r="Z1454" s="58"/>
      <c r="AA1454" s="58"/>
      <c r="AB1454"/>
      <c r="AC1454"/>
      <c r="AD1454"/>
    </row>
    <row r="1455" spans="1:30" ht="12.75">
      <c r="A1455" s="31"/>
      <c r="B1455" s="58"/>
      <c r="C1455" s="58"/>
      <c r="D1455" s="58"/>
      <c r="E1455" s="58"/>
      <c r="F1455" s="58"/>
      <c r="G1455" s="58"/>
      <c r="H1455" s="58"/>
      <c r="I1455" s="58"/>
      <c r="J1455"/>
      <c r="K1455"/>
      <c r="L1455" s="1"/>
      <c r="S1455"/>
      <c r="T1455" s="58"/>
      <c r="U1455" s="58"/>
      <c r="V1455" s="58"/>
      <c r="W1455" s="58"/>
      <c r="X1455" s="58"/>
      <c r="Y1455" s="58"/>
      <c r="Z1455" s="58"/>
      <c r="AA1455" s="58"/>
      <c r="AB1455"/>
      <c r="AC1455"/>
      <c r="AD1455"/>
    </row>
    <row r="1456" spans="1:30" ht="12.75">
      <c r="A1456" s="31"/>
      <c r="B1456" s="58"/>
      <c r="C1456" s="58"/>
      <c r="D1456" s="58"/>
      <c r="E1456" s="58"/>
      <c r="F1456" s="58"/>
      <c r="G1456" s="58"/>
      <c r="H1456" s="58"/>
      <c r="I1456" s="58"/>
      <c r="J1456"/>
      <c r="K1456"/>
      <c r="L1456" s="1"/>
      <c r="S1456"/>
      <c r="T1456" s="58"/>
      <c r="U1456" s="58"/>
      <c r="V1456" s="58"/>
      <c r="W1456" s="58"/>
      <c r="X1456" s="58"/>
      <c r="Y1456" s="58"/>
      <c r="Z1456" s="58"/>
      <c r="AA1456" s="58"/>
      <c r="AB1456"/>
      <c r="AC1456"/>
      <c r="AD1456"/>
    </row>
    <row r="1457" spans="2:30" ht="12.75">
      <c r="B1457" s="73"/>
      <c r="C1457" s="73"/>
      <c r="D1457" s="73"/>
      <c r="E1457" s="73"/>
      <c r="F1457" s="73"/>
      <c r="G1457" s="73"/>
      <c r="H1457" s="75"/>
      <c r="S1457"/>
      <c r="T1457" s="58"/>
      <c r="U1457" s="58"/>
      <c r="V1457" s="58"/>
      <c r="W1457" s="58"/>
      <c r="X1457" s="58"/>
      <c r="Y1457" s="58"/>
      <c r="Z1457" s="58"/>
      <c r="AA1457" s="58"/>
      <c r="AB1457"/>
      <c r="AC1457"/>
      <c r="AD1457"/>
    </row>
    <row r="1459" spans="2:9" ht="12.75">
      <c r="B1459" s="75"/>
      <c r="C1459" s="75"/>
      <c r="D1459" s="75"/>
      <c r="E1459" s="75"/>
      <c r="F1459" s="75"/>
      <c r="G1459" s="75"/>
      <c r="H1459" s="75"/>
      <c r="I1459" s="75"/>
    </row>
    <row r="1460" spans="2:9" ht="12.75">
      <c r="B1460" s="75"/>
      <c r="C1460" s="75"/>
      <c r="D1460" s="75"/>
      <c r="E1460" s="75"/>
      <c r="F1460" s="75"/>
      <c r="G1460" s="75"/>
      <c r="H1460" s="75"/>
      <c r="I1460" s="75"/>
    </row>
    <row r="1461" spans="2:9" ht="12.75">
      <c r="B1461" s="75"/>
      <c r="C1461" s="75"/>
      <c r="D1461" s="75"/>
      <c r="E1461" s="75"/>
      <c r="F1461" s="75"/>
      <c r="G1461" s="75"/>
      <c r="H1461" s="75"/>
      <c r="I1461" s="75"/>
    </row>
    <row r="1462" spans="2:9" ht="12.75">
      <c r="B1462" s="75"/>
      <c r="C1462" s="75"/>
      <c r="D1462" s="75"/>
      <c r="E1462" s="75"/>
      <c r="F1462" s="75"/>
      <c r="G1462" s="75"/>
      <c r="H1462" s="75"/>
      <c r="I1462" s="75"/>
    </row>
    <row r="1463" spans="2:9" ht="12.75">
      <c r="B1463" s="75"/>
      <c r="C1463" s="75"/>
      <c r="D1463" s="75"/>
      <c r="E1463" s="75"/>
      <c r="F1463" s="75"/>
      <c r="G1463" s="75"/>
      <c r="H1463" s="75"/>
      <c r="I1463" s="75"/>
    </row>
    <row r="1464" spans="2:9" ht="12.75">
      <c r="B1464" s="75"/>
      <c r="C1464" s="75"/>
      <c r="D1464" s="75"/>
      <c r="E1464" s="75"/>
      <c r="F1464" s="75"/>
      <c r="G1464" s="75"/>
      <c r="H1464" s="75"/>
      <c r="I1464" s="75"/>
    </row>
    <row r="1465" spans="2:9" ht="12.75">
      <c r="B1465" s="75"/>
      <c r="C1465" s="75"/>
      <c r="D1465" s="75"/>
      <c r="E1465" s="75"/>
      <c r="F1465" s="75"/>
      <c r="G1465" s="75"/>
      <c r="H1465" s="75"/>
      <c r="I1465" s="75"/>
    </row>
    <row r="1466" spans="2:9" ht="12.75">
      <c r="B1466" s="75"/>
      <c r="C1466" s="75"/>
      <c r="D1466" s="75"/>
      <c r="E1466" s="75"/>
      <c r="F1466" s="75"/>
      <c r="G1466" s="75"/>
      <c r="H1466" s="75"/>
      <c r="I1466" s="75"/>
    </row>
    <row r="1467" spans="2:9" ht="12.75">
      <c r="B1467" s="75"/>
      <c r="C1467" s="75"/>
      <c r="D1467" s="75"/>
      <c r="E1467" s="75"/>
      <c r="F1467" s="75"/>
      <c r="G1467" s="75"/>
      <c r="H1467" s="75"/>
      <c r="I1467" s="75"/>
    </row>
    <row r="1468" spans="2:9" ht="12.75">
      <c r="B1468" s="75"/>
      <c r="C1468" s="75"/>
      <c r="D1468" s="75"/>
      <c r="E1468" s="75"/>
      <c r="F1468" s="75"/>
      <c r="G1468" s="75"/>
      <c r="H1468" s="75"/>
      <c r="I1468" s="75"/>
    </row>
    <row r="1476" spans="2:8" ht="12.75">
      <c r="B1476" s="61"/>
      <c r="H1476" s="61"/>
    </row>
    <row r="1477" spans="2:8" ht="12.75">
      <c r="B1477" s="3" t="s">
        <v>484</v>
      </c>
      <c r="H1477" s="61" t="s">
        <v>135</v>
      </c>
    </row>
    <row r="1478" spans="2:9" ht="12.75">
      <c r="B1478"/>
      <c r="G1478" s="64"/>
      <c r="H1478" s="163" t="s">
        <v>151</v>
      </c>
      <c r="I1478" s="163"/>
    </row>
    <row r="1479" spans="2:9" ht="12.75">
      <c r="B1479" s="3" t="s">
        <v>486</v>
      </c>
      <c r="G1479" s="64"/>
      <c r="H1479" s="64"/>
      <c r="I1479" s="65"/>
    </row>
    <row r="1480" spans="2:9" ht="12.75">
      <c r="B1480" s="161" t="s">
        <v>23</v>
      </c>
      <c r="C1480" s="161"/>
      <c r="D1480" s="161"/>
      <c r="E1480" s="161"/>
      <c r="F1480" s="161"/>
      <c r="H1480" s="64"/>
      <c r="I1480" s="61"/>
    </row>
    <row r="1481" spans="7:9" ht="12.75">
      <c r="G1481" s="64"/>
      <c r="H1481" s="64"/>
      <c r="I1481" s="64"/>
    </row>
    <row r="1482" spans="7:9" ht="12.75">
      <c r="G1482" s="65"/>
      <c r="H1482" s="64"/>
      <c r="I1482" s="64"/>
    </row>
    <row r="1483" spans="1:6" ht="12.75">
      <c r="A1483" s="63">
        <v>1</v>
      </c>
      <c r="B1483" s="61" t="s">
        <v>0</v>
      </c>
      <c r="E1483" s="61">
        <f>SUM(E1484:E1486)</f>
        <v>60</v>
      </c>
      <c r="F1483" s="67" t="s">
        <v>118</v>
      </c>
    </row>
    <row r="1484" spans="1:6" ht="12.75">
      <c r="A1484" s="63"/>
      <c r="B1484" s="62" t="s">
        <v>8</v>
      </c>
      <c r="E1484" s="62">
        <v>10</v>
      </c>
      <c r="F1484" s="67"/>
    </row>
    <row r="1485" spans="1:6" ht="12.75">
      <c r="A1485" s="63"/>
      <c r="B1485" s="62" t="s">
        <v>9</v>
      </c>
      <c r="E1485" s="62">
        <v>50</v>
      </c>
      <c r="F1485" s="67"/>
    </row>
    <row r="1486" spans="1:6" ht="12.75">
      <c r="A1486" s="63"/>
      <c r="B1486" s="62" t="s">
        <v>10</v>
      </c>
      <c r="E1486" s="62">
        <v>0</v>
      </c>
      <c r="F1486" s="67"/>
    </row>
    <row r="1487" spans="1:6" ht="12.75">
      <c r="A1487" s="63"/>
      <c r="F1487" s="67"/>
    </row>
    <row r="1488" spans="1:6" ht="12.75">
      <c r="A1488" s="63"/>
      <c r="F1488" s="67"/>
    </row>
    <row r="1489" spans="1:6" ht="12.75">
      <c r="A1489" s="63">
        <v>2</v>
      </c>
      <c r="B1489" s="61" t="s">
        <v>1</v>
      </c>
      <c r="C1489" s="61"/>
      <c r="D1489" s="61"/>
      <c r="E1489" s="68">
        <f>SUM(E1490:E1492)</f>
        <v>5930.5</v>
      </c>
      <c r="F1489" s="67" t="s">
        <v>118</v>
      </c>
    </row>
    <row r="1490" spans="1:14" ht="12.75">
      <c r="A1490" s="63"/>
      <c r="B1490" s="62" t="s">
        <v>2</v>
      </c>
      <c r="E1490" s="62">
        <v>5800</v>
      </c>
      <c r="F1490" s="67"/>
      <c r="M1490" s="70"/>
      <c r="N1490" s="140"/>
    </row>
    <row r="1491" spans="1:6" ht="12.75">
      <c r="A1491" s="63"/>
      <c r="B1491" s="72" t="s">
        <v>494</v>
      </c>
      <c r="C1491" s="69">
        <v>0.0225</v>
      </c>
      <c r="E1491" s="70">
        <f>E1490*C1491</f>
        <v>130.5</v>
      </c>
      <c r="F1491" s="67"/>
    </row>
    <row r="1492" ht="12.75">
      <c r="A1492" s="63"/>
    </row>
    <row r="1493" spans="1:7" ht="12.75">
      <c r="A1493" s="63" t="s">
        <v>4</v>
      </c>
      <c r="B1493" s="61" t="s">
        <v>3</v>
      </c>
      <c r="E1493" s="68">
        <f>E1483+E1489</f>
        <v>5990.5</v>
      </c>
      <c r="F1493" s="67" t="s">
        <v>118</v>
      </c>
      <c r="G1493" s="61"/>
    </row>
    <row r="1494" ht="12.75">
      <c r="A1494" s="63"/>
    </row>
    <row r="1495" spans="1:5" ht="12.75">
      <c r="A1495" s="63"/>
      <c r="B1495" s="62" t="s">
        <v>159</v>
      </c>
      <c r="C1495" s="71">
        <v>0.1</v>
      </c>
      <c r="E1495" s="70">
        <f>E1493*C1495</f>
        <v>599.0500000000001</v>
      </c>
    </row>
    <row r="1496" spans="1:5" ht="12.75">
      <c r="A1496" s="63"/>
      <c r="C1496" s="71"/>
      <c r="E1496" s="70"/>
    </row>
    <row r="1497" ht="12.75">
      <c r="A1497" s="63"/>
    </row>
    <row r="1498" spans="1:6" ht="12.75">
      <c r="A1498" s="63" t="s">
        <v>5</v>
      </c>
      <c r="B1498" s="61" t="s">
        <v>6</v>
      </c>
      <c r="E1498" s="68">
        <f>SUM(E1495:E1497)</f>
        <v>599.0500000000001</v>
      </c>
      <c r="F1498" s="67" t="s">
        <v>118</v>
      </c>
    </row>
    <row r="1499" spans="1:6" ht="12.75">
      <c r="A1499" s="63"/>
      <c r="B1499" s="61"/>
      <c r="E1499" s="68"/>
      <c r="F1499" s="67"/>
    </row>
    <row r="1500" spans="1:6" ht="12.75">
      <c r="A1500" s="63" t="s">
        <v>7</v>
      </c>
      <c r="B1500" s="61" t="s">
        <v>11</v>
      </c>
      <c r="E1500" s="68">
        <f>E1493+E1498</f>
        <v>6589.55</v>
      </c>
      <c r="F1500" s="67" t="s">
        <v>118</v>
      </c>
    </row>
    <row r="1501" spans="1:6" ht="12.75">
      <c r="A1501" s="63"/>
      <c r="F1501" s="67"/>
    </row>
    <row r="1502" spans="1:6" ht="12.75">
      <c r="A1502" s="63" t="s">
        <v>12</v>
      </c>
      <c r="B1502" s="61" t="s">
        <v>13</v>
      </c>
      <c r="C1502" s="71">
        <v>0.05</v>
      </c>
      <c r="E1502" s="68">
        <f>E1500*C1502</f>
        <v>329.4775</v>
      </c>
      <c r="F1502" s="67" t="s">
        <v>118</v>
      </c>
    </row>
    <row r="1503" spans="1:6" ht="12.75">
      <c r="A1503" s="63"/>
      <c r="F1503" s="67"/>
    </row>
    <row r="1504" spans="1:6" ht="12.75">
      <c r="A1504" s="63" t="s">
        <v>14</v>
      </c>
      <c r="B1504" s="61" t="s">
        <v>27</v>
      </c>
      <c r="E1504" s="68">
        <f>E1500+E1502</f>
        <v>6919.0275</v>
      </c>
      <c r="F1504" s="67" t="s">
        <v>118</v>
      </c>
    </row>
    <row r="1505" ht="12.75">
      <c r="A1505" s="63"/>
    </row>
    <row r="1506" ht="12.75">
      <c r="A1506" s="63"/>
    </row>
    <row r="1507" spans="2:14" ht="12.75">
      <c r="B1507" s="61" t="s">
        <v>18</v>
      </c>
      <c r="C1507" s="138">
        <f>E1504</f>
        <v>6919.0275</v>
      </c>
      <c r="D1507" s="161" t="s">
        <v>423</v>
      </c>
      <c r="E1507" s="161"/>
      <c r="F1507" s="68">
        <f>E1504/165.33/1</f>
        <v>41.84980039920159</v>
      </c>
      <c r="G1507" s="67" t="s">
        <v>19</v>
      </c>
      <c r="M1507" s="70"/>
      <c r="N1507" s="140"/>
    </row>
    <row r="1509" ht="12.75">
      <c r="B1509" s="61" t="s">
        <v>17</v>
      </c>
    </row>
    <row r="1511" spans="2:9" ht="12.75">
      <c r="B1511" s="160" t="s">
        <v>495</v>
      </c>
      <c r="C1511" s="160"/>
      <c r="D1511" s="160"/>
      <c r="E1511" s="160"/>
      <c r="F1511" s="160"/>
      <c r="G1511" s="160"/>
      <c r="H1511" s="160"/>
      <c r="I1511" s="160"/>
    </row>
    <row r="1512" spans="2:9" ht="12.75">
      <c r="B1512" s="160" t="s">
        <v>496</v>
      </c>
      <c r="C1512" s="160"/>
      <c r="D1512" s="160"/>
      <c r="E1512" s="160"/>
      <c r="F1512" s="160"/>
      <c r="G1512" s="160"/>
      <c r="H1512" s="160"/>
      <c r="I1512" s="75"/>
    </row>
    <row r="1513" spans="2:9" ht="12.75">
      <c r="B1513" s="75"/>
      <c r="C1513" s="75"/>
      <c r="D1513" s="75"/>
      <c r="E1513" s="75"/>
      <c r="F1513" s="75"/>
      <c r="G1513" s="75"/>
      <c r="H1513" s="75"/>
      <c r="I1513" s="75"/>
    </row>
    <row r="1514" spans="2:9" ht="12.75">
      <c r="B1514" s="75"/>
      <c r="C1514" s="75"/>
      <c r="D1514" s="75"/>
      <c r="E1514" s="75"/>
      <c r="F1514" s="75"/>
      <c r="G1514" s="75"/>
      <c r="H1514" s="75"/>
      <c r="I1514" s="75"/>
    </row>
    <row r="1515" spans="2:9" ht="12.75">
      <c r="B1515" s="75"/>
      <c r="C1515" s="75"/>
      <c r="D1515" s="75"/>
      <c r="E1515" s="75"/>
      <c r="F1515" s="75"/>
      <c r="G1515" s="75"/>
      <c r="H1515" s="75"/>
      <c r="I1515" s="75"/>
    </row>
    <row r="1516" spans="2:9" ht="12.75">
      <c r="B1516" s="75"/>
      <c r="C1516" s="75"/>
      <c r="D1516" s="75"/>
      <c r="E1516" s="75"/>
      <c r="F1516" s="75"/>
      <c r="G1516" s="75"/>
      <c r="H1516" s="75"/>
      <c r="I1516" s="75"/>
    </row>
    <row r="1517" spans="2:9" ht="12.75">
      <c r="B1517" s="75"/>
      <c r="C1517" s="75"/>
      <c r="D1517" s="75"/>
      <c r="E1517" s="75"/>
      <c r="F1517" s="75"/>
      <c r="G1517" s="75"/>
      <c r="H1517" s="75"/>
      <c r="I1517" s="75"/>
    </row>
    <row r="1518" spans="2:9" ht="12.75">
      <c r="B1518" s="75"/>
      <c r="C1518" s="75"/>
      <c r="D1518" s="75"/>
      <c r="E1518" s="75"/>
      <c r="F1518" s="75"/>
      <c r="G1518" s="75"/>
      <c r="H1518" s="75"/>
      <c r="I1518" s="75"/>
    </row>
    <row r="1519" spans="2:9" ht="12.75">
      <c r="B1519" s="75"/>
      <c r="C1519" s="75"/>
      <c r="D1519" s="75"/>
      <c r="E1519" s="75"/>
      <c r="F1519" s="75"/>
      <c r="G1519" s="75"/>
      <c r="H1519" s="75"/>
      <c r="I1519" s="75"/>
    </row>
    <row r="1520" spans="2:9" ht="12.75">
      <c r="B1520" s="75"/>
      <c r="C1520" s="75"/>
      <c r="D1520" s="75"/>
      <c r="E1520" s="75"/>
      <c r="F1520" s="75"/>
      <c r="G1520" s="75"/>
      <c r="H1520" s="75"/>
      <c r="I1520" s="75"/>
    </row>
    <row r="1521" spans="2:9" ht="12.75">
      <c r="B1521" s="75"/>
      <c r="C1521" s="75"/>
      <c r="D1521" s="75"/>
      <c r="E1521" s="75"/>
      <c r="F1521" s="75"/>
      <c r="G1521" s="75"/>
      <c r="H1521" s="75"/>
      <c r="I1521" s="75"/>
    </row>
    <row r="1522" spans="2:9" ht="12.75">
      <c r="B1522" s="75"/>
      <c r="C1522" s="75"/>
      <c r="D1522" s="75"/>
      <c r="E1522" s="75"/>
      <c r="F1522" s="75"/>
      <c r="G1522" s="75"/>
      <c r="H1522" s="75"/>
      <c r="I1522" s="75"/>
    </row>
    <row r="1523" spans="2:9" ht="12.75">
      <c r="B1523" s="75"/>
      <c r="C1523" s="75"/>
      <c r="D1523" s="75"/>
      <c r="E1523" s="75"/>
      <c r="F1523" s="75"/>
      <c r="G1523" s="75"/>
      <c r="H1523" s="75"/>
      <c r="I1523" s="75"/>
    </row>
    <row r="1534" spans="7:9" ht="12.75">
      <c r="G1534" s="64"/>
      <c r="H1534" s="64"/>
      <c r="I1534" s="65"/>
    </row>
    <row r="1535" spans="2:9" ht="12.75">
      <c r="B1535" s="61"/>
      <c r="G1535" s="64"/>
      <c r="H1535" s="61"/>
      <c r="I1535" s="65"/>
    </row>
    <row r="1536" spans="2:9" ht="12.75">
      <c r="B1536" s="3" t="s">
        <v>484</v>
      </c>
      <c r="G1536" s="64"/>
      <c r="H1536" s="61" t="s">
        <v>135</v>
      </c>
      <c r="I1536" s="65"/>
    </row>
    <row r="1537" spans="2:9" ht="12.75">
      <c r="B1537"/>
      <c r="H1537" s="163" t="s">
        <v>152</v>
      </c>
      <c r="I1537" s="163"/>
    </row>
    <row r="1538" spans="2:9" ht="12.75">
      <c r="B1538" s="3" t="s">
        <v>486</v>
      </c>
      <c r="G1538" s="64"/>
      <c r="H1538" s="64"/>
      <c r="I1538" s="64"/>
    </row>
    <row r="1539" spans="2:9" ht="12.75">
      <c r="B1539" s="161" t="s">
        <v>506</v>
      </c>
      <c r="C1539" s="161"/>
      <c r="D1539" s="161"/>
      <c r="G1539" s="65"/>
      <c r="H1539" s="64"/>
      <c r="I1539" s="64"/>
    </row>
    <row r="1542" spans="1:6" ht="12.75">
      <c r="A1542" s="63">
        <v>1</v>
      </c>
      <c r="B1542" s="61" t="s">
        <v>0</v>
      </c>
      <c r="E1542" s="61">
        <f>SUM(E1543:E1545)</f>
        <v>40</v>
      </c>
      <c r="F1542" s="67" t="s">
        <v>118</v>
      </c>
    </row>
    <row r="1543" spans="1:6" ht="12.75">
      <c r="A1543" s="63"/>
      <c r="B1543" s="62" t="s">
        <v>8</v>
      </c>
      <c r="E1543" s="62">
        <v>0</v>
      </c>
      <c r="F1543" s="67"/>
    </row>
    <row r="1544" spans="1:6" ht="12.75">
      <c r="A1544" s="63"/>
      <c r="B1544" s="62" t="s">
        <v>9</v>
      </c>
      <c r="E1544" s="62">
        <v>40</v>
      </c>
      <c r="F1544" s="67"/>
    </row>
    <row r="1545" spans="1:6" ht="12.75">
      <c r="A1545" s="63"/>
      <c r="B1545" s="62" t="s">
        <v>10</v>
      </c>
      <c r="E1545" s="62">
        <v>0</v>
      </c>
      <c r="F1545" s="67"/>
    </row>
    <row r="1546" spans="1:6" ht="12.75">
      <c r="A1546" s="63"/>
      <c r="F1546" s="67"/>
    </row>
    <row r="1547" spans="1:6" ht="12.75">
      <c r="A1547" s="63"/>
      <c r="F1547" s="67"/>
    </row>
    <row r="1548" spans="1:6" ht="12.75">
      <c r="A1548" s="63">
        <v>2</v>
      </c>
      <c r="B1548" s="61" t="s">
        <v>1</v>
      </c>
      <c r="C1548" s="61"/>
      <c r="D1548" s="61"/>
      <c r="E1548" s="68">
        <f>SUM(E1549:E1551)</f>
        <v>5521.5</v>
      </c>
      <c r="F1548" s="67" t="s">
        <v>118</v>
      </c>
    </row>
    <row r="1549" spans="1:14" ht="12.75">
      <c r="A1549" s="63"/>
      <c r="B1549" s="62" t="s">
        <v>2</v>
      </c>
      <c r="E1549" s="62">
        <v>5400</v>
      </c>
      <c r="F1549" s="67"/>
      <c r="M1549" s="70"/>
      <c r="N1549" s="140"/>
    </row>
    <row r="1550" spans="1:6" ht="12.75">
      <c r="A1550" s="63"/>
      <c r="B1550" s="72" t="s">
        <v>494</v>
      </c>
      <c r="C1550" s="69">
        <v>0.0225</v>
      </c>
      <c r="E1550" s="70">
        <f>E1549*C1550</f>
        <v>121.5</v>
      </c>
      <c r="F1550" s="67"/>
    </row>
    <row r="1551" ht="12.75">
      <c r="A1551" s="63"/>
    </row>
    <row r="1552" spans="1:7" ht="12.75">
      <c r="A1552" s="63" t="s">
        <v>4</v>
      </c>
      <c r="B1552" s="61" t="s">
        <v>3</v>
      </c>
      <c r="E1552" s="68">
        <f>E1542+E1548</f>
        <v>5561.5</v>
      </c>
      <c r="F1552" s="67" t="s">
        <v>118</v>
      </c>
      <c r="G1552" s="61"/>
    </row>
    <row r="1553" ht="12.75">
      <c r="A1553" s="63"/>
    </row>
    <row r="1554" spans="1:5" ht="12.75">
      <c r="A1554" s="63"/>
      <c r="B1554" s="62" t="s">
        <v>159</v>
      </c>
      <c r="C1554" s="71">
        <v>0.1</v>
      </c>
      <c r="E1554" s="70">
        <f>E1552*C1554</f>
        <v>556.15</v>
      </c>
    </row>
    <row r="1555" spans="1:5" ht="12.75">
      <c r="A1555" s="63"/>
      <c r="C1555" s="71"/>
      <c r="E1555" s="70"/>
    </row>
    <row r="1556" ht="12.75">
      <c r="A1556" s="63"/>
    </row>
    <row r="1557" spans="1:6" ht="12.75">
      <c r="A1557" s="63" t="s">
        <v>5</v>
      </c>
      <c r="B1557" s="61" t="s">
        <v>6</v>
      </c>
      <c r="E1557" s="68">
        <f>SUM(E1554:E1556)</f>
        <v>556.15</v>
      </c>
      <c r="F1557" s="67" t="s">
        <v>118</v>
      </c>
    </row>
    <row r="1558" spans="1:6" ht="12.75">
      <c r="A1558" s="63"/>
      <c r="B1558" s="61"/>
      <c r="E1558" s="68"/>
      <c r="F1558" s="67"/>
    </row>
    <row r="1559" spans="1:6" ht="12.75">
      <c r="A1559" s="63" t="s">
        <v>7</v>
      </c>
      <c r="B1559" s="61" t="s">
        <v>11</v>
      </c>
      <c r="E1559" s="68">
        <f>E1552+E1557</f>
        <v>6117.65</v>
      </c>
      <c r="F1559" s="67" t="s">
        <v>118</v>
      </c>
    </row>
    <row r="1560" spans="1:6" ht="12.75">
      <c r="A1560" s="63"/>
      <c r="F1560" s="67"/>
    </row>
    <row r="1561" spans="1:6" ht="12.75">
      <c r="A1561" s="63" t="s">
        <v>12</v>
      </c>
      <c r="B1561" s="61" t="s">
        <v>13</v>
      </c>
      <c r="C1561" s="71">
        <v>0.05</v>
      </c>
      <c r="E1561" s="68">
        <f>E1559*C1561</f>
        <v>305.8825</v>
      </c>
      <c r="F1561" s="67" t="s">
        <v>118</v>
      </c>
    </row>
    <row r="1562" spans="1:6" ht="12.75">
      <c r="A1562" s="63"/>
      <c r="F1562" s="67"/>
    </row>
    <row r="1563" spans="1:6" ht="12.75">
      <c r="A1563" s="63" t="s">
        <v>14</v>
      </c>
      <c r="B1563" s="61" t="s">
        <v>27</v>
      </c>
      <c r="E1563" s="68">
        <f>E1559+E1561</f>
        <v>6423.532499999999</v>
      </c>
      <c r="F1563" s="67" t="s">
        <v>118</v>
      </c>
    </row>
    <row r="1564" ht="12.75">
      <c r="A1564" s="63"/>
    </row>
    <row r="1565" ht="12.75">
      <c r="A1565" s="63"/>
    </row>
    <row r="1566" spans="2:14" ht="12.75">
      <c r="B1566" s="61" t="s">
        <v>18</v>
      </c>
      <c r="C1566" s="138">
        <f>E1563</f>
        <v>6423.532499999999</v>
      </c>
      <c r="D1566" s="161" t="s">
        <v>423</v>
      </c>
      <c r="E1566" s="161"/>
      <c r="F1566" s="68">
        <f>E1563/165.33/1</f>
        <v>38.85279441117764</v>
      </c>
      <c r="G1566" s="67" t="s">
        <v>19</v>
      </c>
      <c r="M1566" s="70"/>
      <c r="N1566" s="140"/>
    </row>
    <row r="1568" ht="12.75">
      <c r="B1568" s="61" t="s">
        <v>17</v>
      </c>
    </row>
    <row r="1570" spans="2:9" ht="12.75">
      <c r="B1570" s="160" t="s">
        <v>495</v>
      </c>
      <c r="C1570" s="160"/>
      <c r="D1570" s="160"/>
      <c r="E1570" s="160"/>
      <c r="F1570" s="160"/>
      <c r="G1570" s="160"/>
      <c r="H1570" s="160"/>
      <c r="I1570" s="160"/>
    </row>
    <row r="1571" spans="2:9" ht="12.75">
      <c r="B1571" s="160" t="s">
        <v>496</v>
      </c>
      <c r="C1571" s="160"/>
      <c r="D1571" s="160"/>
      <c r="E1571" s="160"/>
      <c r="F1571" s="160"/>
      <c r="G1571" s="160"/>
      <c r="H1571" s="160"/>
      <c r="I1571" s="75"/>
    </row>
    <row r="1572" spans="2:9" ht="12.75">
      <c r="B1572" s="75"/>
      <c r="C1572" s="75"/>
      <c r="D1572" s="75"/>
      <c r="E1572" s="75"/>
      <c r="F1572" s="75"/>
      <c r="G1572" s="75"/>
      <c r="H1572" s="75"/>
      <c r="I1572" s="75"/>
    </row>
    <row r="1573" spans="2:9" ht="12.75">
      <c r="B1573" s="75"/>
      <c r="C1573" s="75"/>
      <c r="D1573" s="75"/>
      <c r="E1573" s="75"/>
      <c r="F1573" s="75"/>
      <c r="G1573" s="75"/>
      <c r="H1573" s="75"/>
      <c r="I1573" s="75"/>
    </row>
    <row r="1574" spans="2:9" ht="12.75">
      <c r="B1574" s="75"/>
      <c r="C1574" s="75"/>
      <c r="D1574" s="75"/>
      <c r="E1574" s="75"/>
      <c r="F1574" s="75"/>
      <c r="G1574" s="75"/>
      <c r="H1574" s="75"/>
      <c r="I1574" s="75"/>
    </row>
    <row r="1575" spans="2:9" ht="12.75">
      <c r="B1575" s="75"/>
      <c r="C1575" s="75"/>
      <c r="D1575" s="75"/>
      <c r="E1575" s="75"/>
      <c r="F1575" s="75"/>
      <c r="G1575" s="75"/>
      <c r="H1575" s="75"/>
      <c r="I1575" s="75"/>
    </row>
    <row r="1576" spans="2:9" ht="12.75">
      <c r="B1576" s="75"/>
      <c r="C1576" s="75"/>
      <c r="D1576" s="75"/>
      <c r="E1576" s="75"/>
      <c r="F1576" s="75"/>
      <c r="G1576" s="75"/>
      <c r="H1576" s="75"/>
      <c r="I1576" s="75"/>
    </row>
    <row r="1577" spans="2:9" ht="12.75">
      <c r="B1577" s="75"/>
      <c r="C1577" s="75"/>
      <c r="D1577" s="75"/>
      <c r="E1577" s="75"/>
      <c r="F1577" s="75"/>
      <c r="G1577" s="75"/>
      <c r="H1577" s="75"/>
      <c r="I1577" s="75"/>
    </row>
    <row r="1578" spans="2:9" ht="12.75">
      <c r="B1578" s="75"/>
      <c r="C1578" s="75"/>
      <c r="D1578" s="75"/>
      <c r="E1578" s="75"/>
      <c r="F1578" s="75"/>
      <c r="G1578" s="75"/>
      <c r="H1578" s="75"/>
      <c r="I1578" s="75"/>
    </row>
    <row r="1579" spans="2:9" ht="12.75">
      <c r="B1579" s="75"/>
      <c r="C1579" s="75"/>
      <c r="D1579" s="75"/>
      <c r="E1579" s="75"/>
      <c r="F1579" s="75"/>
      <c r="G1579" s="75"/>
      <c r="H1579" s="75"/>
      <c r="I1579" s="75"/>
    </row>
    <row r="1580" spans="2:9" ht="12.75">
      <c r="B1580" s="75"/>
      <c r="C1580" s="75"/>
      <c r="D1580" s="75"/>
      <c r="E1580" s="75"/>
      <c r="F1580" s="75"/>
      <c r="G1580" s="75"/>
      <c r="H1580" s="75"/>
      <c r="I1580" s="75"/>
    </row>
    <row r="1581" spans="2:9" ht="12.75">
      <c r="B1581" s="75"/>
      <c r="C1581" s="75"/>
      <c r="D1581" s="75"/>
      <c r="E1581" s="75"/>
      <c r="F1581" s="75"/>
      <c r="G1581" s="75"/>
      <c r="H1581" s="75"/>
      <c r="I1581" s="75"/>
    </row>
    <row r="1582" spans="2:9" ht="12.75">
      <c r="B1582" s="75"/>
      <c r="C1582" s="75"/>
      <c r="D1582" s="75"/>
      <c r="E1582" s="75"/>
      <c r="F1582" s="75"/>
      <c r="G1582" s="75"/>
      <c r="H1582" s="75"/>
      <c r="I1582" s="75"/>
    </row>
    <row r="1594" spans="2:8" ht="12.75">
      <c r="B1594" s="61"/>
      <c r="H1594" s="61"/>
    </row>
    <row r="1595" spans="1:12" ht="12.75">
      <c r="A1595" s="31"/>
      <c r="B1595" s="3" t="s">
        <v>484</v>
      </c>
      <c r="C1595"/>
      <c r="D1595"/>
      <c r="E1595"/>
      <c r="F1595"/>
      <c r="G1595"/>
      <c r="H1595" s="3" t="s">
        <v>135</v>
      </c>
      <c r="I1595"/>
      <c r="J1595"/>
      <c r="K1595"/>
      <c r="L1595" s="1"/>
    </row>
    <row r="1596" spans="1:12" ht="12.75">
      <c r="A1596" s="31"/>
      <c r="B1596"/>
      <c r="C1596"/>
      <c r="D1596"/>
      <c r="E1596"/>
      <c r="F1596"/>
      <c r="G1596" s="10"/>
      <c r="H1596" s="162" t="s">
        <v>153</v>
      </c>
      <c r="I1596" s="162"/>
      <c r="J1596"/>
      <c r="K1596"/>
      <c r="L1596" s="1"/>
    </row>
    <row r="1597" spans="1:12" ht="12.75">
      <c r="A1597" s="31"/>
      <c r="B1597" s="3" t="s">
        <v>486</v>
      </c>
      <c r="C1597"/>
      <c r="D1597"/>
      <c r="E1597"/>
      <c r="F1597"/>
      <c r="G1597" s="10"/>
      <c r="H1597" s="10"/>
      <c r="I1597" s="50"/>
      <c r="J1597"/>
      <c r="K1597"/>
      <c r="L1597" s="1"/>
    </row>
    <row r="1598" spans="1:12" ht="12.75">
      <c r="A1598" s="31"/>
      <c r="B1598" s="155" t="s">
        <v>24</v>
      </c>
      <c r="C1598" s="155"/>
      <c r="D1598" s="155"/>
      <c r="E1598" s="155"/>
      <c r="F1598"/>
      <c r="G1598"/>
      <c r="H1598" s="10"/>
      <c r="I1598" s="3"/>
      <c r="J1598"/>
      <c r="K1598"/>
      <c r="L1598" s="1"/>
    </row>
    <row r="1599" spans="1:12" ht="12.75">
      <c r="A1599" s="31"/>
      <c r="B1599"/>
      <c r="C1599"/>
      <c r="D1599"/>
      <c r="E1599"/>
      <c r="F1599"/>
      <c r="G1599" s="10"/>
      <c r="H1599" s="10"/>
      <c r="I1599" s="10"/>
      <c r="J1599"/>
      <c r="K1599"/>
      <c r="L1599" s="1"/>
    </row>
    <row r="1600" spans="1:12" ht="12.75">
      <c r="A1600" s="31"/>
      <c r="B1600"/>
      <c r="C1600"/>
      <c r="D1600"/>
      <c r="E1600"/>
      <c r="F1600"/>
      <c r="G1600" s="50"/>
      <c r="H1600" s="10"/>
      <c r="I1600" s="10"/>
      <c r="J1600"/>
      <c r="K1600"/>
      <c r="L1600" s="1"/>
    </row>
    <row r="1601" spans="1:12" ht="12.75">
      <c r="A1601" s="5">
        <v>1</v>
      </c>
      <c r="B1601" s="3" t="s">
        <v>0</v>
      </c>
      <c r="C1601"/>
      <c r="D1601"/>
      <c r="E1601" s="3">
        <f>SUM(E1602:E1604)</f>
        <v>40</v>
      </c>
      <c r="F1601" s="8" t="s">
        <v>118</v>
      </c>
      <c r="G1601"/>
      <c r="H1601"/>
      <c r="I1601"/>
      <c r="J1601"/>
      <c r="K1601"/>
      <c r="L1601" s="1"/>
    </row>
    <row r="1602" spans="1:12" ht="12.75">
      <c r="A1602" s="5"/>
      <c r="B1602" t="s">
        <v>8</v>
      </c>
      <c r="C1602"/>
      <c r="D1602"/>
      <c r="E1602">
        <v>0</v>
      </c>
      <c r="F1602" s="8"/>
      <c r="G1602"/>
      <c r="H1602"/>
      <c r="I1602"/>
      <c r="J1602"/>
      <c r="K1602"/>
      <c r="L1602" s="1"/>
    </row>
    <row r="1603" spans="1:12" ht="12.75">
      <c r="A1603" s="5"/>
      <c r="B1603" t="s">
        <v>9</v>
      </c>
      <c r="C1603"/>
      <c r="D1603"/>
      <c r="E1603">
        <v>40</v>
      </c>
      <c r="F1603" s="8"/>
      <c r="G1603"/>
      <c r="H1603"/>
      <c r="I1603"/>
      <c r="J1603"/>
      <c r="K1603"/>
      <c r="L1603" s="1"/>
    </row>
    <row r="1604" spans="1:12" ht="12.75">
      <c r="A1604" s="5"/>
      <c r="B1604" t="s">
        <v>10</v>
      </c>
      <c r="C1604"/>
      <c r="D1604"/>
      <c r="E1604">
        <v>0</v>
      </c>
      <c r="F1604" s="8"/>
      <c r="G1604"/>
      <c r="H1604"/>
      <c r="I1604"/>
      <c r="J1604"/>
      <c r="K1604"/>
      <c r="L1604" s="1"/>
    </row>
    <row r="1605" spans="1:12" ht="12.75">
      <c r="A1605" s="5"/>
      <c r="B1605"/>
      <c r="C1605"/>
      <c r="D1605"/>
      <c r="E1605"/>
      <c r="F1605" s="8"/>
      <c r="G1605"/>
      <c r="H1605"/>
      <c r="I1605"/>
      <c r="J1605"/>
      <c r="K1605"/>
      <c r="L1605" s="1"/>
    </row>
    <row r="1606" spans="1:12" ht="12.75">
      <c r="A1606" s="5"/>
      <c r="B1606"/>
      <c r="C1606"/>
      <c r="D1606"/>
      <c r="E1606"/>
      <c r="F1606" s="8"/>
      <c r="G1606"/>
      <c r="H1606"/>
      <c r="I1606"/>
      <c r="J1606"/>
      <c r="K1606"/>
      <c r="L1606" s="1"/>
    </row>
    <row r="1607" spans="1:12" ht="12.75">
      <c r="A1607" s="5">
        <v>2</v>
      </c>
      <c r="B1607" s="3" t="s">
        <v>1</v>
      </c>
      <c r="C1607" s="3"/>
      <c r="D1607" s="3"/>
      <c r="E1607" s="4">
        <f>SUM(E1608:E1610)</f>
        <v>5010.25</v>
      </c>
      <c r="F1607" s="8" t="s">
        <v>118</v>
      </c>
      <c r="G1607"/>
      <c r="H1607"/>
      <c r="I1607"/>
      <c r="J1607"/>
      <c r="K1607"/>
      <c r="L1607" s="1"/>
    </row>
    <row r="1608" spans="1:14" ht="12.75">
      <c r="A1608" s="5"/>
      <c r="B1608" t="s">
        <v>2</v>
      </c>
      <c r="C1608"/>
      <c r="D1608"/>
      <c r="E1608">
        <v>4900</v>
      </c>
      <c r="F1608" s="8"/>
      <c r="G1608"/>
      <c r="H1608"/>
      <c r="I1608"/>
      <c r="J1608"/>
      <c r="K1608"/>
      <c r="L1608" s="1"/>
      <c r="M1608" s="70"/>
      <c r="N1608" s="140"/>
    </row>
    <row r="1609" spans="1:12" ht="12.75">
      <c r="A1609" s="5"/>
      <c r="B1609" s="53" t="s">
        <v>494</v>
      </c>
      <c r="C1609" s="2">
        <v>0.0225</v>
      </c>
      <c r="D1609"/>
      <c r="E1609" s="1">
        <f>E1608*C1609</f>
        <v>110.25</v>
      </c>
      <c r="F1609" s="8"/>
      <c r="G1609"/>
      <c r="H1609"/>
      <c r="I1609"/>
      <c r="J1609"/>
      <c r="K1609"/>
      <c r="L1609" s="1"/>
    </row>
    <row r="1610" spans="1:12" ht="12.75">
      <c r="A1610" s="5"/>
      <c r="B1610"/>
      <c r="C1610"/>
      <c r="D1610"/>
      <c r="E1610"/>
      <c r="F1610"/>
      <c r="G1610"/>
      <c r="H1610"/>
      <c r="I1610"/>
      <c r="J1610"/>
      <c r="K1610"/>
      <c r="L1610" s="1"/>
    </row>
    <row r="1611" spans="1:12" ht="12.75">
      <c r="A1611" s="5" t="s">
        <v>4</v>
      </c>
      <c r="B1611" s="3" t="s">
        <v>3</v>
      </c>
      <c r="C1611"/>
      <c r="D1611"/>
      <c r="E1611" s="4">
        <f>E1601+E1607</f>
        <v>5050.25</v>
      </c>
      <c r="F1611" s="8" t="s">
        <v>118</v>
      </c>
      <c r="G1611" s="3"/>
      <c r="H1611"/>
      <c r="I1611"/>
      <c r="J1611"/>
      <c r="K1611"/>
      <c r="L1611" s="1"/>
    </row>
    <row r="1612" spans="1:12" ht="12.75">
      <c r="A1612" s="5"/>
      <c r="B1612"/>
      <c r="C1612"/>
      <c r="D1612"/>
      <c r="E1612"/>
      <c r="F1612"/>
      <c r="G1612"/>
      <c r="H1612"/>
      <c r="I1612"/>
      <c r="J1612"/>
      <c r="K1612"/>
      <c r="L1612" s="1"/>
    </row>
    <row r="1613" spans="1:12" ht="12.75">
      <c r="A1613" s="5"/>
      <c r="B1613" t="s">
        <v>159</v>
      </c>
      <c r="C1613" s="6">
        <v>0.05</v>
      </c>
      <c r="D1613"/>
      <c r="E1613" s="1">
        <f>E1611*C1613</f>
        <v>252.51250000000002</v>
      </c>
      <c r="F1613"/>
      <c r="G1613"/>
      <c r="H1613"/>
      <c r="I1613"/>
      <c r="J1613"/>
      <c r="K1613"/>
      <c r="L1613" s="1"/>
    </row>
    <row r="1614" spans="1:12" ht="12.75">
      <c r="A1614" s="5"/>
      <c r="B1614"/>
      <c r="C1614" s="6"/>
      <c r="D1614"/>
      <c r="E1614" s="1"/>
      <c r="F1614"/>
      <c r="G1614"/>
      <c r="H1614"/>
      <c r="I1614"/>
      <c r="J1614"/>
      <c r="K1614"/>
      <c r="L1614" s="1"/>
    </row>
    <row r="1615" spans="1:12" ht="12.75">
      <c r="A1615" s="5"/>
      <c r="B1615"/>
      <c r="C1615"/>
      <c r="D1615"/>
      <c r="E1615"/>
      <c r="F1615"/>
      <c r="G1615"/>
      <c r="H1615"/>
      <c r="I1615"/>
      <c r="J1615"/>
      <c r="K1615"/>
      <c r="L1615" s="1"/>
    </row>
    <row r="1616" spans="1:12" ht="12.75">
      <c r="A1616" s="5" t="s">
        <v>5</v>
      </c>
      <c r="B1616" s="3" t="s">
        <v>6</v>
      </c>
      <c r="C1616"/>
      <c r="D1616"/>
      <c r="E1616" s="4">
        <f>SUM(E1613:E1615)</f>
        <v>252.51250000000002</v>
      </c>
      <c r="F1616" s="8" t="s">
        <v>118</v>
      </c>
      <c r="G1616"/>
      <c r="H1616"/>
      <c r="I1616"/>
      <c r="J1616"/>
      <c r="K1616"/>
      <c r="L1616" s="1"/>
    </row>
    <row r="1617" spans="1:12" ht="12.75">
      <c r="A1617" s="5"/>
      <c r="B1617" s="3"/>
      <c r="C1617"/>
      <c r="D1617"/>
      <c r="E1617" s="4"/>
      <c r="F1617" s="8"/>
      <c r="G1617"/>
      <c r="H1617"/>
      <c r="I1617"/>
      <c r="J1617"/>
      <c r="K1617"/>
      <c r="L1617" s="1"/>
    </row>
    <row r="1618" spans="1:12" ht="12.75">
      <c r="A1618" s="5" t="s">
        <v>7</v>
      </c>
      <c r="B1618" s="3" t="s">
        <v>11</v>
      </c>
      <c r="C1618"/>
      <c r="D1618"/>
      <c r="E1618" s="4">
        <f>E1611+E1616</f>
        <v>5302.7625</v>
      </c>
      <c r="F1618" s="8" t="s">
        <v>118</v>
      </c>
      <c r="G1618"/>
      <c r="H1618"/>
      <c r="I1618"/>
      <c r="J1618"/>
      <c r="K1618"/>
      <c r="L1618" s="1"/>
    </row>
    <row r="1619" spans="1:12" ht="12.75">
      <c r="A1619" s="5"/>
      <c r="B1619"/>
      <c r="C1619"/>
      <c r="D1619"/>
      <c r="E1619"/>
      <c r="F1619" s="8"/>
      <c r="G1619"/>
      <c r="H1619"/>
      <c r="I1619"/>
      <c r="J1619"/>
      <c r="K1619"/>
      <c r="L1619" s="1"/>
    </row>
    <row r="1620" spans="1:12" ht="12.75">
      <c r="A1620" s="5" t="s">
        <v>12</v>
      </c>
      <c r="B1620" s="3" t="s">
        <v>13</v>
      </c>
      <c r="C1620" s="6">
        <v>0.05</v>
      </c>
      <c r="D1620"/>
      <c r="E1620" s="4">
        <f>E1618*C1620</f>
        <v>265.138125</v>
      </c>
      <c r="F1620" s="8" t="s">
        <v>118</v>
      </c>
      <c r="G1620"/>
      <c r="H1620"/>
      <c r="I1620"/>
      <c r="J1620"/>
      <c r="K1620"/>
      <c r="L1620" s="1"/>
    </row>
    <row r="1621" spans="1:12" ht="12.75">
      <c r="A1621" s="5"/>
      <c r="B1621"/>
      <c r="C1621"/>
      <c r="D1621"/>
      <c r="E1621"/>
      <c r="F1621" s="8"/>
      <c r="G1621"/>
      <c r="H1621"/>
      <c r="I1621"/>
      <c r="J1621"/>
      <c r="K1621"/>
      <c r="L1621" s="1"/>
    </row>
    <row r="1622" spans="1:12" ht="12.75">
      <c r="A1622" s="5" t="s">
        <v>14</v>
      </c>
      <c r="B1622" s="3" t="s">
        <v>27</v>
      </c>
      <c r="C1622"/>
      <c r="D1622"/>
      <c r="E1622" s="4">
        <f>E1618+E1620</f>
        <v>5567.900625</v>
      </c>
      <c r="F1622" s="8" t="s">
        <v>118</v>
      </c>
      <c r="G1622"/>
      <c r="H1622"/>
      <c r="I1622"/>
      <c r="J1622"/>
      <c r="K1622"/>
      <c r="L1622" s="1"/>
    </row>
    <row r="1623" spans="1:12" ht="12.75">
      <c r="A1623" s="5"/>
      <c r="B1623"/>
      <c r="C1623"/>
      <c r="D1623"/>
      <c r="E1623"/>
      <c r="F1623"/>
      <c r="G1623"/>
      <c r="H1623"/>
      <c r="I1623"/>
      <c r="J1623"/>
      <c r="K1623"/>
      <c r="L1623" s="1"/>
    </row>
    <row r="1624" spans="1:12" ht="12.75">
      <c r="A1624" s="5"/>
      <c r="B1624"/>
      <c r="C1624"/>
      <c r="D1624"/>
      <c r="E1624"/>
      <c r="F1624"/>
      <c r="G1624"/>
      <c r="H1624"/>
      <c r="I1624"/>
      <c r="J1624"/>
      <c r="K1624"/>
      <c r="L1624" s="1"/>
    </row>
    <row r="1625" spans="1:14" ht="12.75">
      <c r="A1625" s="31"/>
      <c r="B1625" s="3" t="s">
        <v>18</v>
      </c>
      <c r="C1625" s="139">
        <f>E1622</f>
        <v>5567.900625</v>
      </c>
      <c r="D1625" s="155" t="s">
        <v>423</v>
      </c>
      <c r="E1625" s="155"/>
      <c r="F1625" s="4">
        <f>E1622/165.33/1</f>
        <v>33.67749727817093</v>
      </c>
      <c r="G1625" s="8" t="s">
        <v>19</v>
      </c>
      <c r="H1625"/>
      <c r="I1625"/>
      <c r="J1625"/>
      <c r="K1625"/>
      <c r="L1625" s="1"/>
      <c r="M1625" s="70"/>
      <c r="N1625" s="140"/>
    </row>
    <row r="1626" spans="1:12" ht="12.75">
      <c r="A1626" s="31"/>
      <c r="B1626"/>
      <c r="C1626"/>
      <c r="D1626"/>
      <c r="E1626"/>
      <c r="F1626"/>
      <c r="G1626"/>
      <c r="H1626"/>
      <c r="I1626"/>
      <c r="J1626"/>
      <c r="K1626"/>
      <c r="L1626" s="1"/>
    </row>
    <row r="1627" spans="1:12" ht="12.75">
      <c r="A1627" s="31"/>
      <c r="B1627" s="3" t="s">
        <v>17</v>
      </c>
      <c r="C1627"/>
      <c r="D1627"/>
      <c r="E1627"/>
      <c r="F1627"/>
      <c r="G1627"/>
      <c r="H1627"/>
      <c r="I1627"/>
      <c r="J1627"/>
      <c r="K1627"/>
      <c r="L1627" s="1"/>
    </row>
    <row r="1628" spans="1:12" ht="12.75">
      <c r="A1628" s="31"/>
      <c r="B1628"/>
      <c r="C1628"/>
      <c r="D1628"/>
      <c r="E1628"/>
      <c r="F1628"/>
      <c r="G1628"/>
      <c r="H1628"/>
      <c r="I1628"/>
      <c r="J1628"/>
      <c r="K1628"/>
      <c r="L1628" s="1"/>
    </row>
    <row r="1629" spans="1:12" ht="12.75">
      <c r="A1629" s="31"/>
      <c r="B1629" s="160" t="s">
        <v>495</v>
      </c>
      <c r="C1629" s="160"/>
      <c r="D1629" s="160"/>
      <c r="E1629" s="160"/>
      <c r="F1629" s="160"/>
      <c r="G1629" s="160"/>
      <c r="H1629" s="160"/>
      <c r="I1629" s="160"/>
      <c r="J1629"/>
      <c r="K1629"/>
      <c r="L1629" s="1"/>
    </row>
    <row r="1630" spans="1:12" ht="12.75">
      <c r="A1630" s="31"/>
      <c r="B1630" s="160" t="s">
        <v>496</v>
      </c>
      <c r="C1630" s="160"/>
      <c r="D1630" s="160"/>
      <c r="E1630" s="160"/>
      <c r="F1630" s="160"/>
      <c r="G1630" s="160"/>
      <c r="H1630" s="160"/>
      <c r="I1630" s="75"/>
      <c r="J1630"/>
      <c r="K1630"/>
      <c r="L1630" s="1"/>
    </row>
    <row r="1631" spans="2:9" ht="12.75">
      <c r="B1631" s="75"/>
      <c r="C1631" s="75"/>
      <c r="D1631" s="75"/>
      <c r="E1631" s="75"/>
      <c r="F1631" s="75"/>
      <c r="G1631" s="75"/>
      <c r="H1631" s="75"/>
      <c r="I1631" s="75"/>
    </row>
    <row r="1632" spans="2:9" ht="12.75">
      <c r="B1632" s="75"/>
      <c r="C1632" s="75"/>
      <c r="D1632" s="75"/>
      <c r="E1632" s="75"/>
      <c r="F1632" s="75"/>
      <c r="G1632" s="75"/>
      <c r="H1632" s="75"/>
      <c r="I1632" s="75"/>
    </row>
    <row r="1633" spans="2:9" ht="12.75">
      <c r="B1633" s="75"/>
      <c r="C1633" s="75"/>
      <c r="D1633" s="75"/>
      <c r="E1633" s="75"/>
      <c r="F1633" s="75"/>
      <c r="G1633" s="75"/>
      <c r="H1633" s="75"/>
      <c r="I1633" s="75"/>
    </row>
    <row r="1634" spans="2:9" ht="12.75">
      <c r="B1634" s="75"/>
      <c r="C1634" s="75"/>
      <c r="D1634" s="75"/>
      <c r="E1634" s="75"/>
      <c r="F1634" s="75"/>
      <c r="G1634" s="75"/>
      <c r="H1634" s="75"/>
      <c r="I1634" s="75"/>
    </row>
    <row r="1635" spans="2:9" ht="12.75">
      <c r="B1635" s="75"/>
      <c r="C1635" s="75"/>
      <c r="D1635" s="75"/>
      <c r="E1635" s="75"/>
      <c r="F1635" s="75"/>
      <c r="G1635" s="75"/>
      <c r="H1635" s="75"/>
      <c r="I1635" s="75"/>
    </row>
    <row r="1636" spans="2:9" ht="12.75">
      <c r="B1636" s="75"/>
      <c r="C1636" s="75"/>
      <c r="D1636" s="75"/>
      <c r="E1636" s="75"/>
      <c r="F1636" s="75"/>
      <c r="G1636" s="75"/>
      <c r="H1636" s="75"/>
      <c r="I1636" s="75"/>
    </row>
    <row r="1637" spans="2:9" ht="12.75">
      <c r="B1637" s="75"/>
      <c r="C1637" s="75"/>
      <c r="D1637" s="75"/>
      <c r="E1637" s="75"/>
      <c r="F1637" s="75"/>
      <c r="G1637" s="75"/>
      <c r="H1637" s="75"/>
      <c r="I1637" s="75"/>
    </row>
    <row r="1638" spans="2:9" ht="12.75">
      <c r="B1638" s="75"/>
      <c r="C1638" s="75"/>
      <c r="D1638" s="75"/>
      <c r="E1638" s="75"/>
      <c r="F1638" s="75"/>
      <c r="G1638" s="75"/>
      <c r="H1638" s="75"/>
      <c r="I1638" s="75"/>
    </row>
    <row r="1639" spans="2:9" ht="12.75">
      <c r="B1639" s="75"/>
      <c r="C1639" s="75"/>
      <c r="D1639" s="75"/>
      <c r="E1639" s="75"/>
      <c r="F1639" s="75"/>
      <c r="G1639" s="75"/>
      <c r="H1639" s="75"/>
      <c r="I1639" s="75"/>
    </row>
    <row r="1640" spans="2:9" ht="12.75">
      <c r="B1640" s="75"/>
      <c r="C1640" s="75"/>
      <c r="D1640" s="75"/>
      <c r="E1640" s="75"/>
      <c r="F1640" s="75"/>
      <c r="G1640" s="75"/>
      <c r="H1640" s="75"/>
      <c r="I1640" s="75"/>
    </row>
    <row r="1641" spans="2:9" ht="12.75">
      <c r="B1641" s="75"/>
      <c r="C1641" s="75"/>
      <c r="D1641" s="75"/>
      <c r="E1641" s="75"/>
      <c r="F1641" s="75"/>
      <c r="G1641" s="75"/>
      <c r="H1641" s="75"/>
      <c r="I1641" s="75"/>
    </row>
    <row r="1642" spans="2:9" ht="12.75">
      <c r="B1642" s="75"/>
      <c r="C1642" s="75"/>
      <c r="D1642" s="75"/>
      <c r="E1642" s="75"/>
      <c r="F1642" s="75"/>
      <c r="G1642" s="75"/>
      <c r="H1642" s="75"/>
      <c r="I1642" s="75"/>
    </row>
    <row r="1643" spans="2:9" ht="12.75">
      <c r="B1643" s="75"/>
      <c r="C1643" s="75"/>
      <c r="D1643" s="75"/>
      <c r="E1643" s="75"/>
      <c r="F1643" s="75"/>
      <c r="G1643" s="75"/>
      <c r="H1643" s="75"/>
      <c r="I1643" s="75"/>
    </row>
    <row r="1644" spans="2:9" ht="12.75">
      <c r="B1644" s="75"/>
      <c r="C1644" s="75"/>
      <c r="D1644" s="75"/>
      <c r="E1644" s="75"/>
      <c r="F1644" s="75"/>
      <c r="G1644" s="75"/>
      <c r="H1644" s="75"/>
      <c r="I1644" s="75"/>
    </row>
    <row r="1653" spans="2:8" ht="12.75">
      <c r="B1653" s="61"/>
      <c r="H1653" s="61"/>
    </row>
    <row r="1654" spans="1:12" ht="12.75">
      <c r="A1654" s="31"/>
      <c r="B1654" s="3" t="s">
        <v>484</v>
      </c>
      <c r="C1654"/>
      <c r="D1654"/>
      <c r="E1654"/>
      <c r="F1654"/>
      <c r="G1654"/>
      <c r="H1654" s="3" t="s">
        <v>134</v>
      </c>
      <c r="I1654"/>
      <c r="J1654"/>
      <c r="K1654"/>
      <c r="L1654" s="1"/>
    </row>
    <row r="1655" spans="1:12" ht="12.75">
      <c r="A1655" s="31"/>
      <c r="B1655"/>
      <c r="C1655"/>
      <c r="D1655"/>
      <c r="E1655"/>
      <c r="F1655"/>
      <c r="G1655" s="10"/>
      <c r="H1655" s="162" t="s">
        <v>221</v>
      </c>
      <c r="I1655" s="162"/>
      <c r="J1655"/>
      <c r="K1655"/>
      <c r="L1655" s="1"/>
    </row>
    <row r="1656" spans="1:12" ht="12.75">
      <c r="A1656" s="31"/>
      <c r="B1656" s="3" t="s">
        <v>486</v>
      </c>
      <c r="C1656"/>
      <c r="D1656"/>
      <c r="E1656"/>
      <c r="F1656"/>
      <c r="G1656" s="10"/>
      <c r="H1656" s="10"/>
      <c r="I1656" s="50"/>
      <c r="J1656"/>
      <c r="K1656"/>
      <c r="L1656" s="1"/>
    </row>
    <row r="1657" spans="1:12" ht="12.75">
      <c r="A1657" s="31"/>
      <c r="B1657" s="155" t="s">
        <v>507</v>
      </c>
      <c r="C1657" s="155"/>
      <c r="D1657" s="155"/>
      <c r="E1657" s="155"/>
      <c r="F1657" s="155"/>
      <c r="G1657"/>
      <c r="H1657" s="10"/>
      <c r="I1657" s="3"/>
      <c r="J1657"/>
      <c r="K1657"/>
      <c r="L1657" s="1"/>
    </row>
    <row r="1658" spans="1:12" ht="12.75">
      <c r="A1658" s="31"/>
      <c r="B1658"/>
      <c r="C1658"/>
      <c r="D1658"/>
      <c r="E1658"/>
      <c r="F1658"/>
      <c r="G1658" s="10"/>
      <c r="H1658" s="10"/>
      <c r="I1658" s="10"/>
      <c r="J1658"/>
      <c r="K1658"/>
      <c r="L1658" s="1"/>
    </row>
    <row r="1659" spans="1:12" ht="12.75">
      <c r="A1659" s="31"/>
      <c r="B1659"/>
      <c r="C1659"/>
      <c r="D1659"/>
      <c r="E1659"/>
      <c r="F1659"/>
      <c r="G1659" s="50"/>
      <c r="H1659" s="10"/>
      <c r="I1659" s="10"/>
      <c r="J1659"/>
      <c r="K1659"/>
      <c r="L1659" s="1"/>
    </row>
    <row r="1660" spans="1:12" ht="12.75">
      <c r="A1660" s="5">
        <v>1</v>
      </c>
      <c r="B1660" s="3" t="s">
        <v>0</v>
      </c>
      <c r="C1660"/>
      <c r="D1660"/>
      <c r="E1660" s="3">
        <f>SUM(E1661:E1663)</f>
        <v>40</v>
      </c>
      <c r="F1660" s="8" t="s">
        <v>118</v>
      </c>
      <c r="G1660"/>
      <c r="H1660"/>
      <c r="I1660"/>
      <c r="J1660"/>
      <c r="K1660"/>
      <c r="L1660" s="1"/>
    </row>
    <row r="1661" spans="1:12" ht="12.75">
      <c r="A1661" s="5"/>
      <c r="B1661" t="s">
        <v>8</v>
      </c>
      <c r="C1661"/>
      <c r="D1661"/>
      <c r="E1661">
        <v>0</v>
      </c>
      <c r="F1661" s="8"/>
      <c r="G1661"/>
      <c r="H1661"/>
      <c r="I1661"/>
      <c r="J1661"/>
      <c r="K1661"/>
      <c r="L1661" s="1"/>
    </row>
    <row r="1662" spans="1:12" ht="12.75">
      <c r="A1662" s="5"/>
      <c r="B1662" t="s">
        <v>9</v>
      </c>
      <c r="C1662"/>
      <c r="D1662"/>
      <c r="E1662">
        <v>40</v>
      </c>
      <c r="F1662" s="8"/>
      <c r="G1662"/>
      <c r="H1662"/>
      <c r="I1662"/>
      <c r="J1662"/>
      <c r="K1662"/>
      <c r="L1662" s="1"/>
    </row>
    <row r="1663" spans="1:12" ht="12.75">
      <c r="A1663" s="5"/>
      <c r="B1663" t="s">
        <v>10</v>
      </c>
      <c r="C1663"/>
      <c r="D1663"/>
      <c r="E1663">
        <v>0</v>
      </c>
      <c r="F1663" s="8"/>
      <c r="G1663"/>
      <c r="H1663"/>
      <c r="I1663"/>
      <c r="J1663"/>
      <c r="K1663"/>
      <c r="L1663" s="1"/>
    </row>
    <row r="1664" spans="1:12" ht="12.75">
      <c r="A1664" s="5"/>
      <c r="B1664"/>
      <c r="C1664"/>
      <c r="D1664"/>
      <c r="E1664"/>
      <c r="F1664" s="8"/>
      <c r="G1664"/>
      <c r="H1664"/>
      <c r="I1664"/>
      <c r="J1664"/>
      <c r="K1664"/>
      <c r="L1664" s="1"/>
    </row>
    <row r="1665" spans="1:12" ht="12.75">
      <c r="A1665" s="5"/>
      <c r="B1665"/>
      <c r="C1665"/>
      <c r="D1665"/>
      <c r="E1665"/>
      <c r="F1665" s="8"/>
      <c r="G1665"/>
      <c r="H1665"/>
      <c r="I1665"/>
      <c r="J1665"/>
      <c r="K1665"/>
      <c r="L1665" s="1"/>
    </row>
    <row r="1666" spans="1:12" ht="12.75">
      <c r="A1666" s="5">
        <v>2</v>
      </c>
      <c r="B1666" s="3" t="s">
        <v>1</v>
      </c>
      <c r="C1666" s="3"/>
      <c r="D1666" s="3"/>
      <c r="E1666" s="4">
        <f>SUM(E1667:E1669)</f>
        <v>5010.25</v>
      </c>
      <c r="F1666" s="8" t="s">
        <v>118</v>
      </c>
      <c r="G1666"/>
      <c r="H1666"/>
      <c r="I1666"/>
      <c r="J1666"/>
      <c r="K1666"/>
      <c r="L1666" s="1"/>
    </row>
    <row r="1667" spans="1:14" ht="12.75">
      <c r="A1667" s="5"/>
      <c r="B1667" t="s">
        <v>2</v>
      </c>
      <c r="C1667"/>
      <c r="D1667"/>
      <c r="E1667">
        <v>4900</v>
      </c>
      <c r="F1667" s="8"/>
      <c r="G1667"/>
      <c r="H1667"/>
      <c r="I1667"/>
      <c r="J1667"/>
      <c r="K1667"/>
      <c r="L1667" s="1"/>
      <c r="M1667" s="70"/>
      <c r="N1667" s="140"/>
    </row>
    <row r="1668" spans="1:12" ht="12.75">
      <c r="A1668" s="5"/>
      <c r="B1668" s="53" t="s">
        <v>494</v>
      </c>
      <c r="C1668" s="2">
        <v>0.0225</v>
      </c>
      <c r="D1668"/>
      <c r="E1668" s="1">
        <f>E1667*C1668</f>
        <v>110.25</v>
      </c>
      <c r="F1668" s="8"/>
      <c r="G1668"/>
      <c r="H1668"/>
      <c r="I1668"/>
      <c r="J1668"/>
      <c r="K1668"/>
      <c r="L1668" s="1"/>
    </row>
    <row r="1669" spans="1:12" ht="12.75">
      <c r="A1669" s="5"/>
      <c r="B1669"/>
      <c r="C1669"/>
      <c r="D1669"/>
      <c r="E1669"/>
      <c r="F1669"/>
      <c r="G1669"/>
      <c r="H1669"/>
      <c r="I1669"/>
      <c r="J1669"/>
      <c r="K1669"/>
      <c r="L1669" s="1"/>
    </row>
    <row r="1670" spans="1:12" ht="12.75">
      <c r="A1670" s="5" t="s">
        <v>4</v>
      </c>
      <c r="B1670" s="3" t="s">
        <v>3</v>
      </c>
      <c r="C1670"/>
      <c r="D1670"/>
      <c r="E1670" s="4">
        <f>E1660+E1666</f>
        <v>5050.25</v>
      </c>
      <c r="F1670" s="8" t="s">
        <v>118</v>
      </c>
      <c r="G1670" s="3"/>
      <c r="H1670"/>
      <c r="I1670"/>
      <c r="J1670"/>
      <c r="K1670"/>
      <c r="L1670" s="1"/>
    </row>
    <row r="1671" spans="1:12" ht="12.75">
      <c r="A1671" s="5"/>
      <c r="B1671"/>
      <c r="C1671"/>
      <c r="D1671"/>
      <c r="E1671"/>
      <c r="F1671"/>
      <c r="G1671"/>
      <c r="H1671"/>
      <c r="I1671"/>
      <c r="J1671"/>
      <c r="K1671"/>
      <c r="L1671" s="1"/>
    </row>
    <row r="1672" spans="1:12" ht="12.75">
      <c r="A1672" s="5"/>
      <c r="B1672" t="s">
        <v>159</v>
      </c>
      <c r="C1672" s="6">
        <v>0.1</v>
      </c>
      <c r="D1672"/>
      <c r="E1672" s="1">
        <f>E1670*C1672</f>
        <v>505.02500000000003</v>
      </c>
      <c r="F1672"/>
      <c r="G1672"/>
      <c r="H1672"/>
      <c r="I1672"/>
      <c r="J1672"/>
      <c r="K1672"/>
      <c r="L1672" s="1"/>
    </row>
    <row r="1673" spans="1:12" ht="12.75">
      <c r="A1673" s="5"/>
      <c r="B1673"/>
      <c r="C1673" s="6"/>
      <c r="D1673"/>
      <c r="E1673" s="1"/>
      <c r="F1673"/>
      <c r="G1673"/>
      <c r="H1673"/>
      <c r="I1673"/>
      <c r="J1673"/>
      <c r="K1673"/>
      <c r="L1673" s="1"/>
    </row>
    <row r="1674" spans="1:12" ht="12.75">
      <c r="A1674" s="5"/>
      <c r="B1674"/>
      <c r="C1674"/>
      <c r="D1674"/>
      <c r="E1674"/>
      <c r="F1674"/>
      <c r="G1674"/>
      <c r="H1674"/>
      <c r="I1674"/>
      <c r="J1674"/>
      <c r="K1674"/>
      <c r="L1674" s="1"/>
    </row>
    <row r="1675" spans="1:12" ht="12.75">
      <c r="A1675" s="5" t="s">
        <v>5</v>
      </c>
      <c r="B1675" s="3" t="s">
        <v>6</v>
      </c>
      <c r="C1675"/>
      <c r="D1675"/>
      <c r="E1675" s="4">
        <f>SUM(E1672:E1674)</f>
        <v>505.02500000000003</v>
      </c>
      <c r="F1675" s="8" t="s">
        <v>118</v>
      </c>
      <c r="G1675"/>
      <c r="H1675"/>
      <c r="I1675"/>
      <c r="J1675"/>
      <c r="K1675"/>
      <c r="L1675" s="1"/>
    </row>
    <row r="1676" spans="1:12" ht="12.75">
      <c r="A1676" s="5"/>
      <c r="B1676" s="3"/>
      <c r="C1676"/>
      <c r="D1676"/>
      <c r="E1676" s="4"/>
      <c r="F1676" s="8"/>
      <c r="G1676"/>
      <c r="H1676"/>
      <c r="I1676"/>
      <c r="J1676"/>
      <c r="K1676"/>
      <c r="L1676" s="1"/>
    </row>
    <row r="1677" spans="1:12" ht="12.75">
      <c r="A1677" s="5" t="s">
        <v>7</v>
      </c>
      <c r="B1677" s="3" t="s">
        <v>11</v>
      </c>
      <c r="C1677"/>
      <c r="D1677"/>
      <c r="E1677" s="4">
        <f>E1670+E1675</f>
        <v>5555.275</v>
      </c>
      <c r="F1677" s="8" t="s">
        <v>118</v>
      </c>
      <c r="G1677"/>
      <c r="H1677"/>
      <c r="I1677"/>
      <c r="J1677"/>
      <c r="K1677"/>
      <c r="L1677" s="1"/>
    </row>
    <row r="1678" spans="1:12" ht="12.75">
      <c r="A1678" s="5"/>
      <c r="B1678"/>
      <c r="C1678"/>
      <c r="D1678"/>
      <c r="E1678"/>
      <c r="F1678" s="8"/>
      <c r="G1678"/>
      <c r="H1678"/>
      <c r="I1678"/>
      <c r="J1678"/>
      <c r="K1678"/>
      <c r="L1678" s="1"/>
    </row>
    <row r="1679" spans="1:12" ht="12.75">
      <c r="A1679" s="5" t="s">
        <v>12</v>
      </c>
      <c r="B1679" s="3" t="s">
        <v>13</v>
      </c>
      <c r="C1679" s="6">
        <v>0.05</v>
      </c>
      <c r="D1679"/>
      <c r="E1679" s="4">
        <f>E1677*C1679</f>
        <v>277.76375</v>
      </c>
      <c r="F1679" s="8" t="s">
        <v>118</v>
      </c>
      <c r="G1679"/>
      <c r="H1679"/>
      <c r="I1679"/>
      <c r="J1679"/>
      <c r="K1679"/>
      <c r="L1679" s="1"/>
    </row>
    <row r="1680" spans="1:12" ht="12.75">
      <c r="A1680" s="5"/>
      <c r="B1680"/>
      <c r="C1680"/>
      <c r="D1680"/>
      <c r="E1680"/>
      <c r="F1680" s="8"/>
      <c r="G1680"/>
      <c r="H1680"/>
      <c r="I1680"/>
      <c r="J1680"/>
      <c r="K1680"/>
      <c r="L1680" s="1"/>
    </row>
    <row r="1681" spans="1:12" ht="12.75">
      <c r="A1681" s="5" t="s">
        <v>14</v>
      </c>
      <c r="B1681" s="3" t="s">
        <v>27</v>
      </c>
      <c r="C1681"/>
      <c r="D1681"/>
      <c r="E1681" s="4">
        <f>E1677+E1679</f>
        <v>5833.03875</v>
      </c>
      <c r="F1681" s="8" t="s">
        <v>118</v>
      </c>
      <c r="G1681"/>
      <c r="H1681"/>
      <c r="I1681"/>
      <c r="J1681"/>
      <c r="K1681"/>
      <c r="L1681" s="1"/>
    </row>
    <row r="1682" spans="1:12" ht="12.75">
      <c r="A1682" s="5"/>
      <c r="B1682"/>
      <c r="C1682"/>
      <c r="D1682"/>
      <c r="E1682"/>
      <c r="F1682"/>
      <c r="G1682"/>
      <c r="H1682"/>
      <c r="I1682"/>
      <c r="J1682"/>
      <c r="K1682"/>
      <c r="L1682" s="1"/>
    </row>
    <row r="1683" spans="1:12" ht="12.75">
      <c r="A1683" s="5"/>
      <c r="B1683"/>
      <c r="C1683"/>
      <c r="D1683"/>
      <c r="E1683"/>
      <c r="F1683"/>
      <c r="G1683"/>
      <c r="H1683"/>
      <c r="I1683"/>
      <c r="J1683"/>
      <c r="K1683"/>
      <c r="L1683" s="1"/>
    </row>
    <row r="1684" spans="1:14" ht="12.75">
      <c r="A1684" s="31"/>
      <c r="B1684" s="3" t="s">
        <v>18</v>
      </c>
      <c r="C1684" s="139">
        <f>E1681</f>
        <v>5833.03875</v>
      </c>
      <c r="D1684" s="155" t="s">
        <v>423</v>
      </c>
      <c r="E1684" s="155"/>
      <c r="F1684" s="4">
        <f>E1681/165.33/1</f>
        <v>35.281187624750494</v>
      </c>
      <c r="G1684" s="8" t="s">
        <v>19</v>
      </c>
      <c r="H1684"/>
      <c r="I1684"/>
      <c r="J1684"/>
      <c r="K1684"/>
      <c r="L1684" s="1"/>
      <c r="M1684" s="70"/>
      <c r="N1684" s="140"/>
    </row>
    <row r="1685" spans="1:12" ht="12.75">
      <c r="A1685" s="31"/>
      <c r="B1685"/>
      <c r="C1685"/>
      <c r="D1685"/>
      <c r="E1685"/>
      <c r="F1685"/>
      <c r="G1685"/>
      <c r="H1685"/>
      <c r="I1685"/>
      <c r="J1685"/>
      <c r="K1685"/>
      <c r="L1685" s="1"/>
    </row>
    <row r="1686" spans="1:12" ht="12.75">
      <c r="A1686" s="31"/>
      <c r="B1686" s="3" t="s">
        <v>17</v>
      </c>
      <c r="C1686"/>
      <c r="D1686"/>
      <c r="E1686"/>
      <c r="F1686"/>
      <c r="G1686"/>
      <c r="H1686"/>
      <c r="I1686"/>
      <c r="J1686"/>
      <c r="K1686"/>
      <c r="L1686" s="1"/>
    </row>
    <row r="1687" spans="1:12" ht="12.75">
      <c r="A1687" s="31"/>
      <c r="B1687"/>
      <c r="C1687"/>
      <c r="D1687"/>
      <c r="E1687"/>
      <c r="F1687"/>
      <c r="G1687"/>
      <c r="H1687"/>
      <c r="I1687"/>
      <c r="J1687"/>
      <c r="K1687"/>
      <c r="L1687" s="1"/>
    </row>
    <row r="1688" spans="1:12" ht="12.75">
      <c r="A1688" s="31"/>
      <c r="B1688" s="160" t="s">
        <v>495</v>
      </c>
      <c r="C1688" s="160"/>
      <c r="D1688" s="160"/>
      <c r="E1688" s="160"/>
      <c r="F1688" s="160"/>
      <c r="G1688" s="160"/>
      <c r="H1688" s="160"/>
      <c r="I1688" s="160"/>
      <c r="J1688"/>
      <c r="K1688"/>
      <c r="L1688" s="1"/>
    </row>
    <row r="1689" spans="1:12" ht="12.75">
      <c r="A1689" s="31"/>
      <c r="B1689" s="160" t="s">
        <v>496</v>
      </c>
      <c r="C1689" s="160"/>
      <c r="D1689" s="160"/>
      <c r="E1689" s="160"/>
      <c r="F1689" s="160"/>
      <c r="G1689" s="160"/>
      <c r="H1689" s="160"/>
      <c r="I1689" s="75"/>
      <c r="J1689"/>
      <c r="K1689"/>
      <c r="L1689" s="1"/>
    </row>
    <row r="1690" spans="2:9" ht="12.75">
      <c r="B1690" s="75"/>
      <c r="C1690" s="75"/>
      <c r="D1690" s="75"/>
      <c r="E1690" s="75"/>
      <c r="F1690" s="75"/>
      <c r="G1690" s="75"/>
      <c r="H1690" s="75"/>
      <c r="I1690" s="75"/>
    </row>
    <row r="1691" spans="2:9" ht="12.75">
      <c r="B1691" s="75"/>
      <c r="C1691" s="75"/>
      <c r="D1691" s="75"/>
      <c r="E1691" s="75"/>
      <c r="F1691" s="75"/>
      <c r="G1691" s="75"/>
      <c r="H1691" s="75"/>
      <c r="I1691" s="75"/>
    </row>
    <row r="1692" spans="2:9" ht="12.75">
      <c r="B1692" s="75"/>
      <c r="C1692" s="75"/>
      <c r="D1692" s="75"/>
      <c r="E1692" s="75"/>
      <c r="F1692" s="75"/>
      <c r="G1692" s="75"/>
      <c r="H1692" s="75"/>
      <c r="I1692" s="75"/>
    </row>
    <row r="1693" spans="2:9" ht="12.75">
      <c r="B1693" s="75"/>
      <c r="C1693" s="75"/>
      <c r="D1693" s="75"/>
      <c r="E1693" s="75"/>
      <c r="F1693" s="75"/>
      <c r="G1693" s="75"/>
      <c r="H1693" s="75"/>
      <c r="I1693" s="75"/>
    </row>
    <row r="1694" spans="2:9" ht="12.75">
      <c r="B1694" s="75"/>
      <c r="C1694" s="75"/>
      <c r="D1694" s="75"/>
      <c r="E1694" s="75"/>
      <c r="F1694" s="75"/>
      <c r="G1694" s="75"/>
      <c r="H1694" s="75"/>
      <c r="I1694" s="75"/>
    </row>
    <row r="1695" spans="2:9" ht="12.75">
      <c r="B1695" s="75"/>
      <c r="C1695" s="75"/>
      <c r="D1695" s="75"/>
      <c r="E1695" s="75"/>
      <c r="F1695" s="75"/>
      <c r="G1695" s="75"/>
      <c r="H1695" s="75"/>
      <c r="I1695" s="75"/>
    </row>
    <row r="1696" spans="2:9" ht="12.75">
      <c r="B1696" s="75"/>
      <c r="C1696" s="75"/>
      <c r="D1696" s="75"/>
      <c r="E1696" s="75"/>
      <c r="F1696" s="75"/>
      <c r="G1696" s="75"/>
      <c r="H1696" s="75"/>
      <c r="I1696" s="75"/>
    </row>
    <row r="1697" spans="2:9" ht="12.75">
      <c r="B1697" s="75"/>
      <c r="C1697" s="75"/>
      <c r="D1697" s="75"/>
      <c r="E1697" s="75"/>
      <c r="F1697" s="75"/>
      <c r="G1697" s="75"/>
      <c r="H1697" s="75"/>
      <c r="I1697" s="75"/>
    </row>
    <row r="1698" spans="2:9" ht="12.75">
      <c r="B1698" s="75"/>
      <c r="C1698" s="75"/>
      <c r="D1698" s="75"/>
      <c r="E1698" s="75"/>
      <c r="F1698" s="75"/>
      <c r="G1698" s="75"/>
      <c r="H1698" s="75"/>
      <c r="I1698" s="75"/>
    </row>
    <row r="1699" spans="2:9" ht="12.75">
      <c r="B1699" s="75"/>
      <c r="C1699" s="75"/>
      <c r="D1699" s="75"/>
      <c r="E1699" s="75"/>
      <c r="F1699" s="75"/>
      <c r="G1699" s="75"/>
      <c r="H1699" s="75"/>
      <c r="I1699" s="75"/>
    </row>
    <row r="1700" spans="2:9" ht="12.75">
      <c r="B1700" s="75"/>
      <c r="C1700" s="75"/>
      <c r="D1700" s="75"/>
      <c r="E1700" s="75"/>
      <c r="F1700" s="75"/>
      <c r="G1700" s="75"/>
      <c r="H1700" s="75"/>
      <c r="I1700" s="75"/>
    </row>
    <row r="1712" spans="2:8" ht="12.75">
      <c r="B1712" s="61"/>
      <c r="H1712" s="61"/>
    </row>
    <row r="1713" spans="1:12" ht="12.75">
      <c r="A1713" s="31"/>
      <c r="B1713" s="3" t="s">
        <v>484</v>
      </c>
      <c r="C1713"/>
      <c r="D1713"/>
      <c r="E1713"/>
      <c r="F1713"/>
      <c r="G1713"/>
      <c r="H1713" s="3" t="s">
        <v>135</v>
      </c>
      <c r="I1713"/>
      <c r="J1713"/>
      <c r="K1713"/>
      <c r="L1713" s="1"/>
    </row>
    <row r="1714" spans="1:12" ht="12.75">
      <c r="A1714" s="31"/>
      <c r="B1714"/>
      <c r="C1714"/>
      <c r="D1714"/>
      <c r="E1714"/>
      <c r="F1714"/>
      <c r="G1714" s="10"/>
      <c r="H1714" s="162" t="s">
        <v>222</v>
      </c>
      <c r="I1714" s="162"/>
      <c r="J1714"/>
      <c r="K1714"/>
      <c r="L1714" s="1"/>
    </row>
    <row r="1715" spans="1:12" ht="12.75">
      <c r="A1715" s="31"/>
      <c r="B1715" s="3" t="s">
        <v>486</v>
      </c>
      <c r="C1715"/>
      <c r="D1715"/>
      <c r="E1715"/>
      <c r="F1715"/>
      <c r="G1715" s="10"/>
      <c r="H1715" s="10"/>
      <c r="I1715" s="50"/>
      <c r="J1715"/>
      <c r="K1715"/>
      <c r="L1715" s="1"/>
    </row>
    <row r="1716" spans="1:12" ht="12.75">
      <c r="A1716" s="31"/>
      <c r="B1716" s="3" t="s">
        <v>508</v>
      </c>
      <c r="C1716"/>
      <c r="D1716"/>
      <c r="E1716"/>
      <c r="F1716"/>
      <c r="G1716"/>
      <c r="H1716" s="10"/>
      <c r="I1716" s="3"/>
      <c r="J1716"/>
      <c r="K1716"/>
      <c r="L1716" s="1"/>
    </row>
    <row r="1717" spans="1:12" ht="12.75">
      <c r="A1717" s="31"/>
      <c r="B1717"/>
      <c r="C1717"/>
      <c r="D1717"/>
      <c r="E1717"/>
      <c r="F1717"/>
      <c r="G1717" s="10"/>
      <c r="H1717" s="10"/>
      <c r="I1717" s="10"/>
      <c r="J1717"/>
      <c r="K1717"/>
      <c r="L1717" s="1"/>
    </row>
    <row r="1718" spans="1:12" ht="12.75">
      <c r="A1718" s="31"/>
      <c r="B1718"/>
      <c r="C1718"/>
      <c r="D1718"/>
      <c r="E1718"/>
      <c r="F1718"/>
      <c r="G1718" s="50"/>
      <c r="H1718" s="10"/>
      <c r="I1718" s="10"/>
      <c r="J1718"/>
      <c r="K1718"/>
      <c r="L1718" s="1"/>
    </row>
    <row r="1719" spans="1:12" ht="12.75">
      <c r="A1719" s="5">
        <v>1</v>
      </c>
      <c r="B1719" s="3" t="s">
        <v>0</v>
      </c>
      <c r="C1719"/>
      <c r="D1719"/>
      <c r="E1719" s="3">
        <f>SUM(E1720:E1722)</f>
        <v>30</v>
      </c>
      <c r="F1719" s="8" t="s">
        <v>118</v>
      </c>
      <c r="G1719"/>
      <c r="H1719"/>
      <c r="I1719"/>
      <c r="J1719"/>
      <c r="K1719"/>
      <c r="L1719" s="1"/>
    </row>
    <row r="1720" spans="1:12" ht="12.75">
      <c r="A1720" s="5"/>
      <c r="B1720" t="s">
        <v>8</v>
      </c>
      <c r="C1720"/>
      <c r="D1720"/>
      <c r="E1720">
        <v>0</v>
      </c>
      <c r="F1720" s="8"/>
      <c r="G1720"/>
      <c r="H1720"/>
      <c r="I1720"/>
      <c r="J1720"/>
      <c r="K1720"/>
      <c r="L1720" s="1"/>
    </row>
    <row r="1721" spans="1:12" ht="12.75">
      <c r="A1721" s="5"/>
      <c r="B1721" t="s">
        <v>9</v>
      </c>
      <c r="C1721"/>
      <c r="D1721"/>
      <c r="E1721">
        <v>30</v>
      </c>
      <c r="F1721" s="8"/>
      <c r="G1721"/>
      <c r="H1721"/>
      <c r="I1721"/>
      <c r="J1721"/>
      <c r="K1721"/>
      <c r="L1721" s="1"/>
    </row>
    <row r="1722" spans="1:12" ht="12.75">
      <c r="A1722" s="5"/>
      <c r="B1722" t="s">
        <v>10</v>
      </c>
      <c r="C1722"/>
      <c r="D1722"/>
      <c r="E1722">
        <v>0</v>
      </c>
      <c r="F1722" s="8"/>
      <c r="G1722"/>
      <c r="H1722"/>
      <c r="I1722"/>
      <c r="J1722"/>
      <c r="K1722"/>
      <c r="L1722" s="1"/>
    </row>
    <row r="1723" spans="1:12" ht="12.75">
      <c r="A1723" s="5"/>
      <c r="B1723"/>
      <c r="C1723"/>
      <c r="D1723"/>
      <c r="E1723"/>
      <c r="F1723" s="8"/>
      <c r="G1723"/>
      <c r="H1723"/>
      <c r="I1723"/>
      <c r="J1723"/>
      <c r="K1723"/>
      <c r="L1723" s="1"/>
    </row>
    <row r="1724" spans="1:12" ht="12.75">
      <c r="A1724" s="5"/>
      <c r="B1724"/>
      <c r="C1724"/>
      <c r="D1724"/>
      <c r="E1724"/>
      <c r="F1724" s="8"/>
      <c r="G1724"/>
      <c r="H1724"/>
      <c r="I1724"/>
      <c r="J1724"/>
      <c r="K1724"/>
      <c r="L1724" s="1"/>
    </row>
    <row r="1725" spans="1:12" ht="12.75">
      <c r="A1725" s="5">
        <v>2</v>
      </c>
      <c r="B1725" s="3" t="s">
        <v>1</v>
      </c>
      <c r="C1725" s="3"/>
      <c r="D1725" s="3"/>
      <c r="E1725" s="4">
        <f>SUM(E1726:E1728)</f>
        <v>5010.25</v>
      </c>
      <c r="F1725" s="8" t="s">
        <v>118</v>
      </c>
      <c r="G1725"/>
      <c r="H1725"/>
      <c r="I1725"/>
      <c r="J1725"/>
      <c r="K1725"/>
      <c r="L1725" s="1"/>
    </row>
    <row r="1726" spans="1:14" ht="12.75">
      <c r="A1726" s="5"/>
      <c r="B1726" t="s">
        <v>2</v>
      </c>
      <c r="C1726"/>
      <c r="D1726"/>
      <c r="E1726">
        <v>4900</v>
      </c>
      <c r="F1726" s="8"/>
      <c r="G1726"/>
      <c r="H1726"/>
      <c r="I1726"/>
      <c r="J1726"/>
      <c r="K1726"/>
      <c r="L1726" s="1"/>
      <c r="M1726" s="70"/>
      <c r="N1726" s="140"/>
    </row>
    <row r="1727" spans="1:12" ht="12.75">
      <c r="A1727" s="5"/>
      <c r="B1727" s="53" t="s">
        <v>494</v>
      </c>
      <c r="C1727" s="2">
        <v>0.0225</v>
      </c>
      <c r="D1727"/>
      <c r="E1727" s="1">
        <f>E1726*C1727</f>
        <v>110.25</v>
      </c>
      <c r="F1727" s="8"/>
      <c r="G1727"/>
      <c r="H1727"/>
      <c r="I1727"/>
      <c r="J1727"/>
      <c r="K1727"/>
      <c r="L1727" s="1"/>
    </row>
    <row r="1728" spans="1:12" ht="12.75">
      <c r="A1728" s="5"/>
      <c r="B1728"/>
      <c r="C1728"/>
      <c r="D1728"/>
      <c r="E1728"/>
      <c r="F1728"/>
      <c r="G1728"/>
      <c r="H1728"/>
      <c r="I1728"/>
      <c r="J1728"/>
      <c r="K1728"/>
      <c r="L1728" s="1"/>
    </row>
    <row r="1729" spans="1:12" ht="12.75">
      <c r="A1729" s="5" t="s">
        <v>4</v>
      </c>
      <c r="B1729" s="3" t="s">
        <v>3</v>
      </c>
      <c r="C1729"/>
      <c r="D1729"/>
      <c r="E1729" s="4">
        <f>E1719+E1725</f>
        <v>5040.25</v>
      </c>
      <c r="F1729" s="8" t="s">
        <v>118</v>
      </c>
      <c r="G1729" s="3"/>
      <c r="H1729"/>
      <c r="I1729"/>
      <c r="J1729"/>
      <c r="K1729"/>
      <c r="L1729" s="1"/>
    </row>
    <row r="1730" spans="1:12" ht="12.75">
      <c r="A1730" s="5"/>
      <c r="B1730"/>
      <c r="C1730"/>
      <c r="D1730"/>
      <c r="E1730"/>
      <c r="F1730"/>
      <c r="G1730"/>
      <c r="H1730"/>
      <c r="I1730"/>
      <c r="J1730"/>
      <c r="K1730"/>
      <c r="L1730" s="1"/>
    </row>
    <row r="1731" spans="1:12" ht="12.75">
      <c r="A1731" s="5"/>
      <c r="B1731" t="s">
        <v>159</v>
      </c>
      <c r="C1731" s="6">
        <v>0.1</v>
      </c>
      <c r="D1731"/>
      <c r="E1731" s="1">
        <f>E1729*C1731</f>
        <v>504.02500000000003</v>
      </c>
      <c r="F1731"/>
      <c r="G1731"/>
      <c r="H1731"/>
      <c r="I1731"/>
      <c r="J1731"/>
      <c r="K1731"/>
      <c r="L1731" s="1"/>
    </row>
    <row r="1732" spans="1:12" ht="12.75">
      <c r="A1732" s="5"/>
      <c r="B1732"/>
      <c r="C1732" s="6"/>
      <c r="D1732"/>
      <c r="E1732" s="1"/>
      <c r="F1732"/>
      <c r="G1732"/>
      <c r="H1732"/>
      <c r="I1732"/>
      <c r="J1732"/>
      <c r="K1732"/>
      <c r="L1732" s="1"/>
    </row>
    <row r="1733" spans="1:12" ht="12.75">
      <c r="A1733" s="5"/>
      <c r="B1733"/>
      <c r="C1733"/>
      <c r="D1733"/>
      <c r="E1733"/>
      <c r="F1733"/>
      <c r="G1733"/>
      <c r="H1733"/>
      <c r="I1733"/>
      <c r="J1733"/>
      <c r="K1733"/>
      <c r="L1733" s="1"/>
    </row>
    <row r="1734" spans="1:12" ht="12.75">
      <c r="A1734" s="5" t="s">
        <v>5</v>
      </c>
      <c r="B1734" s="3" t="s">
        <v>6</v>
      </c>
      <c r="C1734"/>
      <c r="D1734"/>
      <c r="E1734" s="4">
        <f>SUM(E1731:E1733)</f>
        <v>504.02500000000003</v>
      </c>
      <c r="F1734" s="8" t="s">
        <v>118</v>
      </c>
      <c r="G1734"/>
      <c r="H1734"/>
      <c r="I1734"/>
      <c r="J1734"/>
      <c r="K1734"/>
      <c r="L1734" s="1"/>
    </row>
    <row r="1735" spans="1:12" ht="12.75">
      <c r="A1735" s="5"/>
      <c r="B1735" s="3"/>
      <c r="C1735"/>
      <c r="D1735"/>
      <c r="E1735" s="4"/>
      <c r="F1735" s="8"/>
      <c r="G1735"/>
      <c r="H1735"/>
      <c r="I1735"/>
      <c r="J1735"/>
      <c r="K1735"/>
      <c r="L1735" s="1"/>
    </row>
    <row r="1736" spans="1:12" ht="12.75">
      <c r="A1736" s="5" t="s">
        <v>7</v>
      </c>
      <c r="B1736" s="3" t="s">
        <v>11</v>
      </c>
      <c r="C1736"/>
      <c r="D1736"/>
      <c r="E1736" s="4">
        <f>E1729+E1734</f>
        <v>5544.275</v>
      </c>
      <c r="F1736" s="8" t="s">
        <v>118</v>
      </c>
      <c r="G1736"/>
      <c r="H1736"/>
      <c r="I1736"/>
      <c r="J1736"/>
      <c r="K1736"/>
      <c r="L1736" s="1"/>
    </row>
    <row r="1737" spans="1:12" ht="12.75">
      <c r="A1737" s="5"/>
      <c r="B1737"/>
      <c r="C1737"/>
      <c r="D1737"/>
      <c r="E1737"/>
      <c r="F1737" s="8"/>
      <c r="G1737"/>
      <c r="H1737"/>
      <c r="I1737"/>
      <c r="J1737"/>
      <c r="K1737"/>
      <c r="L1737" s="1"/>
    </row>
    <row r="1738" spans="1:12" ht="12.75">
      <c r="A1738" s="5" t="s">
        <v>12</v>
      </c>
      <c r="B1738" s="3" t="s">
        <v>13</v>
      </c>
      <c r="C1738" s="6">
        <v>0.05</v>
      </c>
      <c r="D1738"/>
      <c r="E1738" s="4">
        <f>E1736*C1738</f>
        <v>277.21375</v>
      </c>
      <c r="F1738" s="8" t="s">
        <v>118</v>
      </c>
      <c r="G1738"/>
      <c r="H1738"/>
      <c r="I1738"/>
      <c r="J1738"/>
      <c r="K1738"/>
      <c r="L1738" s="1"/>
    </row>
    <row r="1739" spans="1:12" ht="12.75">
      <c r="A1739" s="5"/>
      <c r="B1739"/>
      <c r="C1739"/>
      <c r="D1739"/>
      <c r="E1739"/>
      <c r="F1739" s="8"/>
      <c r="G1739"/>
      <c r="H1739"/>
      <c r="I1739"/>
      <c r="J1739"/>
      <c r="K1739"/>
      <c r="L1739" s="1"/>
    </row>
    <row r="1740" spans="1:12" ht="12.75">
      <c r="A1740" s="5" t="s">
        <v>14</v>
      </c>
      <c r="B1740" s="3" t="s">
        <v>27</v>
      </c>
      <c r="C1740"/>
      <c r="D1740"/>
      <c r="E1740" s="4">
        <f>E1736+E1738</f>
        <v>5821.4887499999995</v>
      </c>
      <c r="F1740" s="8" t="s">
        <v>118</v>
      </c>
      <c r="G1740"/>
      <c r="H1740"/>
      <c r="I1740"/>
      <c r="J1740"/>
      <c r="K1740"/>
      <c r="L1740" s="1"/>
    </row>
    <row r="1741" spans="1:12" ht="12.75">
      <c r="A1741" s="5"/>
      <c r="B1741"/>
      <c r="C1741"/>
      <c r="D1741"/>
      <c r="E1741"/>
      <c r="F1741"/>
      <c r="G1741"/>
      <c r="H1741"/>
      <c r="I1741"/>
      <c r="J1741"/>
      <c r="K1741"/>
      <c r="L1741" s="1"/>
    </row>
    <row r="1742" spans="1:12" ht="12.75">
      <c r="A1742" s="5"/>
      <c r="B1742"/>
      <c r="C1742"/>
      <c r="D1742"/>
      <c r="E1742"/>
      <c r="F1742"/>
      <c r="G1742"/>
      <c r="H1742"/>
      <c r="I1742"/>
      <c r="J1742"/>
      <c r="K1742"/>
      <c r="L1742" s="1"/>
    </row>
    <row r="1743" spans="1:14" ht="12.75">
      <c r="A1743" s="31"/>
      <c r="B1743" s="3" t="s">
        <v>18</v>
      </c>
      <c r="C1743" s="139">
        <f>E1740</f>
        <v>5821.4887499999995</v>
      </c>
      <c r="D1743" s="155" t="s">
        <v>423</v>
      </c>
      <c r="E1743" s="155"/>
      <c r="F1743" s="4">
        <f>E1740/165.33/1</f>
        <v>35.21132734530938</v>
      </c>
      <c r="G1743" s="8" t="s">
        <v>19</v>
      </c>
      <c r="H1743"/>
      <c r="I1743"/>
      <c r="J1743"/>
      <c r="K1743"/>
      <c r="L1743" s="1"/>
      <c r="M1743" s="70"/>
      <c r="N1743" s="140"/>
    </row>
    <row r="1744" spans="1:12" ht="12.75">
      <c r="A1744" s="31"/>
      <c r="B1744"/>
      <c r="C1744"/>
      <c r="D1744"/>
      <c r="E1744"/>
      <c r="F1744"/>
      <c r="G1744"/>
      <c r="H1744"/>
      <c r="I1744"/>
      <c r="J1744"/>
      <c r="K1744"/>
      <c r="L1744" s="1"/>
    </row>
    <row r="1745" spans="1:12" ht="12.75">
      <c r="A1745" s="31"/>
      <c r="B1745" s="3" t="s">
        <v>17</v>
      </c>
      <c r="C1745"/>
      <c r="D1745"/>
      <c r="E1745"/>
      <c r="F1745"/>
      <c r="G1745"/>
      <c r="H1745"/>
      <c r="I1745"/>
      <c r="J1745"/>
      <c r="K1745"/>
      <c r="L1745" s="1"/>
    </row>
    <row r="1746" spans="1:12" ht="12.75">
      <c r="A1746" s="31"/>
      <c r="B1746"/>
      <c r="C1746"/>
      <c r="D1746"/>
      <c r="E1746"/>
      <c r="F1746"/>
      <c r="G1746"/>
      <c r="H1746"/>
      <c r="I1746"/>
      <c r="J1746"/>
      <c r="K1746"/>
      <c r="L1746" s="1"/>
    </row>
    <row r="1747" spans="1:12" ht="12.75">
      <c r="A1747" s="31"/>
      <c r="B1747" s="160" t="s">
        <v>495</v>
      </c>
      <c r="C1747" s="160"/>
      <c r="D1747" s="160"/>
      <c r="E1747" s="160"/>
      <c r="F1747" s="160"/>
      <c r="G1747" s="160"/>
      <c r="H1747" s="160"/>
      <c r="I1747" s="160"/>
      <c r="J1747"/>
      <c r="K1747"/>
      <c r="L1747" s="1"/>
    </row>
    <row r="1748" spans="1:12" ht="12.75">
      <c r="A1748" s="31"/>
      <c r="B1748" s="160" t="s">
        <v>496</v>
      </c>
      <c r="C1748" s="160"/>
      <c r="D1748" s="160"/>
      <c r="E1748" s="160"/>
      <c r="F1748" s="160"/>
      <c r="G1748" s="160"/>
      <c r="H1748" s="160"/>
      <c r="I1748" s="75"/>
      <c r="J1748"/>
      <c r="K1748"/>
      <c r="L1748" s="1"/>
    </row>
    <row r="1749" spans="2:9" ht="12.75">
      <c r="B1749" s="75"/>
      <c r="C1749" s="75"/>
      <c r="D1749" s="75"/>
      <c r="E1749" s="75"/>
      <c r="F1749" s="75"/>
      <c r="G1749" s="75"/>
      <c r="H1749" s="75"/>
      <c r="I1749" s="75"/>
    </row>
    <row r="1750" spans="2:9" ht="12.75">
      <c r="B1750" s="75"/>
      <c r="C1750" s="75"/>
      <c r="D1750" s="75"/>
      <c r="E1750" s="75"/>
      <c r="F1750" s="75"/>
      <c r="G1750" s="75"/>
      <c r="H1750" s="75"/>
      <c r="I1750" s="75"/>
    </row>
    <row r="1751" spans="2:9" ht="12.75">
      <c r="B1751" s="75"/>
      <c r="C1751" s="75"/>
      <c r="D1751" s="75"/>
      <c r="E1751" s="75"/>
      <c r="F1751" s="75"/>
      <c r="G1751" s="75"/>
      <c r="H1751" s="75"/>
      <c r="I1751" s="75"/>
    </row>
    <row r="1752" spans="2:9" ht="12.75">
      <c r="B1752" s="75"/>
      <c r="C1752" s="75"/>
      <c r="D1752" s="75"/>
      <c r="E1752" s="75"/>
      <c r="F1752" s="75"/>
      <c r="G1752" s="75"/>
      <c r="H1752" s="75"/>
      <c r="I1752" s="75"/>
    </row>
    <row r="1753" spans="2:9" ht="12.75">
      <c r="B1753" s="75"/>
      <c r="C1753" s="75"/>
      <c r="D1753" s="75"/>
      <c r="E1753" s="75"/>
      <c r="F1753" s="75"/>
      <c r="G1753" s="75"/>
      <c r="H1753" s="75"/>
      <c r="I1753" s="75"/>
    </row>
    <row r="1754" spans="2:9" ht="12.75">
      <c r="B1754" s="75"/>
      <c r="C1754" s="75"/>
      <c r="D1754" s="75"/>
      <c r="E1754" s="75"/>
      <c r="F1754" s="75"/>
      <c r="G1754" s="75"/>
      <c r="H1754" s="75"/>
      <c r="I1754" s="75"/>
    </row>
    <row r="1755" spans="2:9" ht="12.75">
      <c r="B1755" s="75"/>
      <c r="C1755" s="75"/>
      <c r="D1755" s="75"/>
      <c r="E1755" s="75"/>
      <c r="F1755" s="75"/>
      <c r="G1755" s="75"/>
      <c r="H1755" s="75"/>
      <c r="I1755" s="75"/>
    </row>
    <row r="1756" spans="2:9" ht="12.75">
      <c r="B1756" s="75"/>
      <c r="C1756" s="75"/>
      <c r="D1756" s="75"/>
      <c r="E1756" s="75"/>
      <c r="F1756" s="75"/>
      <c r="G1756" s="75"/>
      <c r="H1756" s="75"/>
      <c r="I1756" s="75"/>
    </row>
    <row r="1757" spans="2:9" ht="12.75">
      <c r="B1757" s="75"/>
      <c r="C1757" s="75"/>
      <c r="D1757" s="75"/>
      <c r="E1757" s="75"/>
      <c r="F1757" s="75"/>
      <c r="G1757" s="75"/>
      <c r="H1757" s="75"/>
      <c r="I1757" s="75"/>
    </row>
    <row r="1758" spans="2:9" ht="12.75">
      <c r="B1758" s="75"/>
      <c r="C1758" s="75"/>
      <c r="D1758" s="75"/>
      <c r="E1758" s="75"/>
      <c r="F1758" s="75"/>
      <c r="G1758" s="75"/>
      <c r="H1758" s="75"/>
      <c r="I1758" s="75"/>
    </row>
    <row r="1759" spans="2:9" ht="12.75">
      <c r="B1759" s="75"/>
      <c r="C1759" s="75"/>
      <c r="D1759" s="75"/>
      <c r="E1759" s="75"/>
      <c r="F1759" s="75"/>
      <c r="G1759" s="75"/>
      <c r="H1759" s="75"/>
      <c r="I1759" s="75"/>
    </row>
    <row r="1771" spans="2:8" ht="12.75">
      <c r="B1771" s="61"/>
      <c r="H1771" s="61"/>
    </row>
    <row r="1772" spans="1:12" ht="12.75">
      <c r="A1772" s="31"/>
      <c r="B1772" s="3" t="s">
        <v>484</v>
      </c>
      <c r="C1772"/>
      <c r="D1772"/>
      <c r="E1772"/>
      <c r="F1772"/>
      <c r="G1772"/>
      <c r="H1772" s="3" t="s">
        <v>134</v>
      </c>
      <c r="I1772"/>
      <c r="J1772"/>
      <c r="K1772"/>
      <c r="L1772" s="1"/>
    </row>
    <row r="1773" spans="1:12" ht="12.75">
      <c r="A1773" s="31"/>
      <c r="B1773"/>
      <c r="C1773"/>
      <c r="D1773"/>
      <c r="E1773"/>
      <c r="F1773"/>
      <c r="G1773" s="10"/>
      <c r="H1773" s="162" t="s">
        <v>223</v>
      </c>
      <c r="I1773" s="162"/>
      <c r="J1773"/>
      <c r="K1773"/>
      <c r="L1773" s="1"/>
    </row>
    <row r="1774" spans="1:12" ht="12.75">
      <c r="A1774" s="31"/>
      <c r="B1774" s="3" t="s">
        <v>486</v>
      </c>
      <c r="C1774"/>
      <c r="D1774"/>
      <c r="E1774"/>
      <c r="F1774"/>
      <c r="G1774" s="10"/>
      <c r="H1774" s="10"/>
      <c r="I1774" s="50"/>
      <c r="J1774"/>
      <c r="K1774"/>
      <c r="L1774" s="1"/>
    </row>
    <row r="1775" spans="1:12" ht="12.75">
      <c r="A1775" s="31"/>
      <c r="B1775" s="155" t="s">
        <v>542</v>
      </c>
      <c r="C1775" s="155"/>
      <c r="D1775" s="155"/>
      <c r="E1775"/>
      <c r="F1775"/>
      <c r="G1775"/>
      <c r="H1775" s="10"/>
      <c r="I1775" s="3"/>
      <c r="J1775"/>
      <c r="K1775"/>
      <c r="L1775" s="1"/>
    </row>
    <row r="1776" spans="1:12" ht="12.75">
      <c r="A1776" s="31"/>
      <c r="B1776"/>
      <c r="C1776"/>
      <c r="D1776"/>
      <c r="E1776"/>
      <c r="F1776"/>
      <c r="G1776" s="10"/>
      <c r="H1776" s="10"/>
      <c r="I1776" s="10"/>
      <c r="J1776"/>
      <c r="K1776"/>
      <c r="L1776" s="1"/>
    </row>
    <row r="1777" spans="1:12" ht="12.75">
      <c r="A1777" s="31"/>
      <c r="B1777"/>
      <c r="C1777"/>
      <c r="D1777"/>
      <c r="E1777"/>
      <c r="F1777"/>
      <c r="G1777" s="50"/>
      <c r="H1777" s="10"/>
      <c r="I1777" s="10"/>
      <c r="J1777"/>
      <c r="K1777"/>
      <c r="L1777" s="1"/>
    </row>
    <row r="1778" spans="1:12" ht="12.75">
      <c r="A1778" s="5">
        <v>1</v>
      </c>
      <c r="B1778" s="3" t="s">
        <v>0</v>
      </c>
      <c r="C1778"/>
      <c r="D1778"/>
      <c r="E1778" s="3">
        <f>SUM(E1779:E1781)</f>
        <v>30</v>
      </c>
      <c r="F1778" s="8" t="s">
        <v>118</v>
      </c>
      <c r="G1778"/>
      <c r="H1778"/>
      <c r="I1778"/>
      <c r="J1778"/>
      <c r="K1778"/>
      <c r="L1778" s="1"/>
    </row>
    <row r="1779" spans="1:12" ht="12.75">
      <c r="A1779" s="5"/>
      <c r="B1779" t="s">
        <v>8</v>
      </c>
      <c r="C1779"/>
      <c r="D1779"/>
      <c r="E1779">
        <v>0</v>
      </c>
      <c r="F1779" s="8"/>
      <c r="G1779"/>
      <c r="H1779"/>
      <c r="I1779"/>
      <c r="J1779"/>
      <c r="K1779"/>
      <c r="L1779" s="1"/>
    </row>
    <row r="1780" spans="1:12" ht="12.75">
      <c r="A1780" s="5"/>
      <c r="B1780" t="s">
        <v>9</v>
      </c>
      <c r="C1780"/>
      <c r="D1780"/>
      <c r="E1780">
        <v>30</v>
      </c>
      <c r="F1780" s="8"/>
      <c r="G1780"/>
      <c r="H1780"/>
      <c r="I1780"/>
      <c r="J1780"/>
      <c r="K1780"/>
      <c r="L1780" s="1"/>
    </row>
    <row r="1781" spans="1:12" ht="12.75">
      <c r="A1781" s="5"/>
      <c r="B1781" t="s">
        <v>10</v>
      </c>
      <c r="C1781"/>
      <c r="D1781"/>
      <c r="E1781">
        <v>0</v>
      </c>
      <c r="F1781" s="8"/>
      <c r="G1781"/>
      <c r="H1781"/>
      <c r="I1781"/>
      <c r="J1781"/>
      <c r="K1781"/>
      <c r="L1781" s="1"/>
    </row>
    <row r="1782" spans="1:12" ht="12.75">
      <c r="A1782" s="5"/>
      <c r="B1782"/>
      <c r="C1782"/>
      <c r="D1782"/>
      <c r="E1782"/>
      <c r="F1782" s="8"/>
      <c r="G1782"/>
      <c r="H1782"/>
      <c r="I1782"/>
      <c r="J1782"/>
      <c r="K1782"/>
      <c r="L1782" s="1"/>
    </row>
    <row r="1783" spans="1:12" ht="12.75">
      <c r="A1783" s="5"/>
      <c r="B1783"/>
      <c r="C1783"/>
      <c r="D1783"/>
      <c r="E1783"/>
      <c r="F1783" s="8"/>
      <c r="G1783"/>
      <c r="H1783"/>
      <c r="I1783"/>
      <c r="J1783"/>
      <c r="K1783"/>
      <c r="L1783" s="1"/>
    </row>
    <row r="1784" spans="1:12" ht="12.75">
      <c r="A1784" s="5">
        <v>2</v>
      </c>
      <c r="B1784" s="3" t="s">
        <v>1</v>
      </c>
      <c r="C1784" s="3"/>
      <c r="D1784" s="3"/>
      <c r="E1784" s="4">
        <f>SUM(E1785:E1787)</f>
        <v>5092.05</v>
      </c>
      <c r="F1784" s="8" t="s">
        <v>118</v>
      </c>
      <c r="G1784"/>
      <c r="H1784"/>
      <c r="I1784"/>
      <c r="J1784"/>
      <c r="K1784"/>
      <c r="L1784" s="1"/>
    </row>
    <row r="1785" spans="1:14" ht="12.75">
      <c r="A1785" s="5"/>
      <c r="B1785" t="s">
        <v>2</v>
      </c>
      <c r="C1785"/>
      <c r="D1785"/>
      <c r="E1785">
        <v>4980</v>
      </c>
      <c r="F1785" s="8"/>
      <c r="G1785"/>
      <c r="H1785"/>
      <c r="I1785"/>
      <c r="J1785"/>
      <c r="K1785"/>
      <c r="L1785" s="1"/>
      <c r="M1785" s="70"/>
      <c r="N1785" s="140"/>
    </row>
    <row r="1786" spans="1:12" ht="12.75">
      <c r="A1786" s="5"/>
      <c r="B1786" s="53" t="s">
        <v>494</v>
      </c>
      <c r="C1786" s="2">
        <v>0.0225</v>
      </c>
      <c r="D1786"/>
      <c r="E1786" s="1">
        <f>E1785*C1786</f>
        <v>112.05</v>
      </c>
      <c r="F1786" s="8"/>
      <c r="G1786"/>
      <c r="H1786"/>
      <c r="I1786"/>
      <c r="J1786"/>
      <c r="K1786"/>
      <c r="L1786" s="1"/>
    </row>
    <row r="1787" spans="1:12" ht="12.75">
      <c r="A1787" s="5"/>
      <c r="B1787"/>
      <c r="C1787"/>
      <c r="D1787"/>
      <c r="E1787"/>
      <c r="F1787"/>
      <c r="G1787"/>
      <c r="H1787"/>
      <c r="I1787"/>
      <c r="J1787"/>
      <c r="K1787"/>
      <c r="L1787" s="1"/>
    </row>
    <row r="1788" spans="1:12" ht="12.75">
      <c r="A1788" s="5" t="s">
        <v>4</v>
      </c>
      <c r="B1788" s="3" t="s">
        <v>3</v>
      </c>
      <c r="C1788"/>
      <c r="D1788"/>
      <c r="E1788" s="4">
        <f>E1778+E1784</f>
        <v>5122.05</v>
      </c>
      <c r="F1788" s="8" t="s">
        <v>118</v>
      </c>
      <c r="G1788" s="3"/>
      <c r="H1788"/>
      <c r="I1788"/>
      <c r="J1788"/>
      <c r="K1788"/>
      <c r="L1788" s="1"/>
    </row>
    <row r="1789" spans="1:12" ht="12.75">
      <c r="A1789" s="5"/>
      <c r="B1789"/>
      <c r="C1789"/>
      <c r="D1789"/>
      <c r="E1789"/>
      <c r="F1789"/>
      <c r="G1789"/>
      <c r="H1789"/>
      <c r="I1789"/>
      <c r="J1789"/>
      <c r="K1789"/>
      <c r="L1789" s="1"/>
    </row>
    <row r="1790" spans="1:12" ht="12.75">
      <c r="A1790" s="5"/>
      <c r="B1790" t="s">
        <v>159</v>
      </c>
      <c r="C1790" s="6">
        <v>0.1</v>
      </c>
      <c r="D1790"/>
      <c r="E1790" s="1">
        <f>E1788*C1790</f>
        <v>512.205</v>
      </c>
      <c r="F1790"/>
      <c r="G1790"/>
      <c r="H1790"/>
      <c r="I1790"/>
      <c r="J1790"/>
      <c r="K1790"/>
      <c r="L1790" s="1"/>
    </row>
    <row r="1791" spans="1:12" ht="12.75">
      <c r="A1791" s="5"/>
      <c r="B1791"/>
      <c r="C1791" s="6"/>
      <c r="D1791"/>
      <c r="E1791" s="1"/>
      <c r="F1791"/>
      <c r="G1791"/>
      <c r="H1791"/>
      <c r="I1791"/>
      <c r="J1791"/>
      <c r="K1791"/>
      <c r="L1791" s="1"/>
    </row>
    <row r="1792" spans="1:12" ht="12.75">
      <c r="A1792" s="5"/>
      <c r="B1792"/>
      <c r="C1792"/>
      <c r="D1792"/>
      <c r="E1792"/>
      <c r="F1792"/>
      <c r="G1792"/>
      <c r="H1792"/>
      <c r="I1792"/>
      <c r="J1792"/>
      <c r="K1792"/>
      <c r="L1792" s="1"/>
    </row>
    <row r="1793" spans="1:12" ht="12.75">
      <c r="A1793" s="5" t="s">
        <v>5</v>
      </c>
      <c r="B1793" s="3" t="s">
        <v>6</v>
      </c>
      <c r="C1793"/>
      <c r="D1793"/>
      <c r="E1793" s="4">
        <f>SUM(E1790:E1792)</f>
        <v>512.205</v>
      </c>
      <c r="F1793" s="8" t="s">
        <v>118</v>
      </c>
      <c r="G1793"/>
      <c r="H1793"/>
      <c r="I1793"/>
      <c r="J1793"/>
      <c r="K1793"/>
      <c r="L1793" s="1"/>
    </row>
    <row r="1794" spans="1:12" ht="12.75">
      <c r="A1794" s="5"/>
      <c r="B1794" s="3"/>
      <c r="C1794"/>
      <c r="D1794"/>
      <c r="E1794" s="4"/>
      <c r="F1794" s="8"/>
      <c r="G1794"/>
      <c r="H1794"/>
      <c r="I1794"/>
      <c r="J1794"/>
      <c r="K1794"/>
      <c r="L1794" s="1"/>
    </row>
    <row r="1795" spans="1:12" ht="12.75">
      <c r="A1795" s="5" t="s">
        <v>7</v>
      </c>
      <c r="B1795" s="3" t="s">
        <v>11</v>
      </c>
      <c r="C1795"/>
      <c r="D1795"/>
      <c r="E1795" s="4">
        <f>E1788+E1793</f>
        <v>5634.255</v>
      </c>
      <c r="F1795" s="8" t="s">
        <v>118</v>
      </c>
      <c r="G1795"/>
      <c r="H1795"/>
      <c r="I1795"/>
      <c r="J1795"/>
      <c r="K1795"/>
      <c r="L1795" s="1"/>
    </row>
    <row r="1796" spans="1:12" ht="12.75">
      <c r="A1796" s="5"/>
      <c r="B1796"/>
      <c r="C1796"/>
      <c r="D1796"/>
      <c r="E1796"/>
      <c r="F1796" s="8"/>
      <c r="G1796"/>
      <c r="H1796"/>
      <c r="I1796"/>
      <c r="J1796"/>
      <c r="K1796"/>
      <c r="L1796" s="1"/>
    </row>
    <row r="1797" spans="1:12" ht="12.75">
      <c r="A1797" s="5" t="s">
        <v>12</v>
      </c>
      <c r="B1797" s="3" t="s">
        <v>13</v>
      </c>
      <c r="C1797" s="6">
        <v>0.05</v>
      </c>
      <c r="D1797"/>
      <c r="E1797" s="4">
        <f>E1795*C1797</f>
        <v>281.71275</v>
      </c>
      <c r="F1797" s="8" t="s">
        <v>118</v>
      </c>
      <c r="G1797"/>
      <c r="H1797"/>
      <c r="I1797"/>
      <c r="J1797"/>
      <c r="K1797"/>
      <c r="L1797" s="1"/>
    </row>
    <row r="1798" spans="1:12" ht="12.75">
      <c r="A1798" s="5"/>
      <c r="B1798"/>
      <c r="C1798"/>
      <c r="D1798"/>
      <c r="E1798"/>
      <c r="F1798" s="8"/>
      <c r="G1798"/>
      <c r="H1798"/>
      <c r="I1798"/>
      <c r="J1798"/>
      <c r="K1798"/>
      <c r="L1798" s="1"/>
    </row>
    <row r="1799" spans="1:12" ht="12.75">
      <c r="A1799" s="5" t="s">
        <v>14</v>
      </c>
      <c r="B1799" s="3" t="s">
        <v>27</v>
      </c>
      <c r="C1799"/>
      <c r="D1799"/>
      <c r="E1799" s="4">
        <f>E1795+E1797</f>
        <v>5915.96775</v>
      </c>
      <c r="F1799" s="8" t="s">
        <v>118</v>
      </c>
      <c r="G1799"/>
      <c r="H1799"/>
      <c r="I1799"/>
      <c r="J1799"/>
      <c r="K1799"/>
      <c r="L1799" s="1"/>
    </row>
    <row r="1800" spans="1:12" ht="12.75">
      <c r="A1800" s="5"/>
      <c r="B1800"/>
      <c r="C1800"/>
      <c r="D1800"/>
      <c r="E1800"/>
      <c r="F1800"/>
      <c r="G1800"/>
      <c r="H1800"/>
      <c r="I1800"/>
      <c r="J1800"/>
      <c r="K1800"/>
      <c r="L1800" s="1"/>
    </row>
    <row r="1801" spans="1:12" ht="12.75">
      <c r="A1801" s="5"/>
      <c r="B1801"/>
      <c r="C1801"/>
      <c r="D1801"/>
      <c r="E1801"/>
      <c r="F1801"/>
      <c r="G1801"/>
      <c r="H1801"/>
      <c r="I1801"/>
      <c r="J1801"/>
      <c r="K1801"/>
      <c r="L1801" s="1"/>
    </row>
    <row r="1802" spans="1:14" ht="12.75">
      <c r="A1802" s="31"/>
      <c r="B1802" s="3" t="s">
        <v>18</v>
      </c>
      <c r="C1802" s="139">
        <f>E1799</f>
        <v>5915.96775</v>
      </c>
      <c r="D1802" s="155" t="s">
        <v>423</v>
      </c>
      <c r="E1802" s="155"/>
      <c r="F1802" s="4">
        <f>E1799/165.33/1</f>
        <v>35.78278443113772</v>
      </c>
      <c r="G1802" s="8" t="s">
        <v>19</v>
      </c>
      <c r="H1802"/>
      <c r="I1802"/>
      <c r="J1802"/>
      <c r="K1802"/>
      <c r="L1802" s="1"/>
      <c r="M1802" s="70"/>
      <c r="N1802" s="140"/>
    </row>
    <row r="1803" spans="1:12" ht="12.75">
      <c r="A1803" s="31"/>
      <c r="B1803"/>
      <c r="C1803"/>
      <c r="D1803"/>
      <c r="E1803"/>
      <c r="F1803"/>
      <c r="G1803"/>
      <c r="H1803"/>
      <c r="I1803"/>
      <c r="J1803"/>
      <c r="K1803"/>
      <c r="L1803" s="1"/>
    </row>
    <row r="1804" spans="1:12" ht="12.75">
      <c r="A1804" s="31"/>
      <c r="B1804" s="3" t="s">
        <v>17</v>
      </c>
      <c r="C1804"/>
      <c r="D1804"/>
      <c r="E1804"/>
      <c r="F1804"/>
      <c r="G1804"/>
      <c r="H1804"/>
      <c r="I1804"/>
      <c r="J1804"/>
      <c r="K1804"/>
      <c r="L1804" s="1"/>
    </row>
    <row r="1805" spans="1:12" ht="12.75">
      <c r="A1805" s="31"/>
      <c r="B1805"/>
      <c r="C1805"/>
      <c r="D1805"/>
      <c r="E1805"/>
      <c r="F1805"/>
      <c r="G1805"/>
      <c r="H1805"/>
      <c r="I1805"/>
      <c r="J1805"/>
      <c r="K1805"/>
      <c r="L1805" s="1"/>
    </row>
    <row r="1806" spans="1:12" ht="12.75">
      <c r="A1806" s="31"/>
      <c r="B1806" s="160" t="s">
        <v>495</v>
      </c>
      <c r="C1806" s="160"/>
      <c r="D1806" s="160"/>
      <c r="E1806" s="160"/>
      <c r="F1806" s="160"/>
      <c r="G1806" s="160"/>
      <c r="H1806" s="160"/>
      <c r="I1806" s="160"/>
      <c r="J1806"/>
      <c r="K1806"/>
      <c r="L1806" s="1"/>
    </row>
    <row r="1807" spans="1:12" ht="12.75">
      <c r="A1807" s="31"/>
      <c r="B1807" s="160" t="s">
        <v>496</v>
      </c>
      <c r="C1807" s="160"/>
      <c r="D1807" s="160"/>
      <c r="E1807" s="160"/>
      <c r="F1807" s="160"/>
      <c r="G1807" s="160"/>
      <c r="H1807" s="160"/>
      <c r="I1807" s="75"/>
      <c r="J1807"/>
      <c r="K1807"/>
      <c r="L1807" s="1"/>
    </row>
    <row r="1808" spans="2:9" ht="12.75">
      <c r="B1808" s="75"/>
      <c r="C1808" s="75"/>
      <c r="D1808" s="75"/>
      <c r="E1808" s="75"/>
      <c r="F1808" s="75"/>
      <c r="G1808" s="75"/>
      <c r="H1808" s="75"/>
      <c r="I1808" s="75"/>
    </row>
    <row r="1809" spans="2:9" ht="12.75">
      <c r="B1809" s="75"/>
      <c r="C1809" s="75"/>
      <c r="D1809" s="75"/>
      <c r="E1809" s="75"/>
      <c r="F1809" s="75"/>
      <c r="G1809" s="75"/>
      <c r="H1809" s="75"/>
      <c r="I1809" s="75"/>
    </row>
    <row r="1810" spans="2:9" ht="12.75">
      <c r="B1810" s="75"/>
      <c r="C1810" s="75"/>
      <c r="D1810" s="75"/>
      <c r="E1810" s="75"/>
      <c r="F1810" s="75"/>
      <c r="G1810" s="75"/>
      <c r="H1810" s="75"/>
      <c r="I1810" s="75"/>
    </row>
    <row r="1811" spans="2:9" ht="12.75">
      <c r="B1811" s="75"/>
      <c r="C1811" s="75"/>
      <c r="D1811" s="75"/>
      <c r="E1811" s="75"/>
      <c r="F1811" s="75"/>
      <c r="G1811" s="75"/>
      <c r="H1811" s="75"/>
      <c r="I1811" s="75"/>
    </row>
    <row r="1812" spans="2:9" ht="12.75">
      <c r="B1812" s="75"/>
      <c r="C1812" s="75"/>
      <c r="D1812" s="75"/>
      <c r="E1812" s="75"/>
      <c r="F1812" s="75"/>
      <c r="G1812" s="75"/>
      <c r="H1812" s="75"/>
      <c r="I1812" s="75"/>
    </row>
    <row r="1813" spans="2:9" ht="12.75">
      <c r="B1813" s="75"/>
      <c r="C1813" s="75"/>
      <c r="D1813" s="75"/>
      <c r="E1813" s="75"/>
      <c r="F1813" s="75"/>
      <c r="G1813" s="75"/>
      <c r="H1813" s="75"/>
      <c r="I1813" s="75"/>
    </row>
    <row r="1814" spans="2:9" ht="12.75">
      <c r="B1814" s="75"/>
      <c r="C1814" s="75"/>
      <c r="D1814" s="75"/>
      <c r="E1814" s="75"/>
      <c r="F1814" s="75"/>
      <c r="G1814" s="75"/>
      <c r="H1814" s="75"/>
      <c r="I1814" s="75"/>
    </row>
    <row r="1815" spans="2:9" ht="12.75">
      <c r="B1815" s="75"/>
      <c r="C1815" s="75"/>
      <c r="D1815" s="75"/>
      <c r="E1815" s="75"/>
      <c r="F1815" s="75"/>
      <c r="G1815" s="75"/>
      <c r="H1815" s="75"/>
      <c r="I1815" s="75"/>
    </row>
    <row r="1816" spans="2:9" ht="12.75">
      <c r="B1816" s="75"/>
      <c r="C1816" s="75"/>
      <c r="D1816" s="75"/>
      <c r="E1816" s="75"/>
      <c r="F1816" s="75"/>
      <c r="G1816" s="75"/>
      <c r="H1816" s="75"/>
      <c r="I1816" s="75"/>
    </row>
    <row r="1817" spans="2:9" ht="12.75">
      <c r="B1817" s="75"/>
      <c r="C1817" s="75"/>
      <c r="D1817" s="75"/>
      <c r="E1817" s="75"/>
      <c r="F1817" s="75"/>
      <c r="G1817" s="75"/>
      <c r="H1817" s="75"/>
      <c r="I1817" s="75"/>
    </row>
    <row r="1818" spans="2:9" ht="13.5" customHeight="1">
      <c r="B1818" s="75"/>
      <c r="C1818" s="75"/>
      <c r="D1818" s="75"/>
      <c r="E1818" s="75"/>
      <c r="F1818" s="75"/>
      <c r="G1818" s="75"/>
      <c r="H1818" s="75"/>
      <c r="I1818" s="75"/>
    </row>
    <row r="1830" spans="2:8" ht="12.75">
      <c r="B1830" s="61"/>
      <c r="H1830" s="61"/>
    </row>
    <row r="1831" spans="1:12" ht="12.75">
      <c r="A1831" s="31"/>
      <c r="B1831" s="3" t="s">
        <v>484</v>
      </c>
      <c r="C1831"/>
      <c r="D1831"/>
      <c r="E1831"/>
      <c r="F1831"/>
      <c r="G1831"/>
      <c r="H1831" s="3" t="s">
        <v>135</v>
      </c>
      <c r="I1831"/>
      <c r="J1831"/>
      <c r="K1831"/>
      <c r="L1831" s="1"/>
    </row>
    <row r="1832" spans="1:12" ht="12.75">
      <c r="A1832" s="31"/>
      <c r="B1832"/>
      <c r="C1832"/>
      <c r="D1832"/>
      <c r="E1832"/>
      <c r="F1832"/>
      <c r="G1832" s="10"/>
      <c r="H1832" s="162" t="s">
        <v>224</v>
      </c>
      <c r="I1832" s="162"/>
      <c r="J1832"/>
      <c r="K1832"/>
      <c r="L1832" s="1"/>
    </row>
    <row r="1833" spans="1:12" ht="12.75">
      <c r="A1833" s="31"/>
      <c r="B1833" s="3" t="s">
        <v>486</v>
      </c>
      <c r="C1833"/>
      <c r="D1833"/>
      <c r="E1833"/>
      <c r="F1833"/>
      <c r="G1833" s="10"/>
      <c r="H1833" s="10"/>
      <c r="I1833" s="50"/>
      <c r="J1833"/>
      <c r="K1833"/>
      <c r="L1833" s="1"/>
    </row>
    <row r="1834" spans="1:12" ht="12.75">
      <c r="A1834" s="31"/>
      <c r="B1834" s="155" t="s">
        <v>509</v>
      </c>
      <c r="C1834" s="155"/>
      <c r="D1834" s="155"/>
      <c r="E1834"/>
      <c r="F1834"/>
      <c r="G1834"/>
      <c r="H1834" s="10"/>
      <c r="I1834" s="3"/>
      <c r="J1834"/>
      <c r="K1834"/>
      <c r="L1834" s="1"/>
    </row>
    <row r="1835" spans="1:12" ht="12.75">
      <c r="A1835" s="31"/>
      <c r="B1835"/>
      <c r="C1835"/>
      <c r="D1835"/>
      <c r="E1835"/>
      <c r="F1835"/>
      <c r="G1835" s="10"/>
      <c r="H1835" s="10"/>
      <c r="I1835" s="10"/>
      <c r="J1835"/>
      <c r="K1835"/>
      <c r="L1835" s="1"/>
    </row>
    <row r="1836" spans="1:12" ht="12.75">
      <c r="A1836" s="31"/>
      <c r="B1836"/>
      <c r="C1836"/>
      <c r="D1836"/>
      <c r="E1836"/>
      <c r="F1836"/>
      <c r="G1836" s="50"/>
      <c r="H1836" s="10"/>
      <c r="I1836" s="10"/>
      <c r="J1836"/>
      <c r="K1836"/>
      <c r="L1836" s="1"/>
    </row>
    <row r="1837" spans="1:12" ht="12.75">
      <c r="A1837" s="5">
        <v>1</v>
      </c>
      <c r="B1837" s="3" t="s">
        <v>0</v>
      </c>
      <c r="C1837"/>
      <c r="D1837"/>
      <c r="E1837" s="3">
        <f>SUM(E1838:E1840)</f>
        <v>40</v>
      </c>
      <c r="F1837" s="8" t="s">
        <v>118</v>
      </c>
      <c r="G1837"/>
      <c r="H1837"/>
      <c r="I1837"/>
      <c r="J1837"/>
      <c r="K1837"/>
      <c r="L1837" s="1"/>
    </row>
    <row r="1838" spans="1:12" ht="12.75">
      <c r="A1838" s="5"/>
      <c r="B1838" t="s">
        <v>8</v>
      </c>
      <c r="C1838"/>
      <c r="D1838"/>
      <c r="E1838">
        <v>0</v>
      </c>
      <c r="F1838" s="8"/>
      <c r="G1838"/>
      <c r="H1838"/>
      <c r="I1838"/>
      <c r="J1838"/>
      <c r="K1838"/>
      <c r="L1838" s="1"/>
    </row>
    <row r="1839" spans="1:12" ht="12.75">
      <c r="A1839" s="5"/>
      <c r="B1839" t="s">
        <v>9</v>
      </c>
      <c r="C1839"/>
      <c r="D1839"/>
      <c r="E1839">
        <v>40</v>
      </c>
      <c r="F1839" s="8"/>
      <c r="G1839"/>
      <c r="H1839"/>
      <c r="I1839"/>
      <c r="J1839"/>
      <c r="K1839"/>
      <c r="L1839" s="1"/>
    </row>
    <row r="1840" spans="1:12" ht="12.75">
      <c r="A1840" s="5"/>
      <c r="B1840" t="s">
        <v>10</v>
      </c>
      <c r="C1840"/>
      <c r="D1840"/>
      <c r="E1840">
        <v>0</v>
      </c>
      <c r="F1840" s="8"/>
      <c r="G1840"/>
      <c r="H1840"/>
      <c r="I1840"/>
      <c r="J1840"/>
      <c r="K1840"/>
      <c r="L1840" s="1"/>
    </row>
    <row r="1841" spans="1:12" ht="12.75">
      <c r="A1841" s="5"/>
      <c r="B1841"/>
      <c r="C1841"/>
      <c r="D1841"/>
      <c r="E1841"/>
      <c r="F1841" s="8"/>
      <c r="G1841"/>
      <c r="H1841"/>
      <c r="I1841"/>
      <c r="J1841"/>
      <c r="K1841"/>
      <c r="L1841" s="1"/>
    </row>
    <row r="1842" spans="1:12" ht="12.75">
      <c r="A1842" s="5"/>
      <c r="B1842"/>
      <c r="C1842"/>
      <c r="D1842"/>
      <c r="E1842"/>
      <c r="F1842" s="8"/>
      <c r="G1842"/>
      <c r="H1842"/>
      <c r="I1842"/>
      <c r="J1842"/>
      <c r="K1842"/>
      <c r="L1842" s="1"/>
    </row>
    <row r="1843" spans="1:12" ht="12.75">
      <c r="A1843" s="5">
        <v>2</v>
      </c>
      <c r="B1843" s="3" t="s">
        <v>1</v>
      </c>
      <c r="C1843" s="3"/>
      <c r="D1843" s="3"/>
      <c r="E1843" s="4">
        <f>SUM(E1844:E1846)</f>
        <v>5317</v>
      </c>
      <c r="F1843" s="8" t="s">
        <v>118</v>
      </c>
      <c r="G1843"/>
      <c r="H1843"/>
      <c r="I1843"/>
      <c r="J1843"/>
      <c r="K1843"/>
      <c r="L1843" s="1"/>
    </row>
    <row r="1844" spans="1:14" ht="12.75">
      <c r="A1844" s="5"/>
      <c r="B1844" t="s">
        <v>2</v>
      </c>
      <c r="C1844"/>
      <c r="D1844"/>
      <c r="E1844">
        <v>5200</v>
      </c>
      <c r="F1844" s="8"/>
      <c r="G1844"/>
      <c r="H1844"/>
      <c r="I1844"/>
      <c r="J1844"/>
      <c r="K1844"/>
      <c r="L1844" s="1"/>
      <c r="M1844" s="70"/>
      <c r="N1844" s="140"/>
    </row>
    <row r="1845" spans="1:12" ht="12.75">
      <c r="A1845" s="5"/>
      <c r="B1845" s="53" t="s">
        <v>494</v>
      </c>
      <c r="C1845" s="2">
        <v>0.0225</v>
      </c>
      <c r="D1845"/>
      <c r="E1845" s="1">
        <f>E1844*C1845</f>
        <v>117</v>
      </c>
      <c r="F1845" s="8"/>
      <c r="G1845"/>
      <c r="H1845"/>
      <c r="I1845"/>
      <c r="J1845"/>
      <c r="K1845"/>
      <c r="L1845" s="1"/>
    </row>
    <row r="1846" spans="1:12" ht="12.75">
      <c r="A1846" s="5"/>
      <c r="B1846"/>
      <c r="C1846"/>
      <c r="D1846"/>
      <c r="E1846"/>
      <c r="F1846"/>
      <c r="G1846"/>
      <c r="H1846"/>
      <c r="I1846"/>
      <c r="J1846"/>
      <c r="K1846"/>
      <c r="L1846" s="1"/>
    </row>
    <row r="1847" spans="1:12" ht="12.75">
      <c r="A1847" s="5" t="s">
        <v>4</v>
      </c>
      <c r="B1847" s="3" t="s">
        <v>3</v>
      </c>
      <c r="C1847"/>
      <c r="D1847"/>
      <c r="E1847" s="4">
        <f>E1837+E1843</f>
        <v>5357</v>
      </c>
      <c r="F1847" s="8" t="s">
        <v>118</v>
      </c>
      <c r="G1847" s="3"/>
      <c r="H1847"/>
      <c r="I1847"/>
      <c r="J1847"/>
      <c r="K1847"/>
      <c r="L1847" s="1"/>
    </row>
    <row r="1848" spans="1:12" ht="12.75">
      <c r="A1848" s="5"/>
      <c r="B1848"/>
      <c r="C1848"/>
      <c r="D1848"/>
      <c r="E1848"/>
      <c r="F1848"/>
      <c r="G1848"/>
      <c r="H1848"/>
      <c r="I1848"/>
      <c r="J1848"/>
      <c r="K1848"/>
      <c r="L1848" s="1"/>
    </row>
    <row r="1849" spans="1:12" ht="12.75">
      <c r="A1849" s="5"/>
      <c r="B1849" t="s">
        <v>159</v>
      </c>
      <c r="C1849" s="6">
        <v>0.1</v>
      </c>
      <c r="D1849"/>
      <c r="E1849" s="1">
        <f>E1847*C1849</f>
        <v>535.7</v>
      </c>
      <c r="F1849"/>
      <c r="G1849"/>
      <c r="H1849"/>
      <c r="I1849"/>
      <c r="J1849"/>
      <c r="K1849"/>
      <c r="L1849" s="1"/>
    </row>
    <row r="1850" spans="1:12" ht="12.75">
      <c r="A1850" s="5"/>
      <c r="B1850"/>
      <c r="C1850" s="6"/>
      <c r="D1850"/>
      <c r="E1850" s="1"/>
      <c r="F1850"/>
      <c r="G1850"/>
      <c r="H1850"/>
      <c r="I1850"/>
      <c r="J1850"/>
      <c r="K1850"/>
      <c r="L1850" s="1"/>
    </row>
    <row r="1851" spans="1:12" ht="12.75">
      <c r="A1851" s="5"/>
      <c r="B1851"/>
      <c r="C1851"/>
      <c r="D1851"/>
      <c r="E1851"/>
      <c r="F1851"/>
      <c r="G1851"/>
      <c r="H1851"/>
      <c r="I1851"/>
      <c r="J1851"/>
      <c r="K1851"/>
      <c r="L1851" s="1"/>
    </row>
    <row r="1852" spans="1:12" ht="12.75">
      <c r="A1852" s="5" t="s">
        <v>5</v>
      </c>
      <c r="B1852" s="3" t="s">
        <v>6</v>
      </c>
      <c r="C1852"/>
      <c r="D1852"/>
      <c r="E1852" s="4">
        <f>SUM(E1849:E1851)</f>
        <v>535.7</v>
      </c>
      <c r="F1852" s="8" t="s">
        <v>118</v>
      </c>
      <c r="G1852"/>
      <c r="H1852"/>
      <c r="I1852"/>
      <c r="J1852"/>
      <c r="K1852"/>
      <c r="L1852" s="1"/>
    </row>
    <row r="1853" spans="1:12" ht="12.75">
      <c r="A1853" s="5"/>
      <c r="B1853" s="3"/>
      <c r="C1853"/>
      <c r="D1853"/>
      <c r="E1853" s="4"/>
      <c r="F1853" s="8"/>
      <c r="G1853"/>
      <c r="H1853"/>
      <c r="I1853"/>
      <c r="J1853"/>
      <c r="K1853"/>
      <c r="L1853" s="1"/>
    </row>
    <row r="1854" spans="1:12" ht="12.75">
      <c r="A1854" s="5" t="s">
        <v>7</v>
      </c>
      <c r="B1854" s="3" t="s">
        <v>11</v>
      </c>
      <c r="C1854"/>
      <c r="D1854"/>
      <c r="E1854" s="4">
        <f>E1847+E1852</f>
        <v>5892.7</v>
      </c>
      <c r="F1854" s="8" t="s">
        <v>118</v>
      </c>
      <c r="G1854"/>
      <c r="H1854"/>
      <c r="I1854"/>
      <c r="J1854"/>
      <c r="K1854"/>
      <c r="L1854" s="1"/>
    </row>
    <row r="1855" spans="1:12" ht="12.75">
      <c r="A1855" s="5"/>
      <c r="B1855"/>
      <c r="C1855"/>
      <c r="D1855"/>
      <c r="E1855"/>
      <c r="F1855" s="8"/>
      <c r="G1855"/>
      <c r="H1855"/>
      <c r="I1855"/>
      <c r="J1855"/>
      <c r="K1855"/>
      <c r="L1855" s="1"/>
    </row>
    <row r="1856" spans="1:12" ht="12.75">
      <c r="A1856" s="5" t="s">
        <v>12</v>
      </c>
      <c r="B1856" s="3" t="s">
        <v>13</v>
      </c>
      <c r="C1856" s="6">
        <v>0.05</v>
      </c>
      <c r="D1856"/>
      <c r="E1856" s="4">
        <f>E1854*C1856</f>
        <v>294.635</v>
      </c>
      <c r="F1856" s="8" t="s">
        <v>118</v>
      </c>
      <c r="G1856"/>
      <c r="H1856"/>
      <c r="I1856"/>
      <c r="J1856"/>
      <c r="K1856"/>
      <c r="L1856" s="1"/>
    </row>
    <row r="1857" spans="1:12" ht="12.75">
      <c r="A1857" s="5"/>
      <c r="B1857"/>
      <c r="C1857"/>
      <c r="D1857"/>
      <c r="E1857"/>
      <c r="F1857" s="8"/>
      <c r="G1857"/>
      <c r="H1857"/>
      <c r="I1857"/>
      <c r="J1857"/>
      <c r="K1857"/>
      <c r="L1857" s="1"/>
    </row>
    <row r="1858" spans="1:12" ht="12.75">
      <c r="A1858" s="5" t="s">
        <v>14</v>
      </c>
      <c r="B1858" s="3" t="s">
        <v>27</v>
      </c>
      <c r="C1858"/>
      <c r="D1858"/>
      <c r="E1858" s="4">
        <f>E1854+E1856</f>
        <v>6187.335</v>
      </c>
      <c r="F1858" s="8" t="s">
        <v>118</v>
      </c>
      <c r="G1858"/>
      <c r="H1858"/>
      <c r="I1858"/>
      <c r="J1858"/>
      <c r="K1858"/>
      <c r="L1858" s="1"/>
    </row>
    <row r="1859" spans="1:12" ht="12.75">
      <c r="A1859" s="5"/>
      <c r="B1859"/>
      <c r="C1859"/>
      <c r="D1859"/>
      <c r="E1859"/>
      <c r="F1859"/>
      <c r="G1859"/>
      <c r="H1859"/>
      <c r="I1859"/>
      <c r="J1859"/>
      <c r="K1859"/>
      <c r="L1859" s="1"/>
    </row>
    <row r="1860" spans="1:12" ht="12.75">
      <c r="A1860" s="5"/>
      <c r="B1860"/>
      <c r="C1860"/>
      <c r="D1860"/>
      <c r="E1860"/>
      <c r="F1860"/>
      <c r="G1860"/>
      <c r="H1860"/>
      <c r="I1860"/>
      <c r="J1860"/>
      <c r="K1860"/>
      <c r="L1860" s="1"/>
    </row>
    <row r="1861" spans="1:14" ht="12.75">
      <c r="A1861" s="31"/>
      <c r="B1861" s="3" t="s">
        <v>18</v>
      </c>
      <c r="C1861" s="139">
        <f>E1858</f>
        <v>6187.335</v>
      </c>
      <c r="D1861" s="155" t="s">
        <v>423</v>
      </c>
      <c r="E1861" s="155"/>
      <c r="F1861" s="4">
        <f>E1858/165.33/1</f>
        <v>37.424151696606785</v>
      </c>
      <c r="G1861" s="8" t="s">
        <v>19</v>
      </c>
      <c r="H1861"/>
      <c r="I1861"/>
      <c r="J1861"/>
      <c r="K1861"/>
      <c r="L1861" s="1"/>
      <c r="M1861" s="70"/>
      <c r="N1861" s="140"/>
    </row>
    <row r="1862" spans="1:12" ht="12.75">
      <c r="A1862" s="31"/>
      <c r="B1862"/>
      <c r="C1862"/>
      <c r="D1862"/>
      <c r="E1862"/>
      <c r="F1862"/>
      <c r="G1862"/>
      <c r="H1862"/>
      <c r="I1862"/>
      <c r="J1862"/>
      <c r="K1862"/>
      <c r="L1862" s="1"/>
    </row>
    <row r="1863" spans="1:12" ht="12.75">
      <c r="A1863" s="31"/>
      <c r="B1863" s="3" t="s">
        <v>17</v>
      </c>
      <c r="C1863"/>
      <c r="D1863"/>
      <c r="E1863"/>
      <c r="F1863"/>
      <c r="G1863"/>
      <c r="H1863"/>
      <c r="I1863"/>
      <c r="J1863"/>
      <c r="K1863"/>
      <c r="L1863" s="1"/>
    </row>
    <row r="1864" spans="1:12" ht="12.75">
      <c r="A1864" s="31"/>
      <c r="B1864"/>
      <c r="C1864"/>
      <c r="D1864"/>
      <c r="E1864"/>
      <c r="F1864"/>
      <c r="G1864"/>
      <c r="H1864"/>
      <c r="I1864"/>
      <c r="J1864"/>
      <c r="K1864"/>
      <c r="L1864" s="1"/>
    </row>
    <row r="1865" spans="1:12" ht="12.75">
      <c r="A1865" s="31"/>
      <c r="B1865" s="160" t="s">
        <v>495</v>
      </c>
      <c r="C1865" s="160"/>
      <c r="D1865" s="160"/>
      <c r="E1865" s="160"/>
      <c r="F1865" s="160"/>
      <c r="G1865" s="160"/>
      <c r="H1865" s="160"/>
      <c r="I1865" s="160"/>
      <c r="J1865"/>
      <c r="K1865"/>
      <c r="L1865" s="1"/>
    </row>
    <row r="1866" spans="1:12" ht="12.75">
      <c r="A1866" s="31"/>
      <c r="B1866" s="160" t="s">
        <v>496</v>
      </c>
      <c r="C1866" s="160"/>
      <c r="D1866" s="160"/>
      <c r="E1866" s="160"/>
      <c r="F1866" s="160"/>
      <c r="G1866" s="160"/>
      <c r="H1866" s="160"/>
      <c r="I1866" s="75"/>
      <c r="J1866"/>
      <c r="K1866"/>
      <c r="L1866" s="1"/>
    </row>
    <row r="1867" spans="2:9" ht="12.75">
      <c r="B1867" s="75"/>
      <c r="C1867" s="75"/>
      <c r="D1867" s="75"/>
      <c r="E1867" s="75"/>
      <c r="F1867" s="75"/>
      <c r="G1867" s="75"/>
      <c r="H1867" s="75"/>
      <c r="I1867" s="75"/>
    </row>
    <row r="1868" spans="2:9" ht="12.75">
      <c r="B1868" s="75"/>
      <c r="C1868" s="75"/>
      <c r="D1868" s="75"/>
      <c r="E1868" s="75"/>
      <c r="F1868" s="75"/>
      <c r="G1868" s="75"/>
      <c r="H1868" s="75"/>
      <c r="I1868" s="75"/>
    </row>
    <row r="1869" spans="2:9" ht="12.75">
      <c r="B1869" s="75"/>
      <c r="C1869" s="75"/>
      <c r="D1869" s="75"/>
      <c r="E1869" s="75"/>
      <c r="F1869" s="75"/>
      <c r="G1869" s="75"/>
      <c r="H1869" s="75"/>
      <c r="I1869" s="75"/>
    </row>
    <row r="1870" spans="2:9" ht="12.75">
      <c r="B1870" s="75"/>
      <c r="C1870" s="75"/>
      <c r="D1870" s="75"/>
      <c r="E1870" s="75"/>
      <c r="F1870" s="75"/>
      <c r="G1870" s="75"/>
      <c r="H1870" s="75"/>
      <c r="I1870" s="75"/>
    </row>
    <row r="1871" spans="2:9" ht="12.75">
      <c r="B1871" s="75"/>
      <c r="C1871" s="75"/>
      <c r="D1871" s="75"/>
      <c r="E1871" s="75"/>
      <c r="F1871" s="75"/>
      <c r="G1871" s="75"/>
      <c r="H1871" s="75"/>
      <c r="I1871" s="75"/>
    </row>
    <row r="1872" spans="2:9" ht="12.75">
      <c r="B1872" s="75"/>
      <c r="C1872" s="75"/>
      <c r="D1872" s="75"/>
      <c r="E1872" s="75"/>
      <c r="F1872" s="75"/>
      <c r="G1872" s="75"/>
      <c r="H1872" s="75"/>
      <c r="I1872" s="75"/>
    </row>
    <row r="1873" spans="2:9" ht="12.75">
      <c r="B1873" s="75"/>
      <c r="C1873" s="75"/>
      <c r="D1873" s="75"/>
      <c r="E1873" s="75"/>
      <c r="F1873" s="75"/>
      <c r="G1873" s="75"/>
      <c r="H1873" s="75"/>
      <c r="I1873" s="75"/>
    </row>
    <row r="1874" spans="2:9" ht="12.75">
      <c r="B1874" s="75"/>
      <c r="C1874" s="75"/>
      <c r="D1874" s="75"/>
      <c r="E1874" s="75"/>
      <c r="F1874" s="75"/>
      <c r="G1874" s="75"/>
      <c r="H1874" s="75"/>
      <c r="I1874" s="75"/>
    </row>
    <row r="1875" spans="2:9" ht="12.75">
      <c r="B1875" s="75"/>
      <c r="C1875" s="75"/>
      <c r="D1875" s="75"/>
      <c r="E1875" s="75"/>
      <c r="F1875" s="75"/>
      <c r="G1875" s="75"/>
      <c r="H1875" s="75"/>
      <c r="I1875" s="75"/>
    </row>
    <row r="1876" spans="2:9" ht="12.75">
      <c r="B1876" s="75"/>
      <c r="C1876" s="75"/>
      <c r="D1876" s="75"/>
      <c r="E1876" s="75"/>
      <c r="F1876" s="75"/>
      <c r="G1876" s="75"/>
      <c r="H1876" s="75"/>
      <c r="I1876" s="75"/>
    </row>
    <row r="1877" spans="2:9" ht="12.75">
      <c r="B1877" s="75"/>
      <c r="C1877" s="75"/>
      <c r="D1877" s="75"/>
      <c r="E1877" s="75"/>
      <c r="F1877" s="75"/>
      <c r="G1877" s="75"/>
      <c r="H1877" s="75"/>
      <c r="I1877" s="75"/>
    </row>
    <row r="1889" spans="2:8" ht="12.75">
      <c r="B1889" s="61"/>
      <c r="H1889" s="61"/>
    </row>
    <row r="1890" spans="1:12" ht="12.75">
      <c r="A1890" s="31"/>
      <c r="B1890" s="3" t="s">
        <v>484</v>
      </c>
      <c r="C1890"/>
      <c r="D1890"/>
      <c r="E1890"/>
      <c r="F1890"/>
      <c r="G1890"/>
      <c r="H1890" s="3" t="s">
        <v>134</v>
      </c>
      <c r="I1890"/>
      <c r="J1890"/>
      <c r="K1890"/>
      <c r="L1890" s="1"/>
    </row>
    <row r="1891" spans="1:12" ht="12.75">
      <c r="A1891" s="31"/>
      <c r="B1891"/>
      <c r="C1891"/>
      <c r="D1891"/>
      <c r="E1891"/>
      <c r="F1891"/>
      <c r="G1891" s="10"/>
      <c r="H1891" s="162" t="s">
        <v>225</v>
      </c>
      <c r="I1891" s="162"/>
      <c r="J1891"/>
      <c r="K1891"/>
      <c r="L1891" s="1"/>
    </row>
    <row r="1892" spans="1:12" ht="12.75">
      <c r="A1892" s="31"/>
      <c r="B1892" s="3" t="s">
        <v>486</v>
      </c>
      <c r="C1892"/>
      <c r="D1892"/>
      <c r="E1892"/>
      <c r="F1892"/>
      <c r="G1892" s="10"/>
      <c r="H1892" s="10"/>
      <c r="I1892" s="50"/>
      <c r="J1892"/>
      <c r="K1892"/>
      <c r="L1892" s="1"/>
    </row>
    <row r="1893" spans="1:12" ht="12.75">
      <c r="A1893" s="31"/>
      <c r="B1893" s="155" t="s">
        <v>171</v>
      </c>
      <c r="C1893" s="155"/>
      <c r="D1893"/>
      <c r="E1893"/>
      <c r="F1893"/>
      <c r="G1893"/>
      <c r="H1893" s="10"/>
      <c r="I1893" s="3"/>
      <c r="J1893"/>
      <c r="K1893"/>
      <c r="L1893" s="1"/>
    </row>
    <row r="1894" spans="1:12" ht="12.75">
      <c r="A1894" s="31"/>
      <c r="B1894"/>
      <c r="C1894"/>
      <c r="D1894"/>
      <c r="E1894"/>
      <c r="F1894"/>
      <c r="G1894" s="10"/>
      <c r="H1894" s="10"/>
      <c r="I1894" s="10"/>
      <c r="J1894"/>
      <c r="K1894"/>
      <c r="L1894" s="1"/>
    </row>
    <row r="1895" spans="1:12" ht="12.75">
      <c r="A1895" s="31"/>
      <c r="B1895"/>
      <c r="C1895"/>
      <c r="D1895"/>
      <c r="E1895"/>
      <c r="F1895"/>
      <c r="G1895" s="50"/>
      <c r="H1895" s="10"/>
      <c r="I1895" s="10"/>
      <c r="J1895"/>
      <c r="K1895"/>
      <c r="L1895" s="1"/>
    </row>
    <row r="1896" spans="1:12" ht="12.75">
      <c r="A1896" s="5">
        <v>1</v>
      </c>
      <c r="B1896" s="3" t="s">
        <v>0</v>
      </c>
      <c r="C1896"/>
      <c r="D1896"/>
      <c r="E1896" s="3">
        <f>SUM(E1897:E1899)</f>
        <v>250</v>
      </c>
      <c r="F1896" s="8" t="s">
        <v>118</v>
      </c>
      <c r="G1896"/>
      <c r="H1896"/>
      <c r="I1896"/>
      <c r="J1896"/>
      <c r="K1896"/>
      <c r="L1896" s="1"/>
    </row>
    <row r="1897" spans="1:12" ht="12.75">
      <c r="A1897" s="5"/>
      <c r="B1897" t="s">
        <v>8</v>
      </c>
      <c r="C1897"/>
      <c r="D1897"/>
      <c r="E1897">
        <v>250</v>
      </c>
      <c r="F1897" s="8"/>
      <c r="G1897"/>
      <c r="H1897"/>
      <c r="I1897"/>
      <c r="J1897"/>
      <c r="K1897"/>
      <c r="L1897" s="1"/>
    </row>
    <row r="1898" spans="1:12" ht="12.75">
      <c r="A1898" s="5"/>
      <c r="B1898" t="s">
        <v>9</v>
      </c>
      <c r="C1898"/>
      <c r="D1898"/>
      <c r="E1898">
        <v>0</v>
      </c>
      <c r="F1898" s="8"/>
      <c r="G1898"/>
      <c r="H1898"/>
      <c r="I1898"/>
      <c r="J1898"/>
      <c r="K1898"/>
      <c r="L1898" s="1"/>
    </row>
    <row r="1899" spans="1:12" ht="12.75">
      <c r="A1899" s="5"/>
      <c r="B1899" t="s">
        <v>10</v>
      </c>
      <c r="C1899"/>
      <c r="D1899"/>
      <c r="E1899">
        <v>0</v>
      </c>
      <c r="F1899" s="8"/>
      <c r="G1899"/>
      <c r="H1899"/>
      <c r="I1899"/>
      <c r="J1899"/>
      <c r="K1899"/>
      <c r="L1899" s="1"/>
    </row>
    <row r="1900" spans="1:12" ht="12.75">
      <c r="A1900" s="5"/>
      <c r="B1900"/>
      <c r="C1900"/>
      <c r="D1900"/>
      <c r="E1900"/>
      <c r="F1900" s="8"/>
      <c r="G1900"/>
      <c r="H1900"/>
      <c r="I1900"/>
      <c r="J1900"/>
      <c r="K1900"/>
      <c r="L1900" s="1"/>
    </row>
    <row r="1901" spans="1:12" ht="12.75">
      <c r="A1901" s="5"/>
      <c r="B1901"/>
      <c r="C1901"/>
      <c r="D1901"/>
      <c r="E1901"/>
      <c r="F1901" s="8"/>
      <c r="G1901"/>
      <c r="H1901"/>
      <c r="I1901"/>
      <c r="J1901"/>
      <c r="K1901"/>
      <c r="L1901" s="1"/>
    </row>
    <row r="1902" spans="1:12" ht="12.75">
      <c r="A1902" s="5">
        <v>2</v>
      </c>
      <c r="B1902" s="3" t="s">
        <v>1</v>
      </c>
      <c r="C1902" s="3"/>
      <c r="D1902" s="3"/>
      <c r="E1902" s="4">
        <f>SUM(E1903:E1905)</f>
        <v>6032.75</v>
      </c>
      <c r="F1902" s="8" t="s">
        <v>118</v>
      </c>
      <c r="G1902"/>
      <c r="H1902"/>
      <c r="I1902"/>
      <c r="J1902"/>
      <c r="K1902"/>
      <c r="L1902" s="1"/>
    </row>
    <row r="1903" spans="1:14" ht="12.75">
      <c r="A1903" s="5"/>
      <c r="B1903" t="s">
        <v>2</v>
      </c>
      <c r="C1903"/>
      <c r="D1903"/>
      <c r="E1903">
        <v>5900</v>
      </c>
      <c r="F1903" s="8"/>
      <c r="G1903"/>
      <c r="H1903"/>
      <c r="I1903"/>
      <c r="J1903"/>
      <c r="K1903"/>
      <c r="L1903" s="1"/>
      <c r="M1903" s="70"/>
      <c r="N1903" s="140"/>
    </row>
    <row r="1904" spans="1:12" ht="12.75">
      <c r="A1904" s="5"/>
      <c r="B1904" s="53" t="s">
        <v>494</v>
      </c>
      <c r="C1904" s="2">
        <v>0.0225</v>
      </c>
      <c r="D1904"/>
      <c r="E1904" s="1">
        <f>E1903*C1904</f>
        <v>132.75</v>
      </c>
      <c r="F1904" s="8"/>
      <c r="G1904"/>
      <c r="H1904"/>
      <c r="I1904"/>
      <c r="J1904"/>
      <c r="K1904"/>
      <c r="L1904" s="1"/>
    </row>
    <row r="1905" spans="1:12" ht="12.75">
      <c r="A1905" s="5"/>
      <c r="B1905"/>
      <c r="C1905"/>
      <c r="D1905"/>
      <c r="E1905"/>
      <c r="F1905"/>
      <c r="G1905"/>
      <c r="H1905"/>
      <c r="I1905"/>
      <c r="J1905"/>
      <c r="K1905"/>
      <c r="L1905" s="1"/>
    </row>
    <row r="1906" spans="1:12" ht="12.75">
      <c r="A1906" s="5" t="s">
        <v>4</v>
      </c>
      <c r="B1906" s="3" t="s">
        <v>3</v>
      </c>
      <c r="C1906"/>
      <c r="D1906"/>
      <c r="E1906" s="4">
        <f>E1896+E1902</f>
        <v>6282.75</v>
      </c>
      <c r="F1906" s="8" t="s">
        <v>118</v>
      </c>
      <c r="G1906" s="3"/>
      <c r="H1906"/>
      <c r="I1906"/>
      <c r="J1906"/>
      <c r="K1906"/>
      <c r="L1906" s="1"/>
    </row>
    <row r="1907" spans="1:12" ht="12.75">
      <c r="A1907" s="5"/>
      <c r="B1907"/>
      <c r="C1907"/>
      <c r="D1907"/>
      <c r="E1907"/>
      <c r="F1907"/>
      <c r="G1907"/>
      <c r="H1907"/>
      <c r="I1907"/>
      <c r="J1907"/>
      <c r="K1907"/>
      <c r="L1907" s="1"/>
    </row>
    <row r="1908" spans="1:12" ht="12.75">
      <c r="A1908" s="5"/>
      <c r="B1908" t="s">
        <v>159</v>
      </c>
      <c r="C1908" s="6">
        <v>0.1</v>
      </c>
      <c r="D1908"/>
      <c r="E1908" s="1">
        <f>E1906*C1908</f>
        <v>628.2750000000001</v>
      </c>
      <c r="F1908"/>
      <c r="G1908"/>
      <c r="H1908"/>
      <c r="I1908"/>
      <c r="J1908"/>
      <c r="K1908"/>
      <c r="L1908" s="1"/>
    </row>
    <row r="1909" spans="1:12" ht="12.75">
      <c r="A1909" s="5"/>
      <c r="B1909"/>
      <c r="C1909" s="6"/>
      <c r="D1909"/>
      <c r="E1909" s="1"/>
      <c r="F1909"/>
      <c r="G1909"/>
      <c r="H1909"/>
      <c r="I1909"/>
      <c r="J1909"/>
      <c r="K1909"/>
      <c r="L1909" s="1"/>
    </row>
    <row r="1910" spans="1:12" ht="12.75">
      <c r="A1910" s="5"/>
      <c r="B1910"/>
      <c r="C1910"/>
      <c r="D1910"/>
      <c r="E1910"/>
      <c r="F1910"/>
      <c r="G1910"/>
      <c r="H1910"/>
      <c r="I1910"/>
      <c r="J1910"/>
      <c r="K1910"/>
      <c r="L1910" s="1"/>
    </row>
    <row r="1911" spans="1:12" ht="12.75">
      <c r="A1911" s="5" t="s">
        <v>5</v>
      </c>
      <c r="B1911" s="3" t="s">
        <v>6</v>
      </c>
      <c r="C1911"/>
      <c r="D1911"/>
      <c r="E1911" s="4">
        <f>SUM(E1908:E1910)</f>
        <v>628.2750000000001</v>
      </c>
      <c r="F1911" s="8" t="s">
        <v>118</v>
      </c>
      <c r="G1911"/>
      <c r="H1911"/>
      <c r="I1911"/>
      <c r="J1911"/>
      <c r="K1911"/>
      <c r="L1911" s="1"/>
    </row>
    <row r="1912" spans="1:12" ht="12.75">
      <c r="A1912" s="5"/>
      <c r="B1912" s="3"/>
      <c r="C1912"/>
      <c r="D1912"/>
      <c r="E1912" s="4"/>
      <c r="F1912" s="8"/>
      <c r="G1912"/>
      <c r="H1912"/>
      <c r="I1912"/>
      <c r="J1912"/>
      <c r="K1912"/>
      <c r="L1912" s="1"/>
    </row>
    <row r="1913" spans="1:12" ht="12.75">
      <c r="A1913" s="5" t="s">
        <v>7</v>
      </c>
      <c r="B1913" s="3" t="s">
        <v>11</v>
      </c>
      <c r="C1913"/>
      <c r="D1913"/>
      <c r="E1913" s="4">
        <f>E1906+E1911</f>
        <v>6911.025</v>
      </c>
      <c r="F1913" s="8" t="s">
        <v>118</v>
      </c>
      <c r="G1913"/>
      <c r="H1913"/>
      <c r="I1913"/>
      <c r="J1913"/>
      <c r="K1913"/>
      <c r="L1913" s="1"/>
    </row>
    <row r="1914" spans="1:12" ht="12.75">
      <c r="A1914" s="5"/>
      <c r="B1914"/>
      <c r="C1914"/>
      <c r="D1914"/>
      <c r="E1914"/>
      <c r="F1914" s="8"/>
      <c r="G1914"/>
      <c r="H1914"/>
      <c r="I1914"/>
      <c r="J1914"/>
      <c r="K1914"/>
      <c r="L1914" s="1"/>
    </row>
    <row r="1915" spans="1:12" ht="12.75">
      <c r="A1915" s="5" t="s">
        <v>12</v>
      </c>
      <c r="B1915" s="3" t="s">
        <v>13</v>
      </c>
      <c r="C1915" s="6">
        <v>0.05</v>
      </c>
      <c r="D1915"/>
      <c r="E1915" s="4">
        <f>E1913*C1915</f>
        <v>345.55125</v>
      </c>
      <c r="F1915" s="8" t="s">
        <v>118</v>
      </c>
      <c r="G1915"/>
      <c r="H1915"/>
      <c r="I1915"/>
      <c r="J1915"/>
      <c r="K1915"/>
      <c r="L1915" s="1"/>
    </row>
    <row r="1916" spans="1:12" ht="12.75">
      <c r="A1916" s="5"/>
      <c r="B1916"/>
      <c r="C1916"/>
      <c r="D1916"/>
      <c r="E1916"/>
      <c r="F1916" s="8"/>
      <c r="G1916"/>
      <c r="H1916"/>
      <c r="I1916"/>
      <c r="J1916"/>
      <c r="K1916"/>
      <c r="L1916" s="1"/>
    </row>
    <row r="1917" spans="1:12" ht="12.75">
      <c r="A1917" s="5" t="s">
        <v>14</v>
      </c>
      <c r="B1917" s="3" t="s">
        <v>27</v>
      </c>
      <c r="C1917"/>
      <c r="D1917"/>
      <c r="E1917" s="4">
        <f>E1913+E1915</f>
        <v>7256.57625</v>
      </c>
      <c r="F1917" s="8" t="s">
        <v>118</v>
      </c>
      <c r="G1917"/>
      <c r="H1917"/>
      <c r="I1917"/>
      <c r="J1917"/>
      <c r="K1917"/>
      <c r="L1917" s="1"/>
    </row>
    <row r="1918" spans="1:12" ht="12.75">
      <c r="A1918" s="5"/>
      <c r="B1918"/>
      <c r="C1918"/>
      <c r="D1918"/>
      <c r="E1918"/>
      <c r="F1918"/>
      <c r="G1918"/>
      <c r="H1918"/>
      <c r="I1918"/>
      <c r="J1918"/>
      <c r="K1918"/>
      <c r="L1918" s="1"/>
    </row>
    <row r="1919" spans="1:12" ht="12.75">
      <c r="A1919" s="5"/>
      <c r="B1919"/>
      <c r="C1919"/>
      <c r="D1919"/>
      <c r="E1919"/>
      <c r="F1919"/>
      <c r="G1919"/>
      <c r="H1919"/>
      <c r="I1919"/>
      <c r="J1919"/>
      <c r="K1919"/>
      <c r="L1919" s="1"/>
    </row>
    <row r="1920" spans="1:14" ht="12.75">
      <c r="A1920" s="31"/>
      <c r="B1920" s="3" t="s">
        <v>18</v>
      </c>
      <c r="C1920" s="139">
        <f>E1917</f>
        <v>7256.57625</v>
      </c>
      <c r="D1920" s="155" t="s">
        <v>423</v>
      </c>
      <c r="E1920" s="155"/>
      <c r="F1920" s="4">
        <f>E1917/165.33/1</f>
        <v>43.89146706586826</v>
      </c>
      <c r="G1920" s="8" t="s">
        <v>19</v>
      </c>
      <c r="H1920"/>
      <c r="I1920"/>
      <c r="J1920"/>
      <c r="K1920"/>
      <c r="L1920" s="1"/>
      <c r="M1920" s="70"/>
      <c r="N1920" s="140"/>
    </row>
    <row r="1921" spans="1:12" ht="12.75">
      <c r="A1921" s="31"/>
      <c r="B1921"/>
      <c r="C1921"/>
      <c r="D1921"/>
      <c r="E1921"/>
      <c r="F1921"/>
      <c r="G1921"/>
      <c r="H1921"/>
      <c r="I1921"/>
      <c r="J1921"/>
      <c r="K1921"/>
      <c r="L1921" s="1"/>
    </row>
    <row r="1922" spans="1:12" ht="12.75">
      <c r="A1922" s="31"/>
      <c r="B1922" s="3" t="s">
        <v>17</v>
      </c>
      <c r="C1922"/>
      <c r="D1922"/>
      <c r="E1922"/>
      <c r="F1922"/>
      <c r="G1922"/>
      <c r="H1922"/>
      <c r="I1922"/>
      <c r="J1922"/>
      <c r="K1922"/>
      <c r="L1922" s="1"/>
    </row>
    <row r="1923" spans="1:12" ht="12.75">
      <c r="A1923" s="31"/>
      <c r="B1923"/>
      <c r="C1923"/>
      <c r="D1923"/>
      <c r="E1923"/>
      <c r="F1923"/>
      <c r="G1923"/>
      <c r="H1923"/>
      <c r="I1923"/>
      <c r="J1923"/>
      <c r="K1923"/>
      <c r="L1923" s="1"/>
    </row>
    <row r="1924" spans="1:12" ht="12.75">
      <c r="A1924" s="31"/>
      <c r="B1924" s="160" t="s">
        <v>495</v>
      </c>
      <c r="C1924" s="160"/>
      <c r="D1924" s="160"/>
      <c r="E1924" s="160"/>
      <c r="F1924" s="160"/>
      <c r="G1924" s="160"/>
      <c r="H1924" s="160"/>
      <c r="I1924" s="160"/>
      <c r="J1924"/>
      <c r="K1924"/>
      <c r="L1924" s="1"/>
    </row>
    <row r="1925" spans="1:12" ht="12.75">
      <c r="A1925" s="31"/>
      <c r="B1925" s="160" t="s">
        <v>496</v>
      </c>
      <c r="C1925" s="160"/>
      <c r="D1925" s="160"/>
      <c r="E1925" s="160"/>
      <c r="F1925" s="160"/>
      <c r="G1925" s="160"/>
      <c r="H1925" s="160"/>
      <c r="I1925" s="75"/>
      <c r="J1925"/>
      <c r="K1925"/>
      <c r="L1925" s="1"/>
    </row>
    <row r="1926" spans="2:9" ht="12.75">
      <c r="B1926" s="75"/>
      <c r="C1926" s="75"/>
      <c r="D1926" s="75"/>
      <c r="E1926" s="75"/>
      <c r="F1926" s="75"/>
      <c r="G1926" s="75"/>
      <c r="H1926" s="75"/>
      <c r="I1926" s="75"/>
    </row>
    <row r="1927" spans="2:9" ht="12.75">
      <c r="B1927" s="75"/>
      <c r="C1927" s="75"/>
      <c r="D1927" s="75"/>
      <c r="E1927" s="75"/>
      <c r="F1927" s="75"/>
      <c r="G1927" s="75"/>
      <c r="H1927" s="75"/>
      <c r="I1927" s="75"/>
    </row>
    <row r="1928" spans="2:9" ht="12.75">
      <c r="B1928" s="75"/>
      <c r="C1928" s="75"/>
      <c r="D1928" s="75"/>
      <c r="E1928" s="75"/>
      <c r="F1928" s="75"/>
      <c r="G1928" s="75"/>
      <c r="H1928" s="75"/>
      <c r="I1928" s="75"/>
    </row>
    <row r="1929" spans="2:9" ht="12.75">
      <c r="B1929" s="75"/>
      <c r="C1929" s="75"/>
      <c r="D1929" s="75"/>
      <c r="E1929" s="75"/>
      <c r="F1929" s="75"/>
      <c r="G1929" s="75"/>
      <c r="H1929" s="75"/>
      <c r="I1929" s="75"/>
    </row>
    <row r="1930" spans="2:9" ht="12.75">
      <c r="B1930" s="75"/>
      <c r="C1930" s="75"/>
      <c r="D1930" s="75"/>
      <c r="E1930" s="75"/>
      <c r="F1930" s="75"/>
      <c r="G1930" s="75"/>
      <c r="H1930" s="75"/>
      <c r="I1930" s="75"/>
    </row>
    <row r="1931" spans="2:9" ht="12.75">
      <c r="B1931" s="75"/>
      <c r="C1931" s="75"/>
      <c r="D1931" s="75"/>
      <c r="E1931" s="75"/>
      <c r="F1931" s="75"/>
      <c r="G1931" s="75"/>
      <c r="H1931" s="75"/>
      <c r="I1931" s="75"/>
    </row>
    <row r="1932" spans="2:9" ht="12.75">
      <c r="B1932" s="75"/>
      <c r="C1932" s="75"/>
      <c r="D1932" s="75"/>
      <c r="E1932" s="75"/>
      <c r="F1932" s="75"/>
      <c r="G1932" s="75"/>
      <c r="H1932" s="75"/>
      <c r="I1932" s="75"/>
    </row>
    <row r="1933" spans="2:9" ht="12.75">
      <c r="B1933" s="75"/>
      <c r="C1933" s="75"/>
      <c r="D1933" s="75"/>
      <c r="E1933" s="75"/>
      <c r="F1933" s="75"/>
      <c r="G1933" s="75"/>
      <c r="H1933" s="75"/>
      <c r="I1933" s="75"/>
    </row>
    <row r="1934" spans="2:9" ht="12.75">
      <c r="B1934" s="75"/>
      <c r="C1934" s="75"/>
      <c r="D1934" s="75"/>
      <c r="E1934" s="75"/>
      <c r="F1934" s="75"/>
      <c r="G1934" s="75"/>
      <c r="H1934" s="75"/>
      <c r="I1934" s="75"/>
    </row>
    <row r="1935" spans="2:9" ht="12.75">
      <c r="B1935" s="75"/>
      <c r="C1935" s="75"/>
      <c r="D1935" s="75"/>
      <c r="E1935" s="75"/>
      <c r="F1935" s="75"/>
      <c r="G1935" s="75"/>
      <c r="H1935" s="75"/>
      <c r="I1935" s="75"/>
    </row>
    <row r="1936" spans="2:9" ht="12.75">
      <c r="B1936" s="75"/>
      <c r="C1936" s="75"/>
      <c r="D1936" s="75"/>
      <c r="E1936" s="75"/>
      <c r="F1936" s="75"/>
      <c r="G1936" s="75"/>
      <c r="H1936" s="75"/>
      <c r="I1936" s="75"/>
    </row>
    <row r="1948" spans="2:8" ht="12.75">
      <c r="B1948" s="61"/>
      <c r="H1948" s="61"/>
    </row>
    <row r="1949" spans="1:12" ht="12.75">
      <c r="A1949" s="31"/>
      <c r="B1949" s="3" t="s">
        <v>484</v>
      </c>
      <c r="C1949"/>
      <c r="D1949"/>
      <c r="E1949"/>
      <c r="F1949"/>
      <c r="G1949"/>
      <c r="H1949" s="3" t="s">
        <v>134</v>
      </c>
      <c r="I1949"/>
      <c r="J1949"/>
      <c r="K1949"/>
      <c r="L1949" s="1"/>
    </row>
    <row r="1950" spans="1:12" ht="12.75">
      <c r="A1950" s="31"/>
      <c r="B1950"/>
      <c r="C1950"/>
      <c r="D1950"/>
      <c r="E1950"/>
      <c r="F1950"/>
      <c r="G1950" s="10"/>
      <c r="H1950" s="162" t="s">
        <v>321</v>
      </c>
      <c r="I1950" s="162"/>
      <c r="J1950"/>
      <c r="K1950"/>
      <c r="L1950" s="1"/>
    </row>
    <row r="1951" spans="1:12" ht="12.75">
      <c r="A1951" s="31"/>
      <c r="B1951" s="3" t="s">
        <v>486</v>
      </c>
      <c r="C1951"/>
      <c r="D1951"/>
      <c r="E1951"/>
      <c r="F1951"/>
      <c r="G1951" s="10"/>
      <c r="H1951" s="10"/>
      <c r="I1951" s="50"/>
      <c r="J1951"/>
      <c r="K1951"/>
      <c r="L1951" s="1"/>
    </row>
    <row r="1952" spans="1:12" ht="12.75">
      <c r="A1952" s="31"/>
      <c r="B1952" s="155" t="s">
        <v>510</v>
      </c>
      <c r="C1952" s="155"/>
      <c r="D1952" s="155"/>
      <c r="E1952" s="155"/>
      <c r="F1952"/>
      <c r="G1952"/>
      <c r="H1952" s="10"/>
      <c r="I1952" s="3"/>
      <c r="J1952"/>
      <c r="K1952"/>
      <c r="L1952" s="1"/>
    </row>
    <row r="1953" spans="1:12" ht="12.75">
      <c r="A1953" s="31"/>
      <c r="B1953"/>
      <c r="C1953"/>
      <c r="D1953"/>
      <c r="E1953"/>
      <c r="F1953"/>
      <c r="G1953" s="10"/>
      <c r="H1953" s="10"/>
      <c r="I1953" s="10"/>
      <c r="J1953"/>
      <c r="K1953"/>
      <c r="L1953" s="1"/>
    </row>
    <row r="1954" spans="1:12" ht="12.75">
      <c r="A1954" s="31"/>
      <c r="B1954"/>
      <c r="C1954"/>
      <c r="D1954"/>
      <c r="E1954"/>
      <c r="F1954"/>
      <c r="G1954" s="50"/>
      <c r="H1954" s="10"/>
      <c r="I1954" s="10"/>
      <c r="J1954"/>
      <c r="K1954"/>
      <c r="L1954" s="1"/>
    </row>
    <row r="1955" spans="1:12" ht="12.75">
      <c r="A1955" s="5">
        <v>1</v>
      </c>
      <c r="B1955" s="3" t="s">
        <v>0</v>
      </c>
      <c r="C1955"/>
      <c r="D1955"/>
      <c r="E1955" s="3">
        <f>SUM(E1956:E1958)</f>
        <v>0</v>
      </c>
      <c r="F1955" s="8" t="s">
        <v>118</v>
      </c>
      <c r="G1955"/>
      <c r="H1955"/>
      <c r="I1955"/>
      <c r="J1955"/>
      <c r="K1955"/>
      <c r="L1955" s="1"/>
    </row>
    <row r="1956" spans="1:12" ht="12.75">
      <c r="A1956" s="5"/>
      <c r="B1956" t="s">
        <v>8</v>
      </c>
      <c r="C1956"/>
      <c r="D1956"/>
      <c r="E1956">
        <v>0</v>
      </c>
      <c r="F1956" s="8"/>
      <c r="G1956"/>
      <c r="H1956"/>
      <c r="I1956"/>
      <c r="J1956"/>
      <c r="K1956"/>
      <c r="L1956" s="1"/>
    </row>
    <row r="1957" spans="1:12" ht="12.75">
      <c r="A1957" s="5"/>
      <c r="B1957" t="s">
        <v>9</v>
      </c>
      <c r="C1957"/>
      <c r="D1957"/>
      <c r="E1957">
        <v>0</v>
      </c>
      <c r="F1957" s="8"/>
      <c r="G1957"/>
      <c r="H1957"/>
      <c r="I1957"/>
      <c r="J1957"/>
      <c r="K1957"/>
      <c r="L1957" s="1"/>
    </row>
    <row r="1958" spans="1:12" ht="12.75">
      <c r="A1958" s="5"/>
      <c r="B1958" t="s">
        <v>10</v>
      </c>
      <c r="C1958"/>
      <c r="D1958"/>
      <c r="E1958">
        <v>0</v>
      </c>
      <c r="F1958" s="8"/>
      <c r="G1958"/>
      <c r="H1958"/>
      <c r="I1958"/>
      <c r="J1958"/>
      <c r="K1958"/>
      <c r="L1958" s="1"/>
    </row>
    <row r="1959" spans="1:12" ht="12.75">
      <c r="A1959" s="5"/>
      <c r="B1959"/>
      <c r="C1959"/>
      <c r="D1959"/>
      <c r="E1959"/>
      <c r="F1959" s="8"/>
      <c r="G1959"/>
      <c r="H1959"/>
      <c r="I1959"/>
      <c r="J1959"/>
      <c r="K1959"/>
      <c r="L1959" s="1"/>
    </row>
    <row r="1960" spans="1:12" ht="12.75">
      <c r="A1960" s="5"/>
      <c r="B1960"/>
      <c r="C1960"/>
      <c r="D1960"/>
      <c r="E1960"/>
      <c r="F1960" s="8"/>
      <c r="G1960"/>
      <c r="H1960"/>
      <c r="I1960"/>
      <c r="J1960"/>
      <c r="K1960"/>
      <c r="L1960" s="1"/>
    </row>
    <row r="1961" spans="1:14" ht="12.75">
      <c r="A1961" s="5">
        <v>2</v>
      </c>
      <c r="B1961" s="3" t="s">
        <v>1</v>
      </c>
      <c r="C1961" s="3"/>
      <c r="D1961" s="3"/>
      <c r="E1961" s="4">
        <f>SUM(E1962:E1964)</f>
        <v>4703.5</v>
      </c>
      <c r="F1961" s="8" t="s">
        <v>118</v>
      </c>
      <c r="G1961"/>
      <c r="H1961"/>
      <c r="I1961"/>
      <c r="J1961"/>
      <c r="K1961"/>
      <c r="L1961" s="1"/>
      <c r="M1961" s="70"/>
      <c r="N1961" s="140"/>
    </row>
    <row r="1962" spans="1:14" ht="12.75">
      <c r="A1962" s="5"/>
      <c r="B1962" t="s">
        <v>2</v>
      </c>
      <c r="C1962"/>
      <c r="D1962"/>
      <c r="E1962">
        <v>4600</v>
      </c>
      <c r="F1962" s="8"/>
      <c r="G1962"/>
      <c r="H1962"/>
      <c r="I1962"/>
      <c r="J1962"/>
      <c r="K1962"/>
      <c r="L1962" s="1"/>
      <c r="M1962" s="70"/>
      <c r="N1962" s="140"/>
    </row>
    <row r="1963" spans="1:12" ht="12.75">
      <c r="A1963" s="5"/>
      <c r="B1963" s="53" t="s">
        <v>494</v>
      </c>
      <c r="C1963" s="2">
        <v>0.0225</v>
      </c>
      <c r="D1963"/>
      <c r="E1963" s="1">
        <f>E1962*C1963</f>
        <v>103.5</v>
      </c>
      <c r="F1963" s="8"/>
      <c r="G1963"/>
      <c r="H1963"/>
      <c r="I1963"/>
      <c r="J1963"/>
      <c r="K1963"/>
      <c r="L1963" s="1"/>
    </row>
    <row r="1964" spans="1:12" ht="12.75">
      <c r="A1964" s="5"/>
      <c r="B1964"/>
      <c r="C1964"/>
      <c r="D1964"/>
      <c r="E1964"/>
      <c r="F1964"/>
      <c r="G1964"/>
      <c r="H1964"/>
      <c r="I1964"/>
      <c r="J1964"/>
      <c r="K1964"/>
      <c r="L1964" s="1"/>
    </row>
    <row r="1965" spans="1:12" ht="12.75">
      <c r="A1965" s="5" t="s">
        <v>4</v>
      </c>
      <c r="B1965" s="3" t="s">
        <v>3</v>
      </c>
      <c r="C1965"/>
      <c r="D1965"/>
      <c r="E1965" s="4">
        <f>E1955+E1961</f>
        <v>4703.5</v>
      </c>
      <c r="F1965" s="8" t="s">
        <v>118</v>
      </c>
      <c r="G1965" s="3"/>
      <c r="H1965"/>
      <c r="I1965"/>
      <c r="J1965"/>
      <c r="K1965"/>
      <c r="L1965" s="1"/>
    </row>
    <row r="1966" spans="1:12" ht="12.75">
      <c r="A1966" s="5"/>
      <c r="B1966"/>
      <c r="C1966"/>
      <c r="D1966"/>
      <c r="E1966"/>
      <c r="F1966"/>
      <c r="G1966"/>
      <c r="H1966"/>
      <c r="I1966"/>
      <c r="J1966"/>
      <c r="K1966"/>
      <c r="L1966" s="1"/>
    </row>
    <row r="1967" spans="1:12" ht="12.75">
      <c r="A1967" s="5"/>
      <c r="B1967" t="s">
        <v>159</v>
      </c>
      <c r="C1967" s="6">
        <v>0.1</v>
      </c>
      <c r="D1967"/>
      <c r="E1967" s="1">
        <f>E1965*C1967</f>
        <v>470.35</v>
      </c>
      <c r="F1967"/>
      <c r="G1967"/>
      <c r="H1967"/>
      <c r="I1967"/>
      <c r="J1967"/>
      <c r="K1967"/>
      <c r="L1967" s="1"/>
    </row>
    <row r="1968" spans="1:12" ht="12.75">
      <c r="A1968" s="5"/>
      <c r="B1968"/>
      <c r="C1968" s="6"/>
      <c r="D1968"/>
      <c r="E1968" s="1"/>
      <c r="F1968"/>
      <c r="G1968"/>
      <c r="H1968"/>
      <c r="I1968"/>
      <c r="J1968"/>
      <c r="K1968"/>
      <c r="L1968" s="1"/>
    </row>
    <row r="1969" spans="1:12" ht="12.75">
      <c r="A1969" s="5"/>
      <c r="B1969"/>
      <c r="C1969"/>
      <c r="D1969"/>
      <c r="E1969"/>
      <c r="F1969"/>
      <c r="G1969"/>
      <c r="H1969"/>
      <c r="I1969"/>
      <c r="J1969"/>
      <c r="K1969"/>
      <c r="L1969" s="1"/>
    </row>
    <row r="1970" spans="1:12" ht="12.75">
      <c r="A1970" s="5" t="s">
        <v>5</v>
      </c>
      <c r="B1970" s="3" t="s">
        <v>6</v>
      </c>
      <c r="C1970"/>
      <c r="D1970"/>
      <c r="E1970" s="4">
        <f>SUM(E1967:E1969)</f>
        <v>470.35</v>
      </c>
      <c r="F1970" s="8" t="s">
        <v>118</v>
      </c>
      <c r="G1970"/>
      <c r="H1970"/>
      <c r="I1970"/>
      <c r="J1970"/>
      <c r="K1970"/>
      <c r="L1970" s="1"/>
    </row>
    <row r="1971" spans="1:12" ht="12.75">
      <c r="A1971" s="5"/>
      <c r="B1971" s="3"/>
      <c r="C1971"/>
      <c r="D1971"/>
      <c r="E1971" s="4"/>
      <c r="F1971" s="8"/>
      <c r="G1971"/>
      <c r="H1971"/>
      <c r="I1971"/>
      <c r="J1971"/>
      <c r="K1971"/>
      <c r="L1971" s="1"/>
    </row>
    <row r="1972" spans="1:12" ht="12.75">
      <c r="A1972" s="5" t="s">
        <v>7</v>
      </c>
      <c r="B1972" s="3" t="s">
        <v>11</v>
      </c>
      <c r="C1972"/>
      <c r="D1972"/>
      <c r="E1972" s="4">
        <f>E1965+E1970</f>
        <v>5173.85</v>
      </c>
      <c r="F1972" s="8" t="s">
        <v>118</v>
      </c>
      <c r="G1972"/>
      <c r="H1972"/>
      <c r="I1972"/>
      <c r="J1972"/>
      <c r="K1972"/>
      <c r="L1972" s="1"/>
    </row>
    <row r="1973" spans="1:12" ht="12.75">
      <c r="A1973" s="5"/>
      <c r="B1973"/>
      <c r="C1973"/>
      <c r="D1973"/>
      <c r="E1973"/>
      <c r="F1973" s="8"/>
      <c r="G1973"/>
      <c r="H1973"/>
      <c r="I1973"/>
      <c r="J1973"/>
      <c r="K1973"/>
      <c r="L1973" s="1"/>
    </row>
    <row r="1974" spans="1:12" ht="12.75">
      <c r="A1974" s="5" t="s">
        <v>12</v>
      </c>
      <c r="B1974" s="3" t="s">
        <v>13</v>
      </c>
      <c r="C1974" s="6">
        <v>0.05</v>
      </c>
      <c r="D1974"/>
      <c r="E1974" s="4">
        <f>E1972*C1974</f>
        <v>258.69250000000005</v>
      </c>
      <c r="F1974" s="8" t="s">
        <v>118</v>
      </c>
      <c r="G1974"/>
      <c r="H1974"/>
      <c r="I1974"/>
      <c r="J1974"/>
      <c r="K1974"/>
      <c r="L1974" s="1"/>
    </row>
    <row r="1975" spans="1:12" ht="12.75">
      <c r="A1975" s="5"/>
      <c r="B1975"/>
      <c r="C1975"/>
      <c r="D1975"/>
      <c r="E1975"/>
      <c r="F1975" s="8"/>
      <c r="G1975"/>
      <c r="H1975"/>
      <c r="I1975"/>
      <c r="J1975"/>
      <c r="K1975"/>
      <c r="L1975" s="1"/>
    </row>
    <row r="1976" spans="1:12" ht="12.75">
      <c r="A1976" s="5" t="s">
        <v>14</v>
      </c>
      <c r="B1976" s="3" t="s">
        <v>27</v>
      </c>
      <c r="C1976"/>
      <c r="D1976"/>
      <c r="E1976" s="4">
        <f>E1972+E1974</f>
        <v>5432.5425000000005</v>
      </c>
      <c r="F1976" s="8" t="s">
        <v>118</v>
      </c>
      <c r="G1976"/>
      <c r="H1976"/>
      <c r="I1976"/>
      <c r="J1976"/>
      <c r="K1976"/>
      <c r="L1976" s="1"/>
    </row>
    <row r="1977" spans="1:12" ht="12.75">
      <c r="A1977" s="5"/>
      <c r="B1977"/>
      <c r="C1977"/>
      <c r="D1977"/>
      <c r="E1977"/>
      <c r="F1977"/>
      <c r="G1977"/>
      <c r="H1977"/>
      <c r="I1977"/>
      <c r="J1977"/>
      <c r="K1977"/>
      <c r="L1977" s="1"/>
    </row>
    <row r="1978" spans="1:12" ht="12.75">
      <c r="A1978" s="5"/>
      <c r="B1978"/>
      <c r="C1978"/>
      <c r="D1978"/>
      <c r="E1978"/>
      <c r="F1978"/>
      <c r="G1978"/>
      <c r="H1978"/>
      <c r="I1978"/>
      <c r="J1978"/>
      <c r="K1978"/>
      <c r="L1978" s="1"/>
    </row>
    <row r="1979" spans="1:14" ht="12.75">
      <c r="A1979" s="31"/>
      <c r="B1979" s="3" t="s">
        <v>18</v>
      </c>
      <c r="C1979" s="139">
        <f>E1976</f>
        <v>5432.5425000000005</v>
      </c>
      <c r="D1979" s="155" t="s">
        <v>423</v>
      </c>
      <c r="E1979" s="155"/>
      <c r="F1979" s="4">
        <f>E1976/165.33/1</f>
        <v>32.85878243512974</v>
      </c>
      <c r="G1979" s="8" t="s">
        <v>19</v>
      </c>
      <c r="H1979"/>
      <c r="I1979"/>
      <c r="J1979"/>
      <c r="K1979"/>
      <c r="L1979" s="1"/>
      <c r="M1979" s="70"/>
      <c r="N1979" s="140"/>
    </row>
    <row r="1980" spans="1:12" ht="12.75">
      <c r="A1980" s="31"/>
      <c r="B1980"/>
      <c r="C1980"/>
      <c r="D1980"/>
      <c r="E1980"/>
      <c r="F1980"/>
      <c r="G1980"/>
      <c r="H1980"/>
      <c r="I1980"/>
      <c r="J1980"/>
      <c r="K1980"/>
      <c r="L1980" s="1"/>
    </row>
    <row r="1981" spans="1:12" ht="12.75">
      <c r="A1981" s="31"/>
      <c r="B1981" s="3" t="s">
        <v>17</v>
      </c>
      <c r="C1981"/>
      <c r="D1981"/>
      <c r="E1981"/>
      <c r="F1981"/>
      <c r="G1981"/>
      <c r="H1981"/>
      <c r="I1981"/>
      <c r="J1981"/>
      <c r="K1981"/>
      <c r="L1981" s="1"/>
    </row>
    <row r="1982" spans="1:12" ht="12.75">
      <c r="A1982" s="31"/>
      <c r="B1982"/>
      <c r="C1982"/>
      <c r="D1982"/>
      <c r="E1982"/>
      <c r="F1982"/>
      <c r="G1982"/>
      <c r="H1982"/>
      <c r="I1982"/>
      <c r="J1982"/>
      <c r="K1982"/>
      <c r="L1982" s="1"/>
    </row>
    <row r="1983" spans="1:12" ht="12.75">
      <c r="A1983" s="31"/>
      <c r="B1983" s="160" t="s">
        <v>495</v>
      </c>
      <c r="C1983" s="160"/>
      <c r="D1983" s="160"/>
      <c r="E1983" s="160"/>
      <c r="F1983" s="160"/>
      <c r="G1983" s="160"/>
      <c r="H1983" s="160"/>
      <c r="I1983" s="160"/>
      <c r="J1983"/>
      <c r="K1983"/>
      <c r="L1983" s="1"/>
    </row>
    <row r="1984" spans="1:12" ht="12.75">
      <c r="A1984" s="31"/>
      <c r="B1984" s="160" t="s">
        <v>496</v>
      </c>
      <c r="C1984" s="160"/>
      <c r="D1984" s="160"/>
      <c r="E1984" s="160"/>
      <c r="F1984" s="160"/>
      <c r="G1984" s="160"/>
      <c r="H1984" s="160"/>
      <c r="I1984" s="75"/>
      <c r="J1984"/>
      <c r="K1984"/>
      <c r="L1984" s="1"/>
    </row>
    <row r="1985" spans="2:9" ht="12.75">
      <c r="B1985" s="75"/>
      <c r="C1985" s="75"/>
      <c r="D1985" s="75"/>
      <c r="E1985" s="75"/>
      <c r="F1985" s="75"/>
      <c r="G1985" s="75"/>
      <c r="H1985" s="75"/>
      <c r="I1985" s="75"/>
    </row>
    <row r="1986" spans="2:9" ht="12.75">
      <c r="B1986" s="75"/>
      <c r="C1986" s="75"/>
      <c r="D1986" s="75"/>
      <c r="E1986" s="75"/>
      <c r="F1986" s="75"/>
      <c r="G1986" s="75"/>
      <c r="H1986" s="75"/>
      <c r="I1986" s="75"/>
    </row>
    <row r="1987" spans="2:9" ht="12.75">
      <c r="B1987" s="75"/>
      <c r="C1987" s="75"/>
      <c r="D1987" s="75"/>
      <c r="E1987" s="75"/>
      <c r="F1987" s="75"/>
      <c r="G1987" s="75"/>
      <c r="H1987" s="75"/>
      <c r="I1987" s="75"/>
    </row>
    <row r="1988" spans="2:9" ht="12.75">
      <c r="B1988" s="75"/>
      <c r="C1988" s="75"/>
      <c r="D1988" s="75"/>
      <c r="E1988" s="75"/>
      <c r="F1988" s="75"/>
      <c r="G1988" s="75"/>
      <c r="H1988" s="75"/>
      <c r="I1988" s="75"/>
    </row>
    <row r="1989" spans="2:9" ht="12.75">
      <c r="B1989" s="75"/>
      <c r="C1989" s="75"/>
      <c r="D1989" s="75"/>
      <c r="E1989" s="75"/>
      <c r="F1989" s="75"/>
      <c r="G1989" s="75"/>
      <c r="H1989" s="75"/>
      <c r="I1989" s="75"/>
    </row>
    <row r="1990" spans="2:9" ht="12.75">
      <c r="B1990" s="75"/>
      <c r="C1990" s="75"/>
      <c r="D1990" s="75"/>
      <c r="E1990" s="75"/>
      <c r="F1990" s="75"/>
      <c r="G1990" s="75"/>
      <c r="H1990" s="75"/>
      <c r="I1990" s="75"/>
    </row>
    <row r="1991" spans="2:9" ht="12.75">
      <c r="B1991" s="75"/>
      <c r="C1991" s="75"/>
      <c r="D1991" s="75"/>
      <c r="E1991" s="75"/>
      <c r="F1991" s="75"/>
      <c r="G1991" s="75"/>
      <c r="H1991" s="75"/>
      <c r="I1991" s="75"/>
    </row>
    <row r="1992" spans="2:9" ht="12.75">
      <c r="B1992" s="75"/>
      <c r="C1992" s="75"/>
      <c r="D1992" s="75"/>
      <c r="E1992" s="75"/>
      <c r="F1992" s="75"/>
      <c r="G1992" s="75"/>
      <c r="H1992" s="75"/>
      <c r="I1992" s="75"/>
    </row>
    <row r="1993" spans="2:9" ht="12.75">
      <c r="B1993" s="75"/>
      <c r="C1993" s="75"/>
      <c r="D1993" s="75"/>
      <c r="E1993" s="75"/>
      <c r="F1993" s="75"/>
      <c r="G1993" s="75"/>
      <c r="H1993" s="75"/>
      <c r="I1993" s="75"/>
    </row>
    <row r="1994" spans="2:9" ht="12.75">
      <c r="B1994" s="75"/>
      <c r="C1994" s="75"/>
      <c r="D1994" s="75"/>
      <c r="E1994" s="75"/>
      <c r="F1994" s="75"/>
      <c r="G1994" s="75"/>
      <c r="H1994" s="75"/>
      <c r="I1994" s="75"/>
    </row>
    <row r="1995" spans="2:9" ht="12.75">
      <c r="B1995" s="75"/>
      <c r="C1995" s="75"/>
      <c r="D1995" s="75"/>
      <c r="E1995" s="75"/>
      <c r="F1995" s="75"/>
      <c r="G1995" s="75"/>
      <c r="H1995" s="75"/>
      <c r="I1995" s="75"/>
    </row>
    <row r="2007" spans="2:12" ht="12.75">
      <c r="B2007" s="61"/>
      <c r="H2007" s="61"/>
      <c r="L2007" s="68"/>
    </row>
    <row r="2008" spans="1:12" ht="12.75">
      <c r="A2008" s="31"/>
      <c r="B2008" s="3" t="s">
        <v>484</v>
      </c>
      <c r="C2008"/>
      <c r="D2008"/>
      <c r="E2008"/>
      <c r="F2008"/>
      <c r="G2008"/>
      <c r="H2008" s="3" t="s">
        <v>134</v>
      </c>
      <c r="I2008"/>
      <c r="J2008"/>
      <c r="K2008"/>
      <c r="L2008" s="4"/>
    </row>
    <row r="2009" spans="1:13" ht="12.75">
      <c r="A2009" s="31"/>
      <c r="B2009"/>
      <c r="C2009"/>
      <c r="D2009"/>
      <c r="E2009"/>
      <c r="F2009"/>
      <c r="G2009" s="10"/>
      <c r="H2009" s="162" t="s">
        <v>226</v>
      </c>
      <c r="I2009" s="162"/>
      <c r="J2009"/>
      <c r="K2009"/>
      <c r="L2009" s="1"/>
      <c r="M2009" s="63"/>
    </row>
    <row r="2010" spans="1:12" ht="12.75">
      <c r="A2010" s="31"/>
      <c r="B2010" s="3" t="s">
        <v>486</v>
      </c>
      <c r="C2010" s="5"/>
      <c r="D2010"/>
      <c r="E2010"/>
      <c r="F2010"/>
      <c r="G2010" s="10"/>
      <c r="H2010" s="10"/>
      <c r="I2010" s="50"/>
      <c r="J2010"/>
      <c r="K2010"/>
      <c r="L2010" s="4"/>
    </row>
    <row r="2011" spans="1:12" ht="12.75">
      <c r="A2011" s="31"/>
      <c r="B2011" s="155" t="s">
        <v>227</v>
      </c>
      <c r="C2011" s="155"/>
      <c r="D2011" s="155"/>
      <c r="E2011" s="155"/>
      <c r="F2011" s="155"/>
      <c r="G2011" s="155"/>
      <c r="H2011" s="155"/>
      <c r="I2011" s="155"/>
      <c r="J2011"/>
      <c r="K2011"/>
      <c r="L2011" s="4"/>
    </row>
    <row r="2012" spans="1:12" ht="12.75">
      <c r="A2012" s="31"/>
      <c r="B2012"/>
      <c r="C2012"/>
      <c r="D2012"/>
      <c r="E2012"/>
      <c r="F2012"/>
      <c r="G2012" s="10"/>
      <c r="H2012" s="10"/>
      <c r="I2012" s="10"/>
      <c r="J2012"/>
      <c r="K2012"/>
      <c r="L2012" s="1"/>
    </row>
    <row r="2013" spans="1:12" ht="12.75">
      <c r="A2013" s="31"/>
      <c r="B2013"/>
      <c r="C2013"/>
      <c r="D2013"/>
      <c r="E2013"/>
      <c r="F2013"/>
      <c r="G2013" s="50"/>
      <c r="H2013" s="10"/>
      <c r="I2013" s="10"/>
      <c r="J2013"/>
      <c r="K2013"/>
      <c r="L2013" s="1"/>
    </row>
    <row r="2014" spans="1:12" ht="12.75">
      <c r="A2014" s="5">
        <v>1</v>
      </c>
      <c r="B2014" s="3" t="s">
        <v>0</v>
      </c>
      <c r="C2014"/>
      <c r="D2014"/>
      <c r="E2014" s="3">
        <f>SUM(E2015:E2019)</f>
        <v>102</v>
      </c>
      <c r="F2014" s="8" t="s">
        <v>118</v>
      </c>
      <c r="G2014"/>
      <c r="H2014"/>
      <c r="I2014"/>
      <c r="J2014"/>
      <c r="K2014"/>
      <c r="L2014" s="4"/>
    </row>
    <row r="2015" spans="1:12" ht="12.75">
      <c r="A2015" s="62"/>
      <c r="B2015" t="s">
        <v>8</v>
      </c>
      <c r="C2015"/>
      <c r="D2015"/>
      <c r="E2015" s="137">
        <v>6</v>
      </c>
      <c r="F2015" s="8"/>
      <c r="G2015"/>
      <c r="H2015"/>
      <c r="I2015"/>
      <c r="J2015"/>
      <c r="K2015"/>
      <c r="L2015" s="1"/>
    </row>
    <row r="2016" spans="1:12" ht="12.75">
      <c r="A2016" s="5"/>
      <c r="B2016" t="s">
        <v>25</v>
      </c>
      <c r="C2016"/>
      <c r="D2016"/>
      <c r="E2016">
        <v>88</v>
      </c>
      <c r="F2016" s="8"/>
      <c r="G2016"/>
      <c r="H2016"/>
      <c r="I2016"/>
      <c r="J2016"/>
      <c r="K2016"/>
      <c r="L2016" s="1"/>
    </row>
    <row r="2017" spans="1:12" ht="12.75">
      <c r="A2017" s="5"/>
      <c r="B2017" t="s">
        <v>26</v>
      </c>
      <c r="C2017"/>
      <c r="D2017"/>
      <c r="E2017">
        <v>8</v>
      </c>
      <c r="F2017" s="8"/>
      <c r="G2017"/>
      <c r="H2017"/>
      <c r="I2017"/>
      <c r="J2017"/>
      <c r="K2017"/>
      <c r="L2017" s="1"/>
    </row>
    <row r="2018" spans="1:12" ht="12.75">
      <c r="A2018" s="5"/>
      <c r="B2018" t="s">
        <v>10</v>
      </c>
      <c r="C2018"/>
      <c r="D2018"/>
      <c r="E2018">
        <v>0</v>
      </c>
      <c r="F2018" s="8"/>
      <c r="G2018"/>
      <c r="H2018"/>
      <c r="I2018"/>
      <c r="J2018"/>
      <c r="K2018"/>
      <c r="L2018" s="1"/>
    </row>
    <row r="2019" spans="1:13" ht="12.75">
      <c r="A2019" s="5"/>
      <c r="B2019"/>
      <c r="C2019"/>
      <c r="D2019"/>
      <c r="E2019"/>
      <c r="F2019" s="8"/>
      <c r="G2019"/>
      <c r="H2019"/>
      <c r="I2019"/>
      <c r="J2019"/>
      <c r="K2019"/>
      <c r="L2019" s="1"/>
      <c r="M2019" s="61"/>
    </row>
    <row r="2020" spans="1:12" ht="12.75">
      <c r="A2020" s="5">
        <v>2</v>
      </c>
      <c r="B2020" s="3" t="s">
        <v>1</v>
      </c>
      <c r="C2020" s="3"/>
      <c r="D2020" s="3"/>
      <c r="E2020" s="4">
        <f>SUM(E2021:E2023)</f>
        <v>115.5425</v>
      </c>
      <c r="F2020" s="8" t="s">
        <v>118</v>
      </c>
      <c r="G2020"/>
      <c r="H2020"/>
      <c r="I2020"/>
      <c r="J2020"/>
      <c r="K2020"/>
      <c r="L2020" s="4"/>
    </row>
    <row r="2021" spans="1:14" ht="12.75">
      <c r="A2021" s="5"/>
      <c r="B2021" t="s">
        <v>2</v>
      </c>
      <c r="C2021"/>
      <c r="D2021"/>
      <c r="E2021">
        <v>113</v>
      </c>
      <c r="F2021" s="8"/>
      <c r="G2021"/>
      <c r="H2021"/>
      <c r="I2021"/>
      <c r="J2021"/>
      <c r="K2021"/>
      <c r="L2021" s="1"/>
      <c r="M2021" s="70"/>
      <c r="N2021" s="140"/>
    </row>
    <row r="2022" spans="1:12" ht="12.75">
      <c r="A2022" s="5"/>
      <c r="B2022" s="53" t="s">
        <v>494</v>
      </c>
      <c r="C2022" s="2">
        <v>0.0225</v>
      </c>
      <c r="D2022"/>
      <c r="E2022" s="1">
        <f>E2021*C2022</f>
        <v>2.5425</v>
      </c>
      <c r="F2022" s="8"/>
      <c r="G2022"/>
      <c r="H2022"/>
      <c r="I2022"/>
      <c r="J2022"/>
      <c r="K2022"/>
      <c r="L2022" s="1"/>
    </row>
    <row r="2023" spans="1:12" ht="12.75">
      <c r="A2023" s="5"/>
      <c r="B2023"/>
      <c r="C2023"/>
      <c r="D2023"/>
      <c r="E2023"/>
      <c r="F2023"/>
      <c r="G2023"/>
      <c r="H2023"/>
      <c r="I2023"/>
      <c r="J2023"/>
      <c r="K2023"/>
      <c r="L2023" s="1"/>
    </row>
    <row r="2024" spans="1:12" ht="12.75">
      <c r="A2024" s="5" t="s">
        <v>4</v>
      </c>
      <c r="B2024" s="3" t="s">
        <v>3</v>
      </c>
      <c r="C2024"/>
      <c r="D2024"/>
      <c r="E2024" s="4">
        <f>E2014+E2020</f>
        <v>217.54250000000002</v>
      </c>
      <c r="F2024" s="8" t="s">
        <v>118</v>
      </c>
      <c r="G2024" s="3"/>
      <c r="H2024"/>
      <c r="I2024"/>
      <c r="J2024"/>
      <c r="K2024"/>
      <c r="L2024" s="4"/>
    </row>
    <row r="2025" spans="1:13" ht="12.75">
      <c r="A2025" s="31"/>
      <c r="B2025"/>
      <c r="C2025"/>
      <c r="D2025"/>
      <c r="E2025"/>
      <c r="F2025"/>
      <c r="G2025"/>
      <c r="H2025"/>
      <c r="I2025"/>
      <c r="J2025"/>
      <c r="K2025"/>
      <c r="L2025" s="1"/>
      <c r="M2025" s="71"/>
    </row>
    <row r="2026" spans="1:13" ht="12.75">
      <c r="A2026" s="5"/>
      <c r="B2026" t="s">
        <v>159</v>
      </c>
      <c r="C2026" s="6">
        <v>0.1</v>
      </c>
      <c r="D2026"/>
      <c r="E2026" s="1">
        <f>E2024*C2026</f>
        <v>21.754250000000003</v>
      </c>
      <c r="F2026"/>
      <c r="G2026"/>
      <c r="H2026"/>
      <c r="I2026"/>
      <c r="J2026"/>
      <c r="K2026"/>
      <c r="L2026" s="1"/>
      <c r="M2026" s="71"/>
    </row>
    <row r="2027" spans="1:12" ht="12.75">
      <c r="A2027" s="5"/>
      <c r="B2027"/>
      <c r="C2027" s="6"/>
      <c r="D2027"/>
      <c r="E2027" s="1"/>
      <c r="F2027"/>
      <c r="G2027"/>
      <c r="H2027"/>
      <c r="I2027"/>
      <c r="J2027"/>
      <c r="K2027"/>
      <c r="L2027" s="1"/>
    </row>
    <row r="2028" spans="1:12" ht="12.75">
      <c r="A2028" s="5"/>
      <c r="B2028"/>
      <c r="C2028"/>
      <c r="D2028"/>
      <c r="E2028"/>
      <c r="F2028"/>
      <c r="G2028"/>
      <c r="H2028"/>
      <c r="I2028"/>
      <c r="J2028"/>
      <c r="K2028"/>
      <c r="L2028" s="1"/>
    </row>
    <row r="2029" spans="1:12" ht="12.75">
      <c r="A2029" s="5" t="s">
        <v>5</v>
      </c>
      <c r="B2029" s="3" t="s">
        <v>6</v>
      </c>
      <c r="C2029"/>
      <c r="D2029"/>
      <c r="E2029" s="4">
        <f>SUM(E2026:E2028)</f>
        <v>21.754250000000003</v>
      </c>
      <c r="F2029" s="8" t="s">
        <v>118</v>
      </c>
      <c r="G2029"/>
      <c r="H2029"/>
      <c r="I2029"/>
      <c r="J2029"/>
      <c r="K2029"/>
      <c r="L2029" s="4"/>
    </row>
    <row r="2030" spans="1:12" ht="12.75">
      <c r="A2030" s="31"/>
      <c r="B2030" s="3"/>
      <c r="C2030"/>
      <c r="D2030"/>
      <c r="E2030" s="4"/>
      <c r="F2030" s="8"/>
      <c r="G2030"/>
      <c r="H2030"/>
      <c r="I2030"/>
      <c r="J2030"/>
      <c r="K2030"/>
      <c r="L2030" s="4"/>
    </row>
    <row r="2031" spans="1:12" ht="12.75">
      <c r="A2031" s="5" t="s">
        <v>7</v>
      </c>
      <c r="B2031" s="3" t="s">
        <v>11</v>
      </c>
      <c r="C2031"/>
      <c r="D2031"/>
      <c r="E2031" s="4">
        <f>E2024+E2029</f>
        <v>239.29675000000003</v>
      </c>
      <c r="F2031" s="8" t="s">
        <v>118</v>
      </c>
      <c r="G2031"/>
      <c r="H2031"/>
      <c r="I2031"/>
      <c r="J2031"/>
      <c r="K2031"/>
      <c r="L2031" s="4"/>
    </row>
    <row r="2032" spans="1:13" ht="12.75">
      <c r="A2032" s="31"/>
      <c r="B2032"/>
      <c r="C2032"/>
      <c r="D2032"/>
      <c r="E2032"/>
      <c r="F2032" s="8"/>
      <c r="G2032"/>
      <c r="H2032"/>
      <c r="I2032"/>
      <c r="J2032"/>
      <c r="K2032"/>
      <c r="L2032" s="1"/>
      <c r="M2032" s="71"/>
    </row>
    <row r="2033" spans="1:12" ht="12.75">
      <c r="A2033" s="5" t="s">
        <v>12</v>
      </c>
      <c r="B2033" s="3" t="s">
        <v>13</v>
      </c>
      <c r="C2033" s="6">
        <v>0.05</v>
      </c>
      <c r="D2033"/>
      <c r="E2033" s="4">
        <f>E2031*C2033</f>
        <v>11.964837500000002</v>
      </c>
      <c r="F2033" s="8" t="s">
        <v>118</v>
      </c>
      <c r="G2033"/>
      <c r="H2033"/>
      <c r="I2033"/>
      <c r="J2033"/>
      <c r="K2033"/>
      <c r="L2033" s="4"/>
    </row>
    <row r="2034" spans="1:12" ht="12.75">
      <c r="A2034" s="31"/>
      <c r="B2034"/>
      <c r="C2034"/>
      <c r="D2034"/>
      <c r="E2034"/>
      <c r="F2034" s="8"/>
      <c r="G2034"/>
      <c r="H2034"/>
      <c r="I2034"/>
      <c r="J2034"/>
      <c r="K2034"/>
      <c r="L2034" s="1"/>
    </row>
    <row r="2035" spans="1:12" ht="12.75">
      <c r="A2035" s="5" t="s">
        <v>14</v>
      </c>
      <c r="B2035" s="3" t="s">
        <v>27</v>
      </c>
      <c r="C2035"/>
      <c r="D2035"/>
      <c r="E2035" s="4">
        <f>E2031+E2033</f>
        <v>251.26158750000002</v>
      </c>
      <c r="F2035" s="8" t="s">
        <v>118</v>
      </c>
      <c r="G2035"/>
      <c r="H2035"/>
      <c r="I2035"/>
      <c r="J2035"/>
      <c r="K2035"/>
      <c r="L2035" s="4"/>
    </row>
    <row r="2036" spans="1:12" ht="12.75">
      <c r="A2036" s="31"/>
      <c r="B2036"/>
      <c r="C2036"/>
      <c r="D2036"/>
      <c r="E2036"/>
      <c r="F2036"/>
      <c r="G2036"/>
      <c r="H2036"/>
      <c r="I2036"/>
      <c r="J2036"/>
      <c r="K2036"/>
      <c r="L2036" s="1"/>
    </row>
    <row r="2037" spans="1:13" ht="12.75">
      <c r="A2037" s="5"/>
      <c r="B2037"/>
      <c r="C2037"/>
      <c r="D2037"/>
      <c r="E2037"/>
      <c r="F2037"/>
      <c r="G2037"/>
      <c r="H2037"/>
      <c r="I2037"/>
      <c r="J2037"/>
      <c r="K2037"/>
      <c r="L2037" s="1"/>
      <c r="M2037" s="61"/>
    </row>
    <row r="2038" spans="1:14" ht="12.75">
      <c r="A2038" s="5"/>
      <c r="B2038" s="3" t="s">
        <v>46</v>
      </c>
      <c r="C2038" s="139">
        <f>E2035</f>
        <v>251.26158750000002</v>
      </c>
      <c r="D2038" s="142" t="s">
        <v>426</v>
      </c>
      <c r="E2038" s="3"/>
      <c r="F2038" s="4">
        <f>E2035/100/1</f>
        <v>2.5126158750000003</v>
      </c>
      <c r="G2038" s="8" t="s">
        <v>28</v>
      </c>
      <c r="H2038"/>
      <c r="I2038"/>
      <c r="J2038"/>
      <c r="K2038"/>
      <c r="L2038" s="143"/>
      <c r="M2038" s="70"/>
      <c r="N2038" s="140"/>
    </row>
    <row r="2039" spans="1:12" ht="12.75">
      <c r="A2039" s="31"/>
      <c r="B2039"/>
      <c r="C2039"/>
      <c r="D2039"/>
      <c r="E2039"/>
      <c r="F2039"/>
      <c r="G2039"/>
      <c r="H2039"/>
      <c r="I2039"/>
      <c r="J2039"/>
      <c r="K2039"/>
      <c r="L2039" s="1"/>
    </row>
    <row r="2040" spans="1:12" ht="12.75">
      <c r="A2040" s="31"/>
      <c r="B2040" s="3" t="s">
        <v>17</v>
      </c>
      <c r="C2040"/>
      <c r="D2040"/>
      <c r="E2040"/>
      <c r="F2040"/>
      <c r="G2040"/>
      <c r="H2040"/>
      <c r="I2040"/>
      <c r="J2040"/>
      <c r="K2040"/>
      <c r="L2040" s="4"/>
    </row>
    <row r="2041" spans="1:12" ht="12.75">
      <c r="A2041" s="31"/>
      <c r="B2041" s="3"/>
      <c r="C2041"/>
      <c r="D2041"/>
      <c r="E2041"/>
      <c r="F2041"/>
      <c r="G2041"/>
      <c r="H2041"/>
      <c r="I2041"/>
      <c r="J2041"/>
      <c r="K2041"/>
      <c r="L2041" s="1"/>
    </row>
    <row r="2042" spans="1:12" ht="12.75">
      <c r="A2042" s="31"/>
      <c r="B2042" s="160" t="s">
        <v>495</v>
      </c>
      <c r="C2042" s="160"/>
      <c r="D2042" s="160"/>
      <c r="E2042" s="160"/>
      <c r="F2042" s="160"/>
      <c r="G2042" s="160"/>
      <c r="H2042" s="160"/>
      <c r="I2042" s="160"/>
      <c r="J2042"/>
      <c r="K2042"/>
      <c r="L2042" s="1"/>
    </row>
    <row r="2043" spans="1:12" ht="12.75">
      <c r="A2043" s="31"/>
      <c r="B2043" s="160" t="s">
        <v>496</v>
      </c>
      <c r="C2043" s="160"/>
      <c r="D2043" s="160"/>
      <c r="E2043" s="160"/>
      <c r="F2043" s="160"/>
      <c r="G2043" s="160"/>
      <c r="H2043" s="160"/>
      <c r="I2043" s="75"/>
      <c r="J2043"/>
      <c r="K2043"/>
      <c r="L2043" s="1"/>
    </row>
    <row r="2044" spans="2:9" ht="12.75">
      <c r="B2044" s="75"/>
      <c r="C2044" s="75"/>
      <c r="D2044" s="75"/>
      <c r="E2044" s="75"/>
      <c r="F2044" s="75"/>
      <c r="G2044" s="75"/>
      <c r="H2044" s="75"/>
      <c r="I2044" s="75"/>
    </row>
    <row r="2045" spans="2:9" ht="12.75">
      <c r="B2045" s="75"/>
      <c r="C2045" s="75"/>
      <c r="D2045" s="75"/>
      <c r="E2045" s="75"/>
      <c r="F2045" s="75"/>
      <c r="G2045" s="75"/>
      <c r="H2045" s="75"/>
      <c r="I2045" s="75"/>
    </row>
    <row r="2046" spans="2:9" ht="12.75">
      <c r="B2046" s="75"/>
      <c r="C2046" s="75"/>
      <c r="D2046" s="75"/>
      <c r="E2046" s="75"/>
      <c r="F2046" s="75"/>
      <c r="G2046" s="75"/>
      <c r="H2046" s="75"/>
      <c r="I2046" s="75"/>
    </row>
    <row r="2047" spans="2:9" ht="12.75">
      <c r="B2047" s="75"/>
      <c r="C2047" s="75"/>
      <c r="D2047" s="75"/>
      <c r="E2047" s="75"/>
      <c r="F2047" s="75"/>
      <c r="G2047" s="75"/>
      <c r="H2047" s="75"/>
      <c r="I2047" s="75"/>
    </row>
    <row r="2048" spans="2:9" ht="12.75">
      <c r="B2048" s="75"/>
      <c r="C2048" s="75"/>
      <c r="D2048" s="75"/>
      <c r="E2048" s="75"/>
      <c r="F2048" s="75"/>
      <c r="G2048" s="75"/>
      <c r="H2048" s="75"/>
      <c r="I2048" s="75"/>
    </row>
    <row r="2049" spans="2:9" ht="12.75">
      <c r="B2049" s="75"/>
      <c r="C2049" s="75"/>
      <c r="D2049" s="75"/>
      <c r="E2049" s="75"/>
      <c r="F2049" s="75"/>
      <c r="G2049" s="75"/>
      <c r="H2049" s="75"/>
      <c r="I2049" s="75"/>
    </row>
    <row r="2050" spans="2:9" ht="12.75">
      <c r="B2050" s="75"/>
      <c r="C2050" s="75"/>
      <c r="D2050" s="75"/>
      <c r="E2050" s="75"/>
      <c r="F2050" s="75"/>
      <c r="G2050" s="75"/>
      <c r="H2050" s="75"/>
      <c r="I2050" s="75"/>
    </row>
    <row r="2051" spans="2:9" ht="12.75">
      <c r="B2051" s="75"/>
      <c r="C2051" s="75"/>
      <c r="D2051" s="75"/>
      <c r="E2051" s="75"/>
      <c r="F2051" s="75"/>
      <c r="G2051" s="75"/>
      <c r="H2051" s="75"/>
      <c r="I2051" s="75"/>
    </row>
    <row r="2052" spans="2:9" ht="12.75">
      <c r="B2052" s="75"/>
      <c r="C2052" s="75"/>
      <c r="D2052" s="75"/>
      <c r="E2052" s="75"/>
      <c r="F2052" s="75"/>
      <c r="G2052" s="75"/>
      <c r="H2052" s="75"/>
      <c r="I2052" s="75"/>
    </row>
    <row r="2053" spans="2:9" ht="12.75">
      <c r="B2053" s="75"/>
      <c r="C2053" s="75"/>
      <c r="D2053" s="75"/>
      <c r="E2053" s="75"/>
      <c r="F2053" s="75"/>
      <c r="G2053" s="75"/>
      <c r="H2053" s="75"/>
      <c r="I2053" s="75"/>
    </row>
    <row r="2066" spans="2:8" ht="12.75">
      <c r="B2066" s="61"/>
      <c r="H2066" s="61"/>
    </row>
    <row r="2067" spans="1:13" ht="12.75">
      <c r="A2067" s="31"/>
      <c r="B2067" s="3" t="s">
        <v>484</v>
      </c>
      <c r="C2067"/>
      <c r="D2067"/>
      <c r="E2067"/>
      <c r="F2067"/>
      <c r="G2067"/>
      <c r="H2067" s="3" t="s">
        <v>134</v>
      </c>
      <c r="I2067"/>
      <c r="J2067"/>
      <c r="K2067"/>
      <c r="L2067" s="1"/>
      <c r="M2067"/>
    </row>
    <row r="2068" spans="1:13" ht="12.75">
      <c r="A2068" s="31"/>
      <c r="B2068"/>
      <c r="C2068"/>
      <c r="D2068"/>
      <c r="E2068"/>
      <c r="F2068"/>
      <c r="G2068" s="10"/>
      <c r="H2068" s="162" t="s">
        <v>228</v>
      </c>
      <c r="I2068" s="162"/>
      <c r="J2068"/>
      <c r="K2068"/>
      <c r="L2068" s="1"/>
      <c r="M2068"/>
    </row>
    <row r="2069" spans="1:13" ht="12.75">
      <c r="A2069" s="31"/>
      <c r="B2069" s="3" t="s">
        <v>486</v>
      </c>
      <c r="C2069" s="5" t="s">
        <v>28</v>
      </c>
      <c r="D2069"/>
      <c r="E2069"/>
      <c r="F2069"/>
      <c r="G2069"/>
      <c r="H2069" s="10"/>
      <c r="I2069" s="3"/>
      <c r="J2069"/>
      <c r="K2069"/>
      <c r="L2069" s="1"/>
      <c r="M2069"/>
    </row>
    <row r="2070" spans="1:13" ht="12.75">
      <c r="A2070" s="31"/>
      <c r="B2070" s="155" t="s">
        <v>229</v>
      </c>
      <c r="C2070" s="155"/>
      <c r="D2070" s="155"/>
      <c r="E2070" s="155"/>
      <c r="F2070" s="155"/>
      <c r="G2070" s="155"/>
      <c r="H2070" s="155"/>
      <c r="I2070" s="155"/>
      <c r="J2070" s="155"/>
      <c r="K2070"/>
      <c r="L2070" s="1"/>
      <c r="M2070"/>
    </row>
    <row r="2071" spans="1:13" ht="12.75">
      <c r="A2071" s="31"/>
      <c r="B2071" s="155" t="s">
        <v>230</v>
      </c>
      <c r="C2071" s="155"/>
      <c r="D2071" s="155"/>
      <c r="E2071" s="155"/>
      <c r="F2071" s="155"/>
      <c r="G2071" s="155"/>
      <c r="H2071" s="155"/>
      <c r="I2071" s="155"/>
      <c r="J2071" s="57"/>
      <c r="K2071"/>
      <c r="L2071" s="1"/>
      <c r="M2071"/>
    </row>
    <row r="2072" spans="1:13" ht="12.75">
      <c r="A2072" s="31"/>
      <c r="B2072"/>
      <c r="C2072"/>
      <c r="D2072"/>
      <c r="E2072"/>
      <c r="F2072"/>
      <c r="G2072" s="50"/>
      <c r="H2072" s="10"/>
      <c r="I2072" s="10"/>
      <c r="J2072"/>
      <c r="K2072"/>
      <c r="L2072" s="1"/>
      <c r="M2072"/>
    </row>
    <row r="2073" spans="1:13" ht="12.75">
      <c r="A2073" s="62"/>
      <c r="B2073"/>
      <c r="C2073"/>
      <c r="D2073"/>
      <c r="E2073"/>
      <c r="F2073"/>
      <c r="G2073"/>
      <c r="H2073"/>
      <c r="I2073"/>
      <c r="J2073"/>
      <c r="K2073"/>
      <c r="L2073" s="1"/>
      <c r="M2073"/>
    </row>
    <row r="2074" spans="1:13" ht="12.75">
      <c r="A2074" s="5">
        <v>1</v>
      </c>
      <c r="B2074" s="3" t="s">
        <v>0</v>
      </c>
      <c r="C2074"/>
      <c r="D2074"/>
      <c r="E2074" s="3">
        <f>SUM(E2075:E2079)</f>
        <v>142</v>
      </c>
      <c r="F2074" s="8" t="s">
        <v>118</v>
      </c>
      <c r="G2074"/>
      <c r="H2074"/>
      <c r="I2074"/>
      <c r="J2074"/>
      <c r="K2074"/>
      <c r="L2074" s="1"/>
      <c r="M2074"/>
    </row>
    <row r="2075" spans="1:13" ht="12.75">
      <c r="A2075" s="5"/>
      <c r="B2075" t="s">
        <v>8</v>
      </c>
      <c r="C2075"/>
      <c r="D2075"/>
      <c r="E2075" s="26">
        <v>12</v>
      </c>
      <c r="F2075" s="8"/>
      <c r="G2075"/>
      <c r="H2075"/>
      <c r="I2075"/>
      <c r="J2075"/>
      <c r="K2075"/>
      <c r="L2075" s="1"/>
      <c r="M2075"/>
    </row>
    <row r="2076" spans="1:13" ht="12.75">
      <c r="A2076" s="5"/>
      <c r="B2076" t="s">
        <v>25</v>
      </c>
      <c r="C2076"/>
      <c r="D2076"/>
      <c r="E2076" s="26">
        <v>120</v>
      </c>
      <c r="F2076" s="8"/>
      <c r="G2076"/>
      <c r="H2076"/>
      <c r="J2076"/>
      <c r="K2076"/>
      <c r="L2076" s="1"/>
      <c r="M2076"/>
    </row>
    <row r="2077" spans="1:13" ht="12.75">
      <c r="A2077" s="5"/>
      <c r="B2077" t="s">
        <v>26</v>
      </c>
      <c r="C2077"/>
      <c r="D2077"/>
      <c r="E2077">
        <v>10</v>
      </c>
      <c r="F2077" s="8"/>
      <c r="G2077"/>
      <c r="H2077"/>
      <c r="I2077"/>
      <c r="J2077"/>
      <c r="K2077"/>
      <c r="L2077" s="1"/>
      <c r="M2077"/>
    </row>
    <row r="2078" spans="1:13" ht="12.75">
      <c r="A2078" s="5"/>
      <c r="B2078" t="s">
        <v>10</v>
      </c>
      <c r="C2078"/>
      <c r="D2078"/>
      <c r="E2078">
        <v>0</v>
      </c>
      <c r="F2078" s="8"/>
      <c r="G2078"/>
      <c r="H2078"/>
      <c r="I2078"/>
      <c r="J2078"/>
      <c r="K2078"/>
      <c r="L2078" s="1"/>
      <c r="M2078"/>
    </row>
    <row r="2079" spans="1:13" ht="12.75">
      <c r="A2079" s="5"/>
      <c r="B2079"/>
      <c r="C2079"/>
      <c r="D2079"/>
      <c r="E2079"/>
      <c r="F2079" s="8"/>
      <c r="G2079"/>
      <c r="H2079"/>
      <c r="I2079"/>
      <c r="J2079"/>
      <c r="K2079"/>
      <c r="L2079" s="1"/>
      <c r="M2079"/>
    </row>
    <row r="2080" spans="1:13" ht="12.75">
      <c r="A2080" s="5">
        <v>2</v>
      </c>
      <c r="B2080" s="3" t="s">
        <v>1</v>
      </c>
      <c r="C2080" s="3"/>
      <c r="D2080" s="3"/>
      <c r="E2080" s="4">
        <f>SUM(E2081:E2083)</f>
        <v>138.0375</v>
      </c>
      <c r="F2080" s="8" t="s">
        <v>118</v>
      </c>
      <c r="G2080"/>
      <c r="H2080"/>
      <c r="I2080"/>
      <c r="J2080"/>
      <c r="K2080"/>
      <c r="L2080" s="1"/>
      <c r="M2080"/>
    </row>
    <row r="2081" spans="1:15" ht="12.75">
      <c r="A2081" s="5"/>
      <c r="B2081" t="s">
        <v>2</v>
      </c>
      <c r="C2081"/>
      <c r="D2081"/>
      <c r="E2081">
        <v>135</v>
      </c>
      <c r="F2081" s="8"/>
      <c r="G2081"/>
      <c r="H2081"/>
      <c r="I2081"/>
      <c r="J2081"/>
      <c r="K2081"/>
      <c r="L2081" s="1"/>
      <c r="M2081"/>
      <c r="N2081" s="70"/>
      <c r="O2081" s="140"/>
    </row>
    <row r="2082" spans="1:13" ht="12.75">
      <c r="A2082" s="5"/>
      <c r="B2082" s="53" t="s">
        <v>494</v>
      </c>
      <c r="C2082" s="2">
        <v>0.0225</v>
      </c>
      <c r="D2082"/>
      <c r="E2082" s="1">
        <f>E2081*C2082</f>
        <v>3.0375</v>
      </c>
      <c r="F2082" s="8"/>
      <c r="G2082"/>
      <c r="H2082"/>
      <c r="I2082"/>
      <c r="J2082"/>
      <c r="K2082"/>
      <c r="L2082" s="1"/>
      <c r="M2082"/>
    </row>
    <row r="2083" spans="1:13" ht="12.75">
      <c r="A2083" s="5" t="s">
        <v>4</v>
      </c>
      <c r="B2083"/>
      <c r="C2083"/>
      <c r="D2083"/>
      <c r="E2083"/>
      <c r="F2083"/>
      <c r="G2083"/>
      <c r="H2083"/>
      <c r="I2083"/>
      <c r="J2083"/>
      <c r="K2083"/>
      <c r="L2083" s="1"/>
      <c r="M2083"/>
    </row>
    <row r="2084" spans="1:13" ht="12.75">
      <c r="A2084" s="5"/>
      <c r="B2084" s="3" t="s">
        <v>3</v>
      </c>
      <c r="C2084"/>
      <c r="D2084"/>
      <c r="E2084" s="4">
        <f>E2074+E2080</f>
        <v>280.0375</v>
      </c>
      <c r="F2084" s="8" t="s">
        <v>118</v>
      </c>
      <c r="G2084" s="3"/>
      <c r="H2084"/>
      <c r="I2084"/>
      <c r="J2084"/>
      <c r="K2084"/>
      <c r="L2084" s="1"/>
      <c r="M2084"/>
    </row>
    <row r="2085" spans="1:13" ht="12.75">
      <c r="A2085" s="5"/>
      <c r="B2085"/>
      <c r="C2085"/>
      <c r="D2085"/>
      <c r="E2085"/>
      <c r="F2085"/>
      <c r="G2085"/>
      <c r="H2085"/>
      <c r="I2085"/>
      <c r="J2085"/>
      <c r="K2085"/>
      <c r="L2085" s="1"/>
      <c r="M2085"/>
    </row>
    <row r="2086" spans="1:13" ht="12.75">
      <c r="A2086" s="5"/>
      <c r="B2086" t="s">
        <v>159</v>
      </c>
      <c r="C2086" s="6">
        <v>0.1</v>
      </c>
      <c r="D2086"/>
      <c r="E2086" s="1">
        <f>E2084*C2086</f>
        <v>28.003750000000004</v>
      </c>
      <c r="F2086"/>
      <c r="G2086"/>
      <c r="H2086"/>
      <c r="I2086"/>
      <c r="J2086"/>
      <c r="K2086"/>
      <c r="L2086" s="1"/>
      <c r="M2086"/>
    </row>
    <row r="2087" spans="1:13" ht="12.75">
      <c r="A2087" s="5"/>
      <c r="B2087"/>
      <c r="C2087" s="6"/>
      <c r="D2087"/>
      <c r="E2087" s="1"/>
      <c r="F2087"/>
      <c r="G2087"/>
      <c r="H2087"/>
      <c r="I2087"/>
      <c r="J2087"/>
      <c r="K2087"/>
      <c r="L2087" s="1"/>
      <c r="M2087"/>
    </row>
    <row r="2088" spans="1:13" ht="12.75">
      <c r="A2088" s="5" t="s">
        <v>5</v>
      </c>
      <c r="B2088"/>
      <c r="C2088"/>
      <c r="D2088"/>
      <c r="E2088"/>
      <c r="F2088"/>
      <c r="G2088"/>
      <c r="H2088"/>
      <c r="I2088"/>
      <c r="J2088"/>
      <c r="K2088"/>
      <c r="L2088" s="1"/>
      <c r="M2088"/>
    </row>
    <row r="2089" spans="1:13" ht="12.75">
      <c r="A2089" s="5"/>
      <c r="B2089" s="3" t="s">
        <v>6</v>
      </c>
      <c r="C2089"/>
      <c r="D2089"/>
      <c r="E2089" s="4">
        <f>SUM(E2086:E2088)</f>
        <v>28.003750000000004</v>
      </c>
      <c r="F2089" s="8" t="s">
        <v>118</v>
      </c>
      <c r="G2089"/>
      <c r="H2089"/>
      <c r="I2089"/>
      <c r="J2089"/>
      <c r="K2089"/>
      <c r="L2089" s="1"/>
      <c r="M2089"/>
    </row>
    <row r="2090" spans="1:13" ht="12.75">
      <c r="A2090" s="5" t="s">
        <v>7</v>
      </c>
      <c r="B2090" s="3"/>
      <c r="C2090"/>
      <c r="D2090"/>
      <c r="E2090" s="4"/>
      <c r="F2090" s="8"/>
      <c r="G2090"/>
      <c r="H2090"/>
      <c r="I2090"/>
      <c r="J2090"/>
      <c r="K2090"/>
      <c r="L2090" s="1"/>
      <c r="M2090"/>
    </row>
    <row r="2091" spans="1:13" ht="12.75">
      <c r="A2091" s="5"/>
      <c r="B2091" s="3" t="s">
        <v>11</v>
      </c>
      <c r="C2091"/>
      <c r="D2091"/>
      <c r="E2091" s="4">
        <f>E2084+E2089</f>
        <v>308.04125000000005</v>
      </c>
      <c r="F2091" s="8" t="s">
        <v>118</v>
      </c>
      <c r="G2091"/>
      <c r="H2091"/>
      <c r="I2091"/>
      <c r="J2091"/>
      <c r="K2091"/>
      <c r="L2091" s="1"/>
      <c r="M2091"/>
    </row>
    <row r="2092" spans="1:13" ht="12.75">
      <c r="A2092" s="5" t="s">
        <v>12</v>
      </c>
      <c r="B2092"/>
      <c r="C2092"/>
      <c r="D2092"/>
      <c r="E2092"/>
      <c r="F2092" s="8"/>
      <c r="G2092"/>
      <c r="H2092"/>
      <c r="I2092"/>
      <c r="J2092"/>
      <c r="K2092"/>
      <c r="L2092" s="1"/>
      <c r="M2092"/>
    </row>
    <row r="2093" spans="1:13" ht="12.75">
      <c r="A2093" s="5"/>
      <c r="B2093" s="3" t="s">
        <v>13</v>
      </c>
      <c r="C2093" s="6">
        <v>0.05</v>
      </c>
      <c r="D2093"/>
      <c r="E2093" s="4">
        <f>E2091*C2093</f>
        <v>15.402062500000003</v>
      </c>
      <c r="F2093" s="8" t="s">
        <v>118</v>
      </c>
      <c r="G2093"/>
      <c r="H2093"/>
      <c r="I2093"/>
      <c r="J2093"/>
      <c r="K2093"/>
      <c r="L2093" s="1"/>
      <c r="M2093"/>
    </row>
    <row r="2094" spans="1:13" ht="12.75">
      <c r="A2094" s="5" t="s">
        <v>14</v>
      </c>
      <c r="B2094"/>
      <c r="C2094"/>
      <c r="D2094"/>
      <c r="E2094"/>
      <c r="F2094" s="8"/>
      <c r="G2094"/>
      <c r="H2094"/>
      <c r="I2094"/>
      <c r="J2094"/>
      <c r="K2094"/>
      <c r="L2094" s="1"/>
      <c r="M2094"/>
    </row>
    <row r="2095" spans="1:13" ht="12.75">
      <c r="A2095" s="5"/>
      <c r="B2095" s="3" t="s">
        <v>27</v>
      </c>
      <c r="C2095"/>
      <c r="D2095"/>
      <c r="E2095" s="4">
        <f>E2091+E2093</f>
        <v>323.44331250000005</v>
      </c>
      <c r="F2095" s="8" t="s">
        <v>118</v>
      </c>
      <c r="G2095"/>
      <c r="H2095"/>
      <c r="I2095"/>
      <c r="J2095"/>
      <c r="K2095"/>
      <c r="L2095" s="1"/>
      <c r="M2095"/>
    </row>
    <row r="2096" spans="1:13" ht="12.75">
      <c r="A2096" s="5"/>
      <c r="B2096"/>
      <c r="C2096"/>
      <c r="D2096"/>
      <c r="E2096"/>
      <c r="F2096"/>
      <c r="G2096"/>
      <c r="H2096"/>
      <c r="I2096"/>
      <c r="J2096"/>
      <c r="K2096"/>
      <c r="L2096" s="1"/>
      <c r="M2096"/>
    </row>
    <row r="2097" spans="1:13" ht="12.75">
      <c r="A2097" s="31"/>
      <c r="B2097"/>
      <c r="C2097"/>
      <c r="D2097"/>
      <c r="E2097"/>
      <c r="F2097"/>
      <c r="G2097"/>
      <c r="H2097"/>
      <c r="I2097"/>
      <c r="J2097"/>
      <c r="K2097"/>
      <c r="L2097" s="1"/>
      <c r="M2097"/>
    </row>
    <row r="2098" spans="1:15" ht="12.75">
      <c r="A2098" s="31"/>
      <c r="B2098" s="3" t="s">
        <v>18</v>
      </c>
      <c r="C2098" s="139">
        <f>E2095</f>
        <v>323.44331250000005</v>
      </c>
      <c r="D2098" s="155" t="s">
        <v>426</v>
      </c>
      <c r="E2098" s="155"/>
      <c r="F2098" s="4">
        <f>E2095/100</f>
        <v>3.2344331250000007</v>
      </c>
      <c r="G2098" s="8" t="s">
        <v>28</v>
      </c>
      <c r="H2098"/>
      <c r="I2098"/>
      <c r="J2098"/>
      <c r="K2098"/>
      <c r="L2098" s="1"/>
      <c r="M2098" s="1"/>
      <c r="N2098" s="70"/>
      <c r="O2098" s="72"/>
    </row>
    <row r="2099" spans="1:13" ht="12.75">
      <c r="A2099" s="31"/>
      <c r="B2099"/>
      <c r="C2099"/>
      <c r="D2099"/>
      <c r="E2099"/>
      <c r="F2099"/>
      <c r="G2099"/>
      <c r="H2099"/>
      <c r="I2099"/>
      <c r="J2099"/>
      <c r="K2099"/>
      <c r="L2099" s="1"/>
      <c r="M2099"/>
    </row>
    <row r="2100" spans="1:13" ht="12.75">
      <c r="A2100" s="31"/>
      <c r="B2100" s="3" t="s">
        <v>17</v>
      </c>
      <c r="C2100"/>
      <c r="D2100"/>
      <c r="E2100"/>
      <c r="F2100"/>
      <c r="G2100"/>
      <c r="H2100"/>
      <c r="I2100"/>
      <c r="J2100"/>
      <c r="K2100"/>
      <c r="L2100" s="1"/>
      <c r="M2100"/>
    </row>
    <row r="2101" spans="1:13" ht="12.75">
      <c r="A2101" s="31"/>
      <c r="B2101"/>
      <c r="C2101"/>
      <c r="D2101"/>
      <c r="E2101"/>
      <c r="F2101"/>
      <c r="G2101"/>
      <c r="H2101"/>
      <c r="I2101"/>
      <c r="J2101"/>
      <c r="K2101"/>
      <c r="L2101" s="1"/>
      <c r="M2101"/>
    </row>
    <row r="2102" spans="1:13" ht="12.75">
      <c r="A2102" s="31"/>
      <c r="B2102" s="160" t="s">
        <v>495</v>
      </c>
      <c r="C2102" s="160"/>
      <c r="D2102" s="160"/>
      <c r="E2102" s="160"/>
      <c r="F2102" s="160"/>
      <c r="G2102" s="160"/>
      <c r="H2102" s="160"/>
      <c r="I2102" s="160"/>
      <c r="J2102"/>
      <c r="K2102"/>
      <c r="L2102" s="1"/>
      <c r="M2102"/>
    </row>
    <row r="2103" spans="1:13" ht="12.75">
      <c r="A2103" s="31"/>
      <c r="B2103" s="160" t="s">
        <v>496</v>
      </c>
      <c r="C2103" s="160"/>
      <c r="D2103" s="160"/>
      <c r="E2103" s="160"/>
      <c r="F2103" s="160"/>
      <c r="G2103" s="160"/>
      <c r="H2103" s="160"/>
      <c r="I2103" s="75"/>
      <c r="J2103"/>
      <c r="K2103"/>
      <c r="L2103" s="1"/>
      <c r="M2103"/>
    </row>
    <row r="2104" spans="2:9" ht="12.75">
      <c r="B2104" s="75"/>
      <c r="C2104" s="75"/>
      <c r="D2104" s="75"/>
      <c r="E2104" s="75"/>
      <c r="F2104" s="75"/>
      <c r="G2104" s="75"/>
      <c r="H2104" s="75"/>
      <c r="I2104" s="75"/>
    </row>
    <row r="2105" spans="2:9" ht="12.75">
      <c r="B2105" s="75"/>
      <c r="C2105" s="75"/>
      <c r="D2105" s="75"/>
      <c r="E2105" s="75"/>
      <c r="F2105" s="75"/>
      <c r="G2105" s="75"/>
      <c r="H2105" s="75"/>
      <c r="I2105" s="75"/>
    </row>
    <row r="2106" spans="2:9" ht="12.75">
      <c r="B2106" s="75"/>
      <c r="C2106" s="75"/>
      <c r="D2106" s="75"/>
      <c r="E2106" s="75"/>
      <c r="F2106" s="75"/>
      <c r="G2106" s="75"/>
      <c r="H2106" s="75"/>
      <c r="I2106" s="75"/>
    </row>
    <row r="2107" spans="2:9" ht="12.75">
      <c r="B2107" s="75"/>
      <c r="C2107" s="75"/>
      <c r="D2107" s="75"/>
      <c r="E2107" s="75"/>
      <c r="F2107" s="75"/>
      <c r="G2107" s="75"/>
      <c r="H2107" s="75"/>
      <c r="I2107" s="75"/>
    </row>
    <row r="2108" spans="2:9" ht="12.75">
      <c r="B2108" s="75"/>
      <c r="C2108" s="75"/>
      <c r="D2108" s="75"/>
      <c r="E2108" s="75"/>
      <c r="F2108" s="75"/>
      <c r="G2108" s="75"/>
      <c r="H2108" s="75"/>
      <c r="I2108" s="75"/>
    </row>
    <row r="2109" spans="2:9" ht="12.75">
      <c r="B2109" s="75"/>
      <c r="C2109" s="75"/>
      <c r="D2109" s="75"/>
      <c r="E2109" s="75"/>
      <c r="F2109" s="75"/>
      <c r="G2109" s="75"/>
      <c r="H2109" s="75"/>
      <c r="I2109" s="75"/>
    </row>
    <row r="2110" spans="2:9" ht="12.75">
      <c r="B2110" s="75"/>
      <c r="C2110" s="75"/>
      <c r="D2110" s="75"/>
      <c r="E2110" s="75"/>
      <c r="F2110" s="75"/>
      <c r="G2110" s="75"/>
      <c r="H2110" s="75"/>
      <c r="I2110" s="75"/>
    </row>
    <row r="2111" spans="2:9" ht="12.75">
      <c r="B2111" s="75"/>
      <c r="C2111" s="75"/>
      <c r="D2111" s="75"/>
      <c r="E2111" s="75"/>
      <c r="F2111" s="75"/>
      <c r="G2111" s="75"/>
      <c r="H2111" s="75"/>
      <c r="I2111" s="75"/>
    </row>
    <row r="2112" spans="2:9" ht="12.75">
      <c r="B2112" s="75"/>
      <c r="C2112" s="75"/>
      <c r="D2112" s="75"/>
      <c r="E2112" s="75"/>
      <c r="F2112" s="75"/>
      <c r="G2112" s="75"/>
      <c r="H2112" s="75"/>
      <c r="I2112" s="75"/>
    </row>
    <row r="2113" spans="2:9" ht="12.75">
      <c r="B2113" s="75"/>
      <c r="C2113" s="75"/>
      <c r="D2113" s="75"/>
      <c r="E2113" s="75"/>
      <c r="F2113" s="75"/>
      <c r="G2113" s="75"/>
      <c r="H2113" s="75"/>
      <c r="I2113" s="75"/>
    </row>
    <row r="2114" spans="2:9" ht="12.75">
      <c r="B2114" s="75"/>
      <c r="C2114" s="75"/>
      <c r="D2114" s="75"/>
      <c r="E2114" s="75"/>
      <c r="F2114" s="75"/>
      <c r="G2114" s="75"/>
      <c r="H2114" s="75"/>
      <c r="I2114" s="75"/>
    </row>
    <row r="2115" spans="2:9" ht="12.75">
      <c r="B2115" s="75"/>
      <c r="C2115" s="75"/>
      <c r="D2115" s="75"/>
      <c r="E2115" s="75"/>
      <c r="F2115" s="75"/>
      <c r="G2115" s="75"/>
      <c r="H2115" s="75"/>
      <c r="I2115" s="75"/>
    </row>
    <row r="2126" spans="1:12" ht="12.75">
      <c r="A2126" s="31"/>
      <c r="B2126" s="3" t="s">
        <v>484</v>
      </c>
      <c r="C2126"/>
      <c r="D2126"/>
      <c r="E2126"/>
      <c r="F2126"/>
      <c r="G2126"/>
      <c r="H2126" s="3" t="s">
        <v>134</v>
      </c>
      <c r="I2126"/>
      <c r="J2126"/>
      <c r="K2126"/>
      <c r="L2126" s="1"/>
    </row>
    <row r="2127" spans="1:12" ht="12.75">
      <c r="A2127" s="31"/>
      <c r="B2127"/>
      <c r="C2127"/>
      <c r="D2127"/>
      <c r="E2127"/>
      <c r="F2127"/>
      <c r="G2127" s="10"/>
      <c r="H2127" s="162" t="s">
        <v>231</v>
      </c>
      <c r="I2127" s="162"/>
      <c r="J2127"/>
      <c r="K2127"/>
      <c r="L2127" s="1"/>
    </row>
    <row r="2128" spans="1:12" ht="12.75">
      <c r="A2128" s="31"/>
      <c r="B2128" s="3" t="s">
        <v>486</v>
      </c>
      <c r="C2128"/>
      <c r="D2128"/>
      <c r="E2128"/>
      <c r="F2128"/>
      <c r="G2128" s="10"/>
      <c r="H2128" s="10"/>
      <c r="I2128" s="50"/>
      <c r="J2128"/>
      <c r="K2128"/>
      <c r="L2128" s="1"/>
    </row>
    <row r="2129" spans="1:12" ht="12.75">
      <c r="A2129" s="31"/>
      <c r="B2129" s="155" t="s">
        <v>245</v>
      </c>
      <c r="C2129" s="155"/>
      <c r="D2129" s="155"/>
      <c r="E2129"/>
      <c r="F2129"/>
      <c r="G2129"/>
      <c r="H2129" s="10"/>
      <c r="I2129" s="3"/>
      <c r="J2129"/>
      <c r="K2129"/>
      <c r="L2129" s="1"/>
    </row>
    <row r="2130" spans="1:12" ht="12.75">
      <c r="A2130" s="31"/>
      <c r="B2130"/>
      <c r="C2130"/>
      <c r="D2130"/>
      <c r="E2130"/>
      <c r="F2130"/>
      <c r="G2130" s="10"/>
      <c r="H2130" s="10"/>
      <c r="I2130" s="10"/>
      <c r="J2130"/>
      <c r="K2130"/>
      <c r="L2130" s="1"/>
    </row>
    <row r="2131" spans="1:12" ht="12.75">
      <c r="A2131" s="31"/>
      <c r="B2131"/>
      <c r="C2131"/>
      <c r="D2131"/>
      <c r="E2131"/>
      <c r="F2131"/>
      <c r="G2131" s="50"/>
      <c r="H2131" s="10"/>
      <c r="I2131" s="10"/>
      <c r="J2131"/>
      <c r="K2131"/>
      <c r="L2131" s="1"/>
    </row>
    <row r="2132" spans="1:12" ht="12.75">
      <c r="A2132" s="5">
        <v>1</v>
      </c>
      <c r="B2132" s="3" t="s">
        <v>0</v>
      </c>
      <c r="C2132"/>
      <c r="D2132"/>
      <c r="E2132" s="3">
        <f>SUM(E2133:E2135)</f>
        <v>195</v>
      </c>
      <c r="F2132" s="8" t="s">
        <v>118</v>
      </c>
      <c r="G2132"/>
      <c r="H2132"/>
      <c r="I2132"/>
      <c r="J2132"/>
      <c r="K2132"/>
      <c r="L2132" s="1"/>
    </row>
    <row r="2133" spans="1:12" ht="12.75">
      <c r="A2133" s="5"/>
      <c r="B2133" t="s">
        <v>8</v>
      </c>
      <c r="C2133"/>
      <c r="D2133"/>
      <c r="E2133">
        <v>45</v>
      </c>
      <c r="F2133" s="8"/>
      <c r="G2133"/>
      <c r="H2133"/>
      <c r="I2133"/>
      <c r="J2133"/>
      <c r="K2133"/>
      <c r="L2133" s="1"/>
    </row>
    <row r="2134" spans="1:12" ht="12.75">
      <c r="A2134" s="5"/>
      <c r="B2134" t="s">
        <v>9</v>
      </c>
      <c r="C2134"/>
      <c r="D2134"/>
      <c r="E2134">
        <v>150</v>
      </c>
      <c r="F2134" s="8"/>
      <c r="G2134"/>
      <c r="H2134"/>
      <c r="I2134"/>
      <c r="J2134"/>
      <c r="K2134"/>
      <c r="L2134" s="1"/>
    </row>
    <row r="2135" spans="1:12" ht="12.75">
      <c r="A2135" s="5"/>
      <c r="B2135" t="s">
        <v>10</v>
      </c>
      <c r="C2135"/>
      <c r="D2135"/>
      <c r="E2135">
        <v>0</v>
      </c>
      <c r="F2135" s="8"/>
      <c r="G2135"/>
      <c r="H2135"/>
      <c r="I2135"/>
      <c r="J2135"/>
      <c r="K2135"/>
      <c r="L2135" s="1"/>
    </row>
    <row r="2136" spans="1:12" ht="12.75">
      <c r="A2136" s="5"/>
      <c r="B2136"/>
      <c r="C2136"/>
      <c r="D2136"/>
      <c r="E2136"/>
      <c r="F2136" s="8"/>
      <c r="G2136"/>
      <c r="H2136"/>
      <c r="I2136"/>
      <c r="J2136"/>
      <c r="K2136"/>
      <c r="L2136" s="1"/>
    </row>
    <row r="2137" spans="1:12" ht="12.75">
      <c r="A2137" s="5"/>
      <c r="B2137"/>
      <c r="C2137"/>
      <c r="D2137"/>
      <c r="E2137"/>
      <c r="F2137" s="8"/>
      <c r="G2137"/>
      <c r="H2137"/>
      <c r="I2137"/>
      <c r="J2137"/>
      <c r="K2137"/>
      <c r="L2137" s="1"/>
    </row>
    <row r="2138" spans="1:12" ht="12.75">
      <c r="A2138" s="5">
        <v>2</v>
      </c>
      <c r="B2138" s="3" t="s">
        <v>1</v>
      </c>
      <c r="C2138" s="3"/>
      <c r="D2138" s="3"/>
      <c r="E2138" s="4">
        <f>SUM(E2139:E2141)</f>
        <v>5879.375</v>
      </c>
      <c r="F2138" s="8" t="s">
        <v>118</v>
      </c>
      <c r="G2138"/>
      <c r="H2138"/>
      <c r="I2138"/>
      <c r="J2138"/>
      <c r="K2138"/>
      <c r="L2138" s="1"/>
    </row>
    <row r="2139" spans="1:14" ht="12.75">
      <c r="A2139" s="5"/>
      <c r="B2139" t="s">
        <v>2</v>
      </c>
      <c r="C2139"/>
      <c r="D2139"/>
      <c r="E2139">
        <v>5750</v>
      </c>
      <c r="F2139" s="8"/>
      <c r="G2139"/>
      <c r="H2139"/>
      <c r="I2139"/>
      <c r="J2139"/>
      <c r="K2139"/>
      <c r="L2139" s="1"/>
      <c r="M2139" s="70"/>
      <c r="N2139" s="140"/>
    </row>
    <row r="2140" spans="1:12" ht="12.75">
      <c r="A2140" s="5"/>
      <c r="B2140" s="53" t="s">
        <v>494</v>
      </c>
      <c r="C2140" s="2">
        <v>0.0225</v>
      </c>
      <c r="D2140"/>
      <c r="E2140" s="1">
        <f>E2139*C2140</f>
        <v>129.375</v>
      </c>
      <c r="F2140" s="8"/>
      <c r="G2140"/>
      <c r="H2140"/>
      <c r="I2140"/>
      <c r="J2140"/>
      <c r="K2140"/>
      <c r="L2140" s="1"/>
    </row>
    <row r="2141" spans="1:12" ht="12.75">
      <c r="A2141" s="5"/>
      <c r="B2141"/>
      <c r="C2141"/>
      <c r="D2141"/>
      <c r="E2141"/>
      <c r="F2141"/>
      <c r="G2141"/>
      <c r="H2141"/>
      <c r="I2141"/>
      <c r="J2141"/>
      <c r="K2141"/>
      <c r="L2141" s="1"/>
    </row>
    <row r="2142" spans="1:12" ht="12.75">
      <c r="A2142" s="5" t="s">
        <v>4</v>
      </c>
      <c r="B2142" s="3" t="s">
        <v>3</v>
      </c>
      <c r="C2142"/>
      <c r="D2142"/>
      <c r="E2142" s="4">
        <f>E2132+E2138</f>
        <v>6074.375</v>
      </c>
      <c r="F2142" s="8" t="s">
        <v>118</v>
      </c>
      <c r="G2142" s="3"/>
      <c r="H2142"/>
      <c r="I2142"/>
      <c r="J2142"/>
      <c r="K2142"/>
      <c r="L2142" s="1"/>
    </row>
    <row r="2143" spans="1:12" ht="12.75">
      <c r="A2143" s="5"/>
      <c r="B2143"/>
      <c r="C2143"/>
      <c r="D2143"/>
      <c r="E2143"/>
      <c r="F2143"/>
      <c r="G2143"/>
      <c r="H2143"/>
      <c r="I2143"/>
      <c r="J2143"/>
      <c r="K2143"/>
      <c r="L2143" s="1"/>
    </row>
    <row r="2144" spans="1:12" ht="12.75">
      <c r="A2144" s="5"/>
      <c r="B2144" t="s">
        <v>159</v>
      </c>
      <c r="C2144" s="6">
        <v>0.1</v>
      </c>
      <c r="D2144"/>
      <c r="E2144" s="1">
        <f>E2142*C2144</f>
        <v>607.4375</v>
      </c>
      <c r="F2144"/>
      <c r="G2144"/>
      <c r="H2144"/>
      <c r="I2144"/>
      <c r="J2144"/>
      <c r="K2144"/>
      <c r="L2144" s="1"/>
    </row>
    <row r="2145" spans="1:12" ht="12.75">
      <c r="A2145" s="5"/>
      <c r="B2145"/>
      <c r="C2145" s="6"/>
      <c r="D2145"/>
      <c r="E2145" s="1"/>
      <c r="F2145"/>
      <c r="G2145"/>
      <c r="H2145"/>
      <c r="I2145"/>
      <c r="J2145"/>
      <c r="K2145"/>
      <c r="L2145" s="1"/>
    </row>
    <row r="2146" spans="1:12" ht="12.75">
      <c r="A2146" s="5"/>
      <c r="B2146"/>
      <c r="C2146"/>
      <c r="D2146"/>
      <c r="E2146"/>
      <c r="F2146"/>
      <c r="G2146"/>
      <c r="H2146"/>
      <c r="I2146"/>
      <c r="J2146"/>
      <c r="K2146"/>
      <c r="L2146" s="1"/>
    </row>
    <row r="2147" spans="1:12" ht="12.75">
      <c r="A2147" s="5" t="s">
        <v>5</v>
      </c>
      <c r="B2147" s="3" t="s">
        <v>6</v>
      </c>
      <c r="C2147"/>
      <c r="D2147"/>
      <c r="E2147" s="4">
        <f>SUM(E2144:E2146)</f>
        <v>607.4375</v>
      </c>
      <c r="F2147" s="8" t="s">
        <v>118</v>
      </c>
      <c r="G2147"/>
      <c r="H2147"/>
      <c r="I2147"/>
      <c r="J2147"/>
      <c r="K2147"/>
      <c r="L2147" s="1"/>
    </row>
    <row r="2148" spans="1:12" ht="12.75">
      <c r="A2148" s="5"/>
      <c r="B2148" s="3"/>
      <c r="C2148"/>
      <c r="D2148"/>
      <c r="E2148" s="4"/>
      <c r="F2148" s="8"/>
      <c r="G2148"/>
      <c r="H2148"/>
      <c r="I2148"/>
      <c r="J2148"/>
      <c r="K2148"/>
      <c r="L2148" s="1"/>
    </row>
    <row r="2149" spans="1:12" ht="12.75">
      <c r="A2149" s="5" t="s">
        <v>7</v>
      </c>
      <c r="B2149" s="3" t="s">
        <v>11</v>
      </c>
      <c r="C2149"/>
      <c r="D2149"/>
      <c r="E2149" s="4">
        <f>E2142+E2147</f>
        <v>6681.8125</v>
      </c>
      <c r="F2149" s="8" t="s">
        <v>118</v>
      </c>
      <c r="G2149"/>
      <c r="H2149"/>
      <c r="I2149"/>
      <c r="J2149"/>
      <c r="K2149"/>
      <c r="L2149" s="1"/>
    </row>
    <row r="2150" spans="1:12" ht="12.75">
      <c r="A2150" s="5"/>
      <c r="B2150"/>
      <c r="C2150"/>
      <c r="D2150"/>
      <c r="E2150"/>
      <c r="F2150" s="8"/>
      <c r="G2150"/>
      <c r="H2150"/>
      <c r="I2150"/>
      <c r="J2150"/>
      <c r="K2150"/>
      <c r="L2150" s="1"/>
    </row>
    <row r="2151" spans="1:12" ht="12.75">
      <c r="A2151" s="5" t="s">
        <v>12</v>
      </c>
      <c r="B2151" s="3" t="s">
        <v>13</v>
      </c>
      <c r="C2151" s="6">
        <v>0.05</v>
      </c>
      <c r="D2151"/>
      <c r="E2151" s="4">
        <f>E2149*C2151</f>
        <v>334.09062500000005</v>
      </c>
      <c r="F2151" s="8" t="s">
        <v>118</v>
      </c>
      <c r="G2151"/>
      <c r="H2151"/>
      <c r="I2151"/>
      <c r="J2151"/>
      <c r="K2151"/>
      <c r="L2151" s="1"/>
    </row>
    <row r="2152" spans="1:12" ht="12.75">
      <c r="A2152" s="5"/>
      <c r="B2152"/>
      <c r="C2152"/>
      <c r="D2152"/>
      <c r="E2152"/>
      <c r="F2152" s="8"/>
      <c r="G2152"/>
      <c r="H2152"/>
      <c r="I2152"/>
      <c r="J2152"/>
      <c r="K2152"/>
      <c r="L2152" s="1"/>
    </row>
    <row r="2153" spans="1:12" ht="12.75">
      <c r="A2153" s="5" t="s">
        <v>14</v>
      </c>
      <c r="B2153" s="3" t="s">
        <v>27</v>
      </c>
      <c r="C2153"/>
      <c r="D2153"/>
      <c r="E2153" s="4">
        <f>E2149+E2151</f>
        <v>7015.903125</v>
      </c>
      <c r="F2153" s="8" t="s">
        <v>118</v>
      </c>
      <c r="G2153"/>
      <c r="H2153"/>
      <c r="I2153"/>
      <c r="J2153"/>
      <c r="K2153"/>
      <c r="L2153" s="1"/>
    </row>
    <row r="2154" spans="1:12" ht="12.75">
      <c r="A2154" s="31"/>
      <c r="B2154"/>
      <c r="C2154"/>
      <c r="D2154"/>
      <c r="E2154"/>
      <c r="F2154"/>
      <c r="G2154"/>
      <c r="H2154"/>
      <c r="I2154"/>
      <c r="J2154"/>
      <c r="K2154"/>
      <c r="L2154" s="1"/>
    </row>
    <row r="2155" spans="1:12" ht="12.75">
      <c r="A2155" s="31"/>
      <c r="B2155"/>
      <c r="C2155"/>
      <c r="D2155"/>
      <c r="E2155"/>
      <c r="F2155"/>
      <c r="G2155"/>
      <c r="H2155"/>
      <c r="I2155"/>
      <c r="J2155"/>
      <c r="K2155"/>
      <c r="L2155" s="1"/>
    </row>
    <row r="2156" spans="1:14" ht="12.75">
      <c r="A2156" s="31"/>
      <c r="B2156" s="3" t="s">
        <v>18</v>
      </c>
      <c r="C2156" s="139">
        <f>E2153</f>
        <v>7015.903125</v>
      </c>
      <c r="D2156" s="155" t="s">
        <v>427</v>
      </c>
      <c r="E2156" s="155"/>
      <c r="F2156" s="4">
        <f>E2153/165.33/1</f>
        <v>42.43575349301397</v>
      </c>
      <c r="G2156" s="8" t="s">
        <v>19</v>
      </c>
      <c r="H2156"/>
      <c r="I2156"/>
      <c r="J2156"/>
      <c r="K2156"/>
      <c r="L2156" s="1"/>
      <c r="M2156" s="70"/>
      <c r="N2156" s="140"/>
    </row>
    <row r="2157" spans="1:12" ht="12.75">
      <c r="A2157" s="31"/>
      <c r="B2157"/>
      <c r="C2157"/>
      <c r="D2157"/>
      <c r="E2157"/>
      <c r="F2157"/>
      <c r="G2157"/>
      <c r="H2157"/>
      <c r="I2157"/>
      <c r="J2157"/>
      <c r="K2157"/>
      <c r="L2157" s="1"/>
    </row>
    <row r="2158" spans="1:12" ht="12.75">
      <c r="A2158" s="31"/>
      <c r="B2158" s="3" t="s">
        <v>17</v>
      </c>
      <c r="C2158"/>
      <c r="D2158"/>
      <c r="E2158"/>
      <c r="F2158"/>
      <c r="G2158"/>
      <c r="H2158"/>
      <c r="I2158"/>
      <c r="J2158"/>
      <c r="K2158"/>
      <c r="L2158" s="1"/>
    </row>
    <row r="2159" spans="1:12" ht="12.75">
      <c r="A2159" s="31"/>
      <c r="B2159"/>
      <c r="C2159"/>
      <c r="D2159"/>
      <c r="E2159"/>
      <c r="F2159"/>
      <c r="G2159"/>
      <c r="H2159"/>
      <c r="I2159"/>
      <c r="J2159"/>
      <c r="K2159"/>
      <c r="L2159" s="1"/>
    </row>
    <row r="2160" spans="1:12" ht="12.75">
      <c r="A2160" s="31"/>
      <c r="B2160" s="160" t="s">
        <v>495</v>
      </c>
      <c r="C2160" s="160"/>
      <c r="D2160" s="160"/>
      <c r="E2160" s="160"/>
      <c r="F2160" s="160"/>
      <c r="G2160" s="160"/>
      <c r="H2160" s="160"/>
      <c r="I2160" s="160"/>
      <c r="J2160"/>
      <c r="K2160"/>
      <c r="L2160" s="1"/>
    </row>
    <row r="2161" spans="1:12" ht="12.75">
      <c r="A2161" s="31"/>
      <c r="B2161" s="160" t="s">
        <v>496</v>
      </c>
      <c r="C2161" s="160"/>
      <c r="D2161" s="160"/>
      <c r="E2161" s="160"/>
      <c r="F2161" s="160"/>
      <c r="G2161" s="160"/>
      <c r="H2161" s="160"/>
      <c r="I2161" s="75"/>
      <c r="J2161"/>
      <c r="K2161"/>
      <c r="L2161" s="1"/>
    </row>
    <row r="2162" spans="1:12" ht="12.75">
      <c r="A2162" s="31"/>
      <c r="B2162" s="9"/>
      <c r="C2162" s="9"/>
      <c r="D2162" s="9"/>
      <c r="E2162" s="9"/>
      <c r="F2162" s="9"/>
      <c r="G2162" s="9"/>
      <c r="H2162" s="9"/>
      <c r="I2162" s="9"/>
      <c r="J2162"/>
      <c r="K2162"/>
      <c r="L2162" s="1"/>
    </row>
    <row r="2163" spans="1:12" ht="12.75">
      <c r="A2163" s="31"/>
      <c r="B2163" s="9"/>
      <c r="C2163" s="9"/>
      <c r="D2163" s="9"/>
      <c r="E2163" s="9"/>
      <c r="F2163" s="9"/>
      <c r="G2163" s="9"/>
      <c r="H2163" s="9"/>
      <c r="I2163" s="9"/>
      <c r="J2163"/>
      <c r="K2163"/>
      <c r="L2163" s="1"/>
    </row>
    <row r="2164" spans="1:12" ht="12.75">
      <c r="A2164" s="31"/>
      <c r="B2164" s="9"/>
      <c r="C2164" s="9"/>
      <c r="D2164" s="9"/>
      <c r="E2164" s="9"/>
      <c r="F2164" s="9"/>
      <c r="G2164" s="9"/>
      <c r="H2164" s="9"/>
      <c r="I2164" s="9"/>
      <c r="J2164"/>
      <c r="K2164"/>
      <c r="L2164" s="1"/>
    </row>
    <row r="2165" spans="2:9" ht="12.75">
      <c r="B2165" s="75"/>
      <c r="C2165" s="75"/>
      <c r="D2165" s="75"/>
      <c r="E2165" s="75"/>
      <c r="F2165" s="75"/>
      <c r="G2165" s="75"/>
      <c r="H2165" s="75"/>
      <c r="I2165" s="75"/>
    </row>
    <row r="2166" spans="2:9" ht="12.75">
      <c r="B2166" s="75"/>
      <c r="C2166" s="75"/>
      <c r="D2166" s="75"/>
      <c r="E2166" s="75"/>
      <c r="F2166" s="75"/>
      <c r="G2166" s="75"/>
      <c r="H2166" s="75"/>
      <c r="I2166" s="75"/>
    </row>
    <row r="2167" spans="2:9" ht="12.75">
      <c r="B2167" s="75"/>
      <c r="C2167" s="75"/>
      <c r="D2167" s="75"/>
      <c r="E2167" s="75"/>
      <c r="F2167" s="75"/>
      <c r="G2167" s="75"/>
      <c r="H2167" s="75"/>
      <c r="I2167" s="75"/>
    </row>
    <row r="2168" spans="2:9" ht="12.75">
      <c r="B2168" s="75"/>
      <c r="C2168" s="75"/>
      <c r="D2168" s="75"/>
      <c r="E2168" s="75"/>
      <c r="F2168" s="75"/>
      <c r="G2168" s="75"/>
      <c r="H2168" s="75"/>
      <c r="I2168" s="75"/>
    </row>
    <row r="2169" spans="2:9" ht="12.75">
      <c r="B2169" s="75"/>
      <c r="C2169" s="75"/>
      <c r="D2169" s="75"/>
      <c r="E2169" s="75"/>
      <c r="F2169" s="75"/>
      <c r="G2169" s="75"/>
      <c r="H2169" s="75"/>
      <c r="I2169" s="75"/>
    </row>
    <row r="2170" spans="2:9" ht="12.75">
      <c r="B2170" s="75"/>
      <c r="C2170" s="75"/>
      <c r="D2170" s="75"/>
      <c r="E2170" s="75"/>
      <c r="F2170" s="75"/>
      <c r="G2170" s="75"/>
      <c r="H2170" s="75"/>
      <c r="I2170" s="75"/>
    </row>
    <row r="2171" spans="2:9" ht="12.75">
      <c r="B2171" s="75"/>
      <c r="C2171" s="75"/>
      <c r="D2171" s="75"/>
      <c r="E2171" s="75"/>
      <c r="F2171" s="75"/>
      <c r="G2171" s="75"/>
      <c r="H2171" s="75"/>
      <c r="I2171" s="75"/>
    </row>
    <row r="2172" spans="2:9" ht="12.75">
      <c r="B2172" s="75"/>
      <c r="C2172" s="75"/>
      <c r="D2172" s="75"/>
      <c r="E2172" s="75"/>
      <c r="F2172" s="75"/>
      <c r="G2172" s="75"/>
      <c r="H2172" s="75"/>
      <c r="I2172" s="75"/>
    </row>
    <row r="2173" spans="2:9" ht="12.75">
      <c r="B2173" s="75"/>
      <c r="C2173" s="75"/>
      <c r="D2173" s="75"/>
      <c r="E2173" s="75"/>
      <c r="F2173" s="75"/>
      <c r="G2173" s="75"/>
      <c r="H2173" s="75"/>
      <c r="I2173" s="75"/>
    </row>
    <row r="2185" spans="1:12" ht="12.75">
      <c r="A2185" s="31"/>
      <c r="B2185" s="3" t="s">
        <v>484</v>
      </c>
      <c r="C2185"/>
      <c r="D2185"/>
      <c r="E2185"/>
      <c r="F2185"/>
      <c r="G2185"/>
      <c r="H2185" s="3" t="s">
        <v>135</v>
      </c>
      <c r="I2185"/>
      <c r="J2185"/>
      <c r="K2185"/>
      <c r="L2185" s="1"/>
    </row>
    <row r="2186" spans="1:12" ht="12.75">
      <c r="A2186" s="31"/>
      <c r="B2186"/>
      <c r="C2186"/>
      <c r="D2186"/>
      <c r="E2186"/>
      <c r="F2186"/>
      <c r="G2186" s="10"/>
      <c r="H2186" s="162" t="s">
        <v>232</v>
      </c>
      <c r="I2186" s="162"/>
      <c r="J2186"/>
      <c r="K2186"/>
      <c r="L2186" s="1"/>
    </row>
    <row r="2187" spans="1:12" ht="12.75">
      <c r="A2187" s="31"/>
      <c r="B2187" s="3" t="s">
        <v>486</v>
      </c>
      <c r="C2187"/>
      <c r="D2187"/>
      <c r="E2187"/>
      <c r="F2187"/>
      <c r="G2187" s="10"/>
      <c r="H2187" s="10"/>
      <c r="I2187" s="50"/>
      <c r="J2187"/>
      <c r="K2187"/>
      <c r="L2187" s="1"/>
    </row>
    <row r="2188" spans="1:12" ht="12.75">
      <c r="A2188" s="31"/>
      <c r="B2188" s="155" t="s">
        <v>186</v>
      </c>
      <c r="C2188" s="155"/>
      <c r="D2188" s="155"/>
      <c r="E2188"/>
      <c r="F2188"/>
      <c r="G2188"/>
      <c r="H2188" s="10"/>
      <c r="I2188" s="3"/>
      <c r="J2188"/>
      <c r="K2188"/>
      <c r="L2188" s="1"/>
    </row>
    <row r="2189" spans="1:12" ht="12.75">
      <c r="A2189" s="31"/>
      <c r="B2189"/>
      <c r="C2189"/>
      <c r="D2189"/>
      <c r="E2189"/>
      <c r="F2189"/>
      <c r="G2189" s="10"/>
      <c r="H2189" s="10"/>
      <c r="I2189" s="10"/>
      <c r="J2189"/>
      <c r="K2189"/>
      <c r="L2189" s="1"/>
    </row>
    <row r="2190" spans="1:12" ht="12.75">
      <c r="A2190" s="31"/>
      <c r="B2190"/>
      <c r="C2190"/>
      <c r="D2190"/>
      <c r="E2190"/>
      <c r="F2190"/>
      <c r="G2190" s="50"/>
      <c r="H2190" s="10"/>
      <c r="I2190" s="10"/>
      <c r="J2190"/>
      <c r="K2190"/>
      <c r="L2190" s="1"/>
    </row>
    <row r="2191" spans="1:12" ht="12.75">
      <c r="A2191" s="5">
        <v>1</v>
      </c>
      <c r="B2191" s="3" t="s">
        <v>0</v>
      </c>
      <c r="C2191"/>
      <c r="D2191"/>
      <c r="E2191" s="3">
        <f>SUM(E2192:E2194)</f>
        <v>0</v>
      </c>
      <c r="F2191" s="8" t="s">
        <v>118</v>
      </c>
      <c r="G2191"/>
      <c r="H2191"/>
      <c r="I2191"/>
      <c r="J2191"/>
      <c r="K2191"/>
      <c r="L2191" s="1"/>
    </row>
    <row r="2192" spans="1:12" ht="12.75">
      <c r="A2192" s="5"/>
      <c r="B2192" t="s">
        <v>8</v>
      </c>
      <c r="C2192"/>
      <c r="D2192"/>
      <c r="E2192">
        <v>0</v>
      </c>
      <c r="F2192" s="8"/>
      <c r="G2192"/>
      <c r="H2192"/>
      <c r="I2192"/>
      <c r="J2192"/>
      <c r="K2192"/>
      <c r="L2192" s="1"/>
    </row>
    <row r="2193" spans="1:12" ht="12.75">
      <c r="A2193" s="5"/>
      <c r="B2193" t="s">
        <v>9</v>
      </c>
      <c r="C2193"/>
      <c r="D2193"/>
      <c r="E2193">
        <v>0</v>
      </c>
      <c r="F2193" s="8"/>
      <c r="G2193"/>
      <c r="H2193"/>
      <c r="I2193"/>
      <c r="J2193"/>
      <c r="K2193"/>
      <c r="L2193" s="1"/>
    </row>
    <row r="2194" spans="1:12" ht="12.75">
      <c r="A2194" s="5"/>
      <c r="B2194" s="53" t="s">
        <v>10</v>
      </c>
      <c r="C2194"/>
      <c r="D2194"/>
      <c r="E2194">
        <v>0</v>
      </c>
      <c r="F2194" s="8"/>
      <c r="G2194"/>
      <c r="H2194"/>
      <c r="I2194"/>
      <c r="J2194"/>
      <c r="K2194"/>
      <c r="L2194" s="1"/>
    </row>
    <row r="2195" spans="1:12" ht="12.75">
      <c r="A2195" s="5"/>
      <c r="B2195"/>
      <c r="C2195"/>
      <c r="D2195"/>
      <c r="E2195"/>
      <c r="F2195" s="8"/>
      <c r="G2195"/>
      <c r="H2195"/>
      <c r="I2195"/>
      <c r="J2195"/>
      <c r="K2195"/>
      <c r="L2195" s="1"/>
    </row>
    <row r="2196" spans="1:12" ht="12.75">
      <c r="A2196" s="5"/>
      <c r="B2196"/>
      <c r="C2196"/>
      <c r="D2196"/>
      <c r="E2196"/>
      <c r="F2196" s="8"/>
      <c r="G2196"/>
      <c r="H2196"/>
      <c r="I2196"/>
      <c r="J2196"/>
      <c r="K2196"/>
      <c r="L2196" s="1"/>
    </row>
    <row r="2197" spans="1:12" ht="12.75">
      <c r="A2197" s="5">
        <v>2</v>
      </c>
      <c r="B2197" s="3" t="s">
        <v>1</v>
      </c>
      <c r="C2197" s="3"/>
      <c r="D2197" s="3"/>
      <c r="E2197" s="4">
        <f>SUM(E2198:E2200)</f>
        <v>5700</v>
      </c>
      <c r="F2197" s="8" t="s">
        <v>118</v>
      </c>
      <c r="G2197"/>
      <c r="H2197"/>
      <c r="I2197"/>
      <c r="J2197"/>
      <c r="K2197"/>
      <c r="L2197" s="1"/>
    </row>
    <row r="2198" spans="1:14" ht="12.75">
      <c r="A2198" s="5"/>
      <c r="B2198" t="s">
        <v>2</v>
      </c>
      <c r="C2198"/>
      <c r="D2198"/>
      <c r="E2198">
        <v>5700</v>
      </c>
      <c r="F2198" s="8"/>
      <c r="G2198"/>
      <c r="H2198"/>
      <c r="I2198"/>
      <c r="J2198"/>
      <c r="K2198"/>
      <c r="L2198" s="1"/>
      <c r="M2198" s="70"/>
      <c r="N2198" s="140"/>
    </row>
    <row r="2199" spans="1:14" ht="12.75">
      <c r="A2199" s="5"/>
      <c r="B2199" s="53" t="s">
        <v>494</v>
      </c>
      <c r="C2199" s="6">
        <v>0</v>
      </c>
      <c r="D2199"/>
      <c r="E2199" s="1">
        <f>E2198*C2199</f>
        <v>0</v>
      </c>
      <c r="F2199" s="8"/>
      <c r="G2199"/>
      <c r="H2199"/>
      <c r="I2199"/>
      <c r="J2199"/>
      <c r="K2199"/>
      <c r="L2199" s="1"/>
      <c r="M2199" s="70"/>
      <c r="N2199" s="140"/>
    </row>
    <row r="2200" spans="1:12" ht="12.75">
      <c r="A2200" s="5"/>
      <c r="B2200"/>
      <c r="C2200"/>
      <c r="D2200"/>
      <c r="E2200"/>
      <c r="F2200"/>
      <c r="G2200"/>
      <c r="H2200"/>
      <c r="I2200"/>
      <c r="J2200"/>
      <c r="K2200"/>
      <c r="L2200" s="1"/>
    </row>
    <row r="2201" spans="1:12" ht="12.75">
      <c r="A2201" s="5" t="s">
        <v>4</v>
      </c>
      <c r="B2201" s="3" t="s">
        <v>3</v>
      </c>
      <c r="C2201"/>
      <c r="D2201"/>
      <c r="E2201" s="4">
        <f>E2191+E2197</f>
        <v>5700</v>
      </c>
      <c r="F2201" s="8" t="s">
        <v>118</v>
      </c>
      <c r="G2201" s="3"/>
      <c r="H2201"/>
      <c r="I2201"/>
      <c r="J2201"/>
      <c r="K2201"/>
      <c r="L2201" s="1"/>
    </row>
    <row r="2202" spans="1:12" ht="12.75">
      <c r="A2202" s="5"/>
      <c r="B2202"/>
      <c r="C2202"/>
      <c r="D2202"/>
      <c r="E2202"/>
      <c r="F2202"/>
      <c r="G2202"/>
      <c r="H2202"/>
      <c r="I2202"/>
      <c r="J2202"/>
      <c r="K2202"/>
      <c r="L2202" s="1"/>
    </row>
    <row r="2203" spans="1:12" ht="12.75">
      <c r="A2203" s="5"/>
      <c r="B2203" s="53" t="s">
        <v>159</v>
      </c>
      <c r="C2203" s="6">
        <v>0</v>
      </c>
      <c r="D2203"/>
      <c r="E2203" s="1">
        <f>E2201*C2203</f>
        <v>0</v>
      </c>
      <c r="F2203"/>
      <c r="G2203"/>
      <c r="H2203"/>
      <c r="I2203"/>
      <c r="J2203"/>
      <c r="K2203"/>
      <c r="L2203" s="1"/>
    </row>
    <row r="2204" spans="1:12" ht="12.75">
      <c r="A2204" s="5"/>
      <c r="B2204"/>
      <c r="C2204" s="6"/>
      <c r="D2204"/>
      <c r="E2204" s="1"/>
      <c r="F2204"/>
      <c r="G2204"/>
      <c r="H2204"/>
      <c r="I2204"/>
      <c r="J2204"/>
      <c r="K2204"/>
      <c r="L2204" s="1"/>
    </row>
    <row r="2205" spans="1:12" ht="12.75">
      <c r="A2205" s="5"/>
      <c r="B2205"/>
      <c r="C2205"/>
      <c r="D2205"/>
      <c r="E2205"/>
      <c r="F2205"/>
      <c r="G2205"/>
      <c r="H2205"/>
      <c r="I2205"/>
      <c r="J2205"/>
      <c r="K2205"/>
      <c r="L2205" s="1"/>
    </row>
    <row r="2206" spans="1:12" ht="12.75">
      <c r="A2206" s="5" t="s">
        <v>5</v>
      </c>
      <c r="B2206" s="3" t="s">
        <v>6</v>
      </c>
      <c r="C2206"/>
      <c r="D2206"/>
      <c r="E2206" s="4">
        <f>SUM(E2203:E2205)</f>
        <v>0</v>
      </c>
      <c r="F2206" s="8" t="s">
        <v>118</v>
      </c>
      <c r="G2206"/>
      <c r="H2206"/>
      <c r="I2206"/>
      <c r="J2206"/>
      <c r="K2206"/>
      <c r="L2206" s="1"/>
    </row>
    <row r="2207" spans="1:12" ht="12.75">
      <c r="A2207" s="5"/>
      <c r="B2207" s="3"/>
      <c r="C2207"/>
      <c r="D2207"/>
      <c r="E2207" s="4"/>
      <c r="F2207" s="8"/>
      <c r="G2207"/>
      <c r="H2207"/>
      <c r="I2207"/>
      <c r="J2207"/>
      <c r="K2207"/>
      <c r="L2207" s="1"/>
    </row>
    <row r="2208" spans="1:12" ht="12.75">
      <c r="A2208" s="5" t="s">
        <v>7</v>
      </c>
      <c r="B2208" s="3" t="s">
        <v>11</v>
      </c>
      <c r="C2208"/>
      <c r="D2208"/>
      <c r="E2208" s="4">
        <f>E2201+E2206</f>
        <v>5700</v>
      </c>
      <c r="F2208" s="8" t="s">
        <v>118</v>
      </c>
      <c r="G2208"/>
      <c r="H2208"/>
      <c r="I2208"/>
      <c r="J2208"/>
      <c r="K2208"/>
      <c r="L2208" s="1"/>
    </row>
    <row r="2209" spans="1:12" ht="12.75">
      <c r="A2209" s="5"/>
      <c r="B2209"/>
      <c r="C2209"/>
      <c r="D2209"/>
      <c r="E2209"/>
      <c r="F2209" s="8"/>
      <c r="G2209"/>
      <c r="H2209"/>
      <c r="I2209"/>
      <c r="J2209"/>
      <c r="K2209"/>
      <c r="L2209" s="1"/>
    </row>
    <row r="2210" spans="1:12" ht="12.75">
      <c r="A2210" s="5" t="s">
        <v>12</v>
      </c>
      <c r="B2210" s="3" t="s">
        <v>13</v>
      </c>
      <c r="C2210" s="6">
        <v>0</v>
      </c>
      <c r="D2210"/>
      <c r="E2210" s="4">
        <f>E2208*C2210</f>
        <v>0</v>
      </c>
      <c r="F2210" s="8" t="s">
        <v>118</v>
      </c>
      <c r="G2210"/>
      <c r="H2210"/>
      <c r="I2210"/>
      <c r="J2210"/>
      <c r="K2210"/>
      <c r="L2210" s="1"/>
    </row>
    <row r="2211" spans="1:12" ht="12.75">
      <c r="A2211" s="5"/>
      <c r="B2211"/>
      <c r="C2211"/>
      <c r="D2211"/>
      <c r="E2211"/>
      <c r="F2211" s="8"/>
      <c r="G2211"/>
      <c r="H2211"/>
      <c r="I2211"/>
      <c r="J2211"/>
      <c r="K2211"/>
      <c r="L2211" s="1"/>
    </row>
    <row r="2212" spans="1:12" ht="12.75">
      <c r="A2212" s="5" t="s">
        <v>14</v>
      </c>
      <c r="B2212" s="3" t="s">
        <v>27</v>
      </c>
      <c r="C2212"/>
      <c r="D2212"/>
      <c r="E2212" s="4">
        <f>E2208+E2210</f>
        <v>5700</v>
      </c>
      <c r="F2212" s="8" t="s">
        <v>118</v>
      </c>
      <c r="G2212"/>
      <c r="H2212"/>
      <c r="I2212"/>
      <c r="J2212"/>
      <c r="K2212"/>
      <c r="L2212" s="1"/>
    </row>
    <row r="2213" spans="1:12" ht="12.75">
      <c r="A2213" s="5"/>
      <c r="B2213"/>
      <c r="C2213"/>
      <c r="D2213"/>
      <c r="E2213"/>
      <c r="F2213"/>
      <c r="G2213"/>
      <c r="H2213"/>
      <c r="I2213"/>
      <c r="J2213"/>
      <c r="K2213"/>
      <c r="L2213" s="1"/>
    </row>
    <row r="2214" spans="1:12" ht="12.75">
      <c r="A2214" s="5"/>
      <c r="B2214"/>
      <c r="C2214"/>
      <c r="D2214"/>
      <c r="E2214"/>
      <c r="F2214"/>
      <c r="G2214"/>
      <c r="H2214"/>
      <c r="I2214"/>
      <c r="J2214"/>
      <c r="K2214"/>
      <c r="L2214" s="1"/>
    </row>
    <row r="2215" spans="1:14" ht="12.75">
      <c r="A2215" s="31"/>
      <c r="B2215" s="3" t="s">
        <v>18</v>
      </c>
      <c r="C2215" s="139">
        <f>E2212</f>
        <v>5700</v>
      </c>
      <c r="D2215" s="155" t="s">
        <v>427</v>
      </c>
      <c r="E2215" s="155"/>
      <c r="F2215" s="4">
        <f>E2212/165.33/1</f>
        <v>34.4765015423698</v>
      </c>
      <c r="G2215" s="8" t="s">
        <v>19</v>
      </c>
      <c r="H2215"/>
      <c r="I2215"/>
      <c r="J2215"/>
      <c r="K2215"/>
      <c r="L2215" s="1"/>
      <c r="M2215" s="70"/>
      <c r="N2215" s="140"/>
    </row>
    <row r="2216" spans="1:12" ht="12.75">
      <c r="A2216" s="31"/>
      <c r="B2216"/>
      <c r="C2216"/>
      <c r="D2216"/>
      <c r="E2216"/>
      <c r="F2216"/>
      <c r="G2216"/>
      <c r="H2216"/>
      <c r="I2216"/>
      <c r="J2216"/>
      <c r="K2216"/>
      <c r="L2216" s="1"/>
    </row>
    <row r="2217" spans="1:12" ht="12.75">
      <c r="A2217" s="31"/>
      <c r="B2217" s="3" t="s">
        <v>17</v>
      </c>
      <c r="C2217"/>
      <c r="D2217"/>
      <c r="E2217"/>
      <c r="F2217"/>
      <c r="G2217"/>
      <c r="H2217"/>
      <c r="I2217"/>
      <c r="J2217"/>
      <c r="K2217"/>
      <c r="L2217" s="1"/>
    </row>
    <row r="2218" spans="1:12" ht="12.75">
      <c r="A2218" s="31"/>
      <c r="B2218"/>
      <c r="C2218"/>
      <c r="D2218"/>
      <c r="E2218"/>
      <c r="F2218"/>
      <c r="G2218"/>
      <c r="H2218"/>
      <c r="I2218"/>
      <c r="J2218"/>
      <c r="K2218"/>
      <c r="L2218" s="1"/>
    </row>
    <row r="2219" spans="1:12" ht="12.75">
      <c r="A2219" s="31"/>
      <c r="B2219" s="160" t="s">
        <v>495</v>
      </c>
      <c r="C2219" s="160"/>
      <c r="D2219" s="160"/>
      <c r="E2219" s="160"/>
      <c r="F2219" s="160"/>
      <c r="G2219" s="160"/>
      <c r="H2219" s="160"/>
      <c r="I2219" s="160"/>
      <c r="J2219"/>
      <c r="K2219"/>
      <c r="L2219" s="1"/>
    </row>
    <row r="2220" spans="1:12" ht="12.75">
      <c r="A2220" s="31"/>
      <c r="B2220" s="160" t="s">
        <v>496</v>
      </c>
      <c r="C2220" s="160"/>
      <c r="D2220" s="160"/>
      <c r="E2220" s="160"/>
      <c r="F2220" s="160"/>
      <c r="G2220" s="160"/>
      <c r="H2220" s="160"/>
      <c r="I2220" s="75"/>
      <c r="J2220"/>
      <c r="K2220"/>
      <c r="L2220" s="1"/>
    </row>
    <row r="2221" spans="2:9" ht="12.75">
      <c r="B2221" s="75"/>
      <c r="C2221" s="75"/>
      <c r="D2221" s="75"/>
      <c r="E2221" s="75"/>
      <c r="F2221" s="75"/>
      <c r="G2221" s="75"/>
      <c r="H2221" s="75"/>
      <c r="I2221" s="75"/>
    </row>
    <row r="2222" spans="2:9" ht="12.75">
      <c r="B2222" s="75"/>
      <c r="C2222" s="75"/>
      <c r="D2222" s="75"/>
      <c r="E2222" s="75"/>
      <c r="F2222" s="75"/>
      <c r="G2222" s="75"/>
      <c r="H2222" s="75"/>
      <c r="I2222" s="75"/>
    </row>
    <row r="2223" spans="2:9" ht="12.75">
      <c r="B2223" s="75"/>
      <c r="C2223" s="75"/>
      <c r="D2223" s="75"/>
      <c r="E2223" s="75"/>
      <c r="F2223" s="75"/>
      <c r="G2223" s="75"/>
      <c r="H2223" s="75"/>
      <c r="I2223" s="75"/>
    </row>
    <row r="2224" spans="2:9" ht="12.75">
      <c r="B2224" s="75"/>
      <c r="C2224" s="75"/>
      <c r="D2224" s="75"/>
      <c r="E2224" s="75"/>
      <c r="F2224" s="75"/>
      <c r="G2224" s="75"/>
      <c r="H2224" s="75"/>
      <c r="I2224" s="75"/>
    </row>
    <row r="2225" spans="2:9" ht="12.75">
      <c r="B2225" s="75"/>
      <c r="C2225" s="75"/>
      <c r="D2225" s="75"/>
      <c r="E2225" s="75"/>
      <c r="F2225" s="75"/>
      <c r="G2225" s="75"/>
      <c r="H2225" s="75"/>
      <c r="I2225" s="75"/>
    </row>
    <row r="2226" spans="2:9" ht="12.75">
      <c r="B2226" s="75"/>
      <c r="C2226" s="75"/>
      <c r="D2226" s="75"/>
      <c r="E2226" s="75"/>
      <c r="F2226" s="75"/>
      <c r="G2226" s="75"/>
      <c r="H2226" s="75"/>
      <c r="I2226" s="75"/>
    </row>
    <row r="2227" spans="2:9" ht="12.75">
      <c r="B2227" s="75"/>
      <c r="C2227" s="75"/>
      <c r="D2227" s="75"/>
      <c r="E2227" s="75"/>
      <c r="F2227" s="75"/>
      <c r="G2227" s="75"/>
      <c r="H2227" s="75"/>
      <c r="I2227" s="75"/>
    </row>
    <row r="2228" spans="2:9" ht="12.75">
      <c r="B2228" s="75"/>
      <c r="C2228" s="75"/>
      <c r="D2228" s="75"/>
      <c r="E2228" s="75"/>
      <c r="F2228" s="75"/>
      <c r="G2228" s="75"/>
      <c r="H2228" s="75"/>
      <c r="I2228" s="75"/>
    </row>
    <row r="2229" spans="2:9" ht="12.75">
      <c r="B2229" s="75"/>
      <c r="C2229" s="75"/>
      <c r="D2229" s="75"/>
      <c r="E2229" s="75"/>
      <c r="F2229" s="75"/>
      <c r="G2229" s="75"/>
      <c r="H2229" s="75"/>
      <c r="I2229" s="75"/>
    </row>
    <row r="2230" spans="2:9" ht="12.75">
      <c r="B2230" s="75"/>
      <c r="C2230" s="75"/>
      <c r="D2230" s="75"/>
      <c r="E2230" s="75"/>
      <c r="F2230" s="75"/>
      <c r="G2230" s="75"/>
      <c r="H2230" s="75"/>
      <c r="I2230" s="75"/>
    </row>
    <row r="2231" spans="2:9" ht="12.75">
      <c r="B2231" s="75"/>
      <c r="C2231" s="75"/>
      <c r="D2231" s="75"/>
      <c r="E2231" s="75"/>
      <c r="F2231" s="75"/>
      <c r="G2231" s="75"/>
      <c r="H2231" s="75"/>
      <c r="I2231" s="75"/>
    </row>
    <row r="2232" spans="2:9" ht="12.75">
      <c r="B2232" s="75"/>
      <c r="C2232" s="75"/>
      <c r="D2232" s="75"/>
      <c r="E2232" s="75"/>
      <c r="F2232" s="75"/>
      <c r="G2232" s="75"/>
      <c r="H2232" s="75"/>
      <c r="I2232" s="75"/>
    </row>
    <row r="2233" spans="2:9" ht="12.75">
      <c r="B2233" s="75"/>
      <c r="C2233" s="75"/>
      <c r="D2233" s="75"/>
      <c r="E2233" s="75"/>
      <c r="F2233" s="75"/>
      <c r="G2233" s="75"/>
      <c r="H2233" s="75"/>
      <c r="I2233" s="75"/>
    </row>
    <row r="2234" spans="2:9" ht="12.75">
      <c r="B2234" s="75"/>
      <c r="C2234" s="75"/>
      <c r="D2234" s="75"/>
      <c r="E2234" s="75"/>
      <c r="F2234" s="75"/>
      <c r="G2234" s="75"/>
      <c r="H2234" s="75"/>
      <c r="I2234" s="75"/>
    </row>
    <row r="2243" spans="2:8" ht="12.75">
      <c r="B2243" s="61"/>
      <c r="H2243" s="61"/>
    </row>
    <row r="2244" spans="1:12" ht="12.75">
      <c r="A2244" s="31"/>
      <c r="B2244" s="3" t="s">
        <v>484</v>
      </c>
      <c r="C2244"/>
      <c r="D2244"/>
      <c r="E2244"/>
      <c r="F2244"/>
      <c r="G2244"/>
      <c r="H2244" s="3" t="s">
        <v>134</v>
      </c>
      <c r="I2244"/>
      <c r="J2244"/>
      <c r="K2244"/>
      <c r="L2244" s="1"/>
    </row>
    <row r="2245" spans="1:12" ht="12.75">
      <c r="A2245" s="31"/>
      <c r="B2245"/>
      <c r="C2245"/>
      <c r="D2245"/>
      <c r="E2245"/>
      <c r="F2245"/>
      <c r="G2245" s="10"/>
      <c r="H2245" s="162" t="s">
        <v>233</v>
      </c>
      <c r="I2245" s="162"/>
      <c r="J2245"/>
      <c r="K2245"/>
      <c r="L2245" s="1"/>
    </row>
    <row r="2246" spans="1:12" ht="12.75">
      <c r="A2246" s="31"/>
      <c r="B2246" s="3" t="s">
        <v>486</v>
      </c>
      <c r="C2246"/>
      <c r="D2246"/>
      <c r="E2246"/>
      <c r="F2246"/>
      <c r="G2246" s="10"/>
      <c r="H2246" s="10"/>
      <c r="I2246" s="50"/>
      <c r="J2246"/>
      <c r="K2246"/>
      <c r="L2246" s="1"/>
    </row>
    <row r="2247" spans="1:12" ht="12.75">
      <c r="A2247" s="31"/>
      <c r="B2247" s="155" t="s">
        <v>158</v>
      </c>
      <c r="C2247" s="155"/>
      <c r="D2247" s="155"/>
      <c r="E2247"/>
      <c r="F2247"/>
      <c r="G2247"/>
      <c r="H2247" s="10"/>
      <c r="I2247" s="3"/>
      <c r="J2247"/>
      <c r="K2247"/>
      <c r="L2247" s="1"/>
    </row>
    <row r="2248" spans="1:12" ht="12.75">
      <c r="A2248" s="31"/>
      <c r="B2248"/>
      <c r="C2248"/>
      <c r="D2248"/>
      <c r="E2248"/>
      <c r="F2248"/>
      <c r="G2248" s="10"/>
      <c r="H2248" s="10"/>
      <c r="I2248" s="10"/>
      <c r="J2248"/>
      <c r="K2248"/>
      <c r="L2248" s="1"/>
    </row>
    <row r="2249" spans="1:12" ht="12.75">
      <c r="A2249" s="31"/>
      <c r="B2249"/>
      <c r="C2249"/>
      <c r="D2249"/>
      <c r="E2249"/>
      <c r="F2249"/>
      <c r="G2249" s="50"/>
      <c r="H2249" s="10"/>
      <c r="I2249" s="10"/>
      <c r="J2249"/>
      <c r="K2249"/>
      <c r="L2249" s="1"/>
    </row>
    <row r="2250" spans="1:12" ht="12.75">
      <c r="A2250" s="5">
        <v>1</v>
      </c>
      <c r="B2250" s="3" t="s">
        <v>0</v>
      </c>
      <c r="C2250"/>
      <c r="D2250"/>
      <c r="E2250" s="3">
        <f>SUM(E2251:E2253)</f>
        <v>0</v>
      </c>
      <c r="F2250" s="8" t="s">
        <v>118</v>
      </c>
      <c r="G2250"/>
      <c r="H2250"/>
      <c r="I2250"/>
      <c r="J2250"/>
      <c r="K2250"/>
      <c r="L2250" s="1"/>
    </row>
    <row r="2251" spans="1:12" ht="12.75">
      <c r="A2251" s="5"/>
      <c r="B2251" t="s">
        <v>8</v>
      </c>
      <c r="C2251"/>
      <c r="D2251"/>
      <c r="E2251">
        <v>0</v>
      </c>
      <c r="F2251" s="8"/>
      <c r="G2251"/>
      <c r="H2251"/>
      <c r="I2251"/>
      <c r="J2251"/>
      <c r="K2251"/>
      <c r="L2251" s="1"/>
    </row>
    <row r="2252" spans="1:12" ht="12.75">
      <c r="A2252" s="5"/>
      <c r="B2252" t="s">
        <v>9</v>
      </c>
      <c r="C2252"/>
      <c r="D2252"/>
      <c r="E2252">
        <v>0</v>
      </c>
      <c r="F2252" s="8"/>
      <c r="G2252"/>
      <c r="H2252"/>
      <c r="I2252"/>
      <c r="J2252"/>
      <c r="K2252"/>
      <c r="L2252" s="1"/>
    </row>
    <row r="2253" spans="1:12" ht="12.75">
      <c r="A2253" s="5"/>
      <c r="B2253" t="s">
        <v>10</v>
      </c>
      <c r="C2253"/>
      <c r="D2253"/>
      <c r="E2253">
        <v>0</v>
      </c>
      <c r="F2253" s="8"/>
      <c r="G2253"/>
      <c r="H2253"/>
      <c r="I2253"/>
      <c r="J2253"/>
      <c r="K2253"/>
      <c r="L2253" s="1"/>
    </row>
    <row r="2254" spans="1:12" ht="12.75">
      <c r="A2254" s="5"/>
      <c r="B2254"/>
      <c r="C2254"/>
      <c r="D2254"/>
      <c r="E2254"/>
      <c r="F2254" s="8"/>
      <c r="G2254"/>
      <c r="H2254"/>
      <c r="I2254"/>
      <c r="J2254"/>
      <c r="K2254"/>
      <c r="L2254" s="1"/>
    </row>
    <row r="2255" spans="1:12" ht="12.75">
      <c r="A2255" s="5"/>
      <c r="B2255"/>
      <c r="C2255"/>
      <c r="D2255"/>
      <c r="E2255"/>
      <c r="F2255" s="8"/>
      <c r="G2255"/>
      <c r="H2255"/>
      <c r="I2255"/>
      <c r="J2255"/>
      <c r="K2255"/>
      <c r="L2255" s="1"/>
    </row>
    <row r="2256" spans="1:12" ht="12.75">
      <c r="A2256" s="5">
        <v>2</v>
      </c>
      <c r="B2256" s="3" t="s">
        <v>1</v>
      </c>
      <c r="C2256" s="3"/>
      <c r="D2256" s="3"/>
      <c r="E2256" s="4">
        <f>SUM(E2257:E2259)</f>
        <v>6032.75</v>
      </c>
      <c r="F2256" s="8" t="s">
        <v>118</v>
      </c>
      <c r="G2256"/>
      <c r="H2256"/>
      <c r="I2256"/>
      <c r="J2256"/>
      <c r="K2256"/>
      <c r="L2256" s="1"/>
    </row>
    <row r="2257" spans="1:14" ht="12.75">
      <c r="A2257" s="5"/>
      <c r="B2257" t="s">
        <v>2</v>
      </c>
      <c r="C2257"/>
      <c r="D2257"/>
      <c r="E2257">
        <v>5900</v>
      </c>
      <c r="F2257" s="8"/>
      <c r="G2257"/>
      <c r="H2257"/>
      <c r="I2257"/>
      <c r="J2257"/>
      <c r="K2257"/>
      <c r="L2257" s="1"/>
      <c r="M2257" s="70"/>
      <c r="N2257" s="140"/>
    </row>
    <row r="2258" spans="1:12" ht="12.75">
      <c r="A2258" s="5"/>
      <c r="B2258" s="53" t="s">
        <v>494</v>
      </c>
      <c r="C2258" s="2">
        <v>0.0225</v>
      </c>
      <c r="D2258"/>
      <c r="E2258" s="1">
        <f>E2257*C2258</f>
        <v>132.75</v>
      </c>
      <c r="F2258" s="8"/>
      <c r="G2258"/>
      <c r="H2258"/>
      <c r="I2258"/>
      <c r="J2258"/>
      <c r="K2258"/>
      <c r="L2258" s="1"/>
    </row>
    <row r="2259" spans="1:12" ht="12.75">
      <c r="A2259" s="5"/>
      <c r="B2259"/>
      <c r="C2259"/>
      <c r="D2259"/>
      <c r="E2259"/>
      <c r="F2259"/>
      <c r="G2259"/>
      <c r="H2259"/>
      <c r="I2259"/>
      <c r="J2259"/>
      <c r="K2259"/>
      <c r="L2259" s="1"/>
    </row>
    <row r="2260" spans="1:12" ht="12.75">
      <c r="A2260" s="5" t="s">
        <v>4</v>
      </c>
      <c r="B2260" s="3" t="s">
        <v>3</v>
      </c>
      <c r="C2260"/>
      <c r="D2260"/>
      <c r="E2260" s="4">
        <f>E2250+E2256</f>
        <v>6032.75</v>
      </c>
      <c r="F2260" s="8" t="s">
        <v>118</v>
      </c>
      <c r="G2260" s="3"/>
      <c r="H2260"/>
      <c r="I2260"/>
      <c r="J2260"/>
      <c r="K2260"/>
      <c r="L2260" s="1"/>
    </row>
    <row r="2261" spans="1:12" ht="12.75">
      <c r="A2261" s="5"/>
      <c r="B2261"/>
      <c r="C2261"/>
      <c r="D2261"/>
      <c r="E2261"/>
      <c r="F2261"/>
      <c r="G2261"/>
      <c r="H2261"/>
      <c r="I2261"/>
      <c r="J2261"/>
      <c r="K2261"/>
      <c r="L2261" s="1"/>
    </row>
    <row r="2262" spans="1:12" ht="12.75">
      <c r="A2262" s="5"/>
      <c r="B2262" s="53" t="s">
        <v>159</v>
      </c>
      <c r="C2262" s="6">
        <v>0.1</v>
      </c>
      <c r="D2262"/>
      <c r="E2262" s="1">
        <f>E2260*C2262</f>
        <v>603.275</v>
      </c>
      <c r="F2262"/>
      <c r="G2262"/>
      <c r="H2262"/>
      <c r="I2262"/>
      <c r="J2262"/>
      <c r="K2262"/>
      <c r="L2262" s="1"/>
    </row>
    <row r="2263" spans="1:12" ht="12.75">
      <c r="A2263" s="5"/>
      <c r="B2263"/>
      <c r="C2263" s="6"/>
      <c r="D2263"/>
      <c r="E2263" s="1"/>
      <c r="F2263"/>
      <c r="G2263"/>
      <c r="H2263"/>
      <c r="I2263"/>
      <c r="J2263"/>
      <c r="K2263"/>
      <c r="L2263" s="1"/>
    </row>
    <row r="2264" spans="1:12" ht="12.75">
      <c r="A2264" s="5"/>
      <c r="B2264"/>
      <c r="C2264"/>
      <c r="D2264"/>
      <c r="E2264"/>
      <c r="F2264"/>
      <c r="G2264"/>
      <c r="H2264"/>
      <c r="I2264"/>
      <c r="J2264"/>
      <c r="K2264"/>
      <c r="L2264" s="1"/>
    </row>
    <row r="2265" spans="1:12" ht="12.75">
      <c r="A2265" s="5" t="s">
        <v>5</v>
      </c>
      <c r="B2265" s="3" t="s">
        <v>6</v>
      </c>
      <c r="C2265"/>
      <c r="D2265"/>
      <c r="E2265" s="4">
        <f>SUM(E2262:E2264)</f>
        <v>603.275</v>
      </c>
      <c r="F2265" s="8" t="s">
        <v>118</v>
      </c>
      <c r="G2265"/>
      <c r="H2265"/>
      <c r="I2265"/>
      <c r="J2265"/>
      <c r="K2265"/>
      <c r="L2265" s="1"/>
    </row>
    <row r="2266" spans="1:12" ht="12.75">
      <c r="A2266" s="5"/>
      <c r="B2266" s="3"/>
      <c r="C2266"/>
      <c r="D2266"/>
      <c r="E2266" s="4"/>
      <c r="F2266" s="8"/>
      <c r="G2266"/>
      <c r="H2266"/>
      <c r="I2266"/>
      <c r="J2266"/>
      <c r="K2266"/>
      <c r="L2266" s="1"/>
    </row>
    <row r="2267" spans="1:12" ht="12.75">
      <c r="A2267" s="5" t="s">
        <v>7</v>
      </c>
      <c r="B2267" s="3" t="s">
        <v>11</v>
      </c>
      <c r="C2267"/>
      <c r="D2267"/>
      <c r="E2267" s="4">
        <f>E2260+E2265</f>
        <v>6636.025</v>
      </c>
      <c r="F2267" s="8" t="s">
        <v>118</v>
      </c>
      <c r="G2267"/>
      <c r="H2267"/>
      <c r="I2267"/>
      <c r="J2267"/>
      <c r="K2267"/>
      <c r="L2267" s="1"/>
    </row>
    <row r="2268" spans="1:12" ht="12.75">
      <c r="A2268" s="5"/>
      <c r="B2268"/>
      <c r="C2268"/>
      <c r="D2268"/>
      <c r="E2268"/>
      <c r="F2268" s="8"/>
      <c r="G2268"/>
      <c r="H2268"/>
      <c r="I2268"/>
      <c r="J2268"/>
      <c r="K2268"/>
      <c r="L2268" s="1"/>
    </row>
    <row r="2269" spans="1:12" ht="12.75">
      <c r="A2269" s="5" t="s">
        <v>12</v>
      </c>
      <c r="B2269" s="3" t="s">
        <v>13</v>
      </c>
      <c r="C2269" s="6">
        <v>0.05</v>
      </c>
      <c r="D2269"/>
      <c r="E2269" s="4">
        <f>E2267*C2269</f>
        <v>331.80125</v>
      </c>
      <c r="F2269" s="8" t="s">
        <v>118</v>
      </c>
      <c r="G2269"/>
      <c r="H2269"/>
      <c r="I2269"/>
      <c r="J2269"/>
      <c r="K2269"/>
      <c r="L2269" s="1"/>
    </row>
    <row r="2270" spans="1:12" ht="12.75">
      <c r="A2270" s="5"/>
      <c r="B2270"/>
      <c r="C2270"/>
      <c r="D2270"/>
      <c r="E2270"/>
      <c r="F2270" s="8"/>
      <c r="G2270"/>
      <c r="H2270"/>
      <c r="I2270"/>
      <c r="J2270"/>
      <c r="K2270"/>
      <c r="L2270" s="1"/>
    </row>
    <row r="2271" spans="1:12" ht="12.75">
      <c r="A2271" s="5" t="s">
        <v>14</v>
      </c>
      <c r="B2271" s="3" t="s">
        <v>27</v>
      </c>
      <c r="C2271"/>
      <c r="D2271"/>
      <c r="E2271" s="4">
        <f>E2267+E2269</f>
        <v>6967.82625</v>
      </c>
      <c r="F2271" s="8" t="s">
        <v>118</v>
      </c>
      <c r="G2271"/>
      <c r="H2271"/>
      <c r="I2271"/>
      <c r="J2271"/>
      <c r="K2271"/>
      <c r="L2271" s="1"/>
    </row>
    <row r="2272" spans="1:12" ht="12.75">
      <c r="A2272" s="5"/>
      <c r="B2272"/>
      <c r="C2272"/>
      <c r="D2272"/>
      <c r="E2272"/>
      <c r="F2272"/>
      <c r="G2272"/>
      <c r="H2272"/>
      <c r="I2272"/>
      <c r="J2272"/>
      <c r="K2272"/>
      <c r="L2272" s="1"/>
    </row>
    <row r="2273" spans="1:12" ht="12.75">
      <c r="A2273" s="5"/>
      <c r="B2273"/>
      <c r="C2273"/>
      <c r="D2273"/>
      <c r="E2273"/>
      <c r="F2273"/>
      <c r="G2273"/>
      <c r="H2273"/>
      <c r="I2273"/>
      <c r="J2273"/>
      <c r="K2273"/>
      <c r="L2273" s="1"/>
    </row>
    <row r="2274" spans="1:14" ht="12.75">
      <c r="A2274" s="31"/>
      <c r="B2274" s="3" t="s">
        <v>18</v>
      </c>
      <c r="C2274" s="139">
        <f>E2271</f>
        <v>6967.82625</v>
      </c>
      <c r="D2274" s="155" t="s">
        <v>423</v>
      </c>
      <c r="E2274" s="155"/>
      <c r="F2274" s="4">
        <f>E2271/165.33/1</f>
        <v>42.14496007984032</v>
      </c>
      <c r="G2274" s="8" t="s">
        <v>19</v>
      </c>
      <c r="H2274"/>
      <c r="I2274"/>
      <c r="J2274"/>
      <c r="K2274"/>
      <c r="L2274" s="1"/>
      <c r="M2274" s="70"/>
      <c r="N2274" s="140"/>
    </row>
    <row r="2275" spans="1:12" ht="12.75">
      <c r="A2275" s="31"/>
      <c r="B2275"/>
      <c r="C2275"/>
      <c r="D2275"/>
      <c r="E2275"/>
      <c r="F2275"/>
      <c r="G2275"/>
      <c r="H2275"/>
      <c r="I2275"/>
      <c r="J2275"/>
      <c r="K2275"/>
      <c r="L2275" s="1"/>
    </row>
    <row r="2276" spans="1:12" ht="12.75">
      <c r="A2276" s="31"/>
      <c r="B2276" s="3" t="s">
        <v>17</v>
      </c>
      <c r="C2276"/>
      <c r="D2276"/>
      <c r="E2276"/>
      <c r="F2276"/>
      <c r="G2276"/>
      <c r="H2276"/>
      <c r="I2276"/>
      <c r="J2276"/>
      <c r="K2276"/>
      <c r="L2276" s="1"/>
    </row>
    <row r="2277" spans="1:12" ht="12.75">
      <c r="A2277" s="31"/>
      <c r="B2277"/>
      <c r="C2277"/>
      <c r="D2277"/>
      <c r="E2277"/>
      <c r="F2277"/>
      <c r="G2277"/>
      <c r="H2277"/>
      <c r="I2277"/>
      <c r="J2277"/>
      <c r="K2277"/>
      <c r="L2277" s="1"/>
    </row>
    <row r="2278" spans="1:12" ht="12.75">
      <c r="A2278" s="31"/>
      <c r="B2278" s="160" t="s">
        <v>495</v>
      </c>
      <c r="C2278" s="160"/>
      <c r="D2278" s="160"/>
      <c r="E2278" s="160"/>
      <c r="F2278" s="160"/>
      <c r="G2278" s="160"/>
      <c r="H2278" s="160"/>
      <c r="I2278" s="160"/>
      <c r="J2278"/>
      <c r="K2278"/>
      <c r="L2278" s="1"/>
    </row>
    <row r="2279" spans="1:12" ht="12.75">
      <c r="A2279" s="31"/>
      <c r="B2279" s="160" t="s">
        <v>496</v>
      </c>
      <c r="C2279" s="160"/>
      <c r="D2279" s="160"/>
      <c r="E2279" s="160"/>
      <c r="F2279" s="160"/>
      <c r="G2279" s="160"/>
      <c r="H2279" s="160"/>
      <c r="I2279" s="75"/>
      <c r="J2279"/>
      <c r="K2279"/>
      <c r="L2279" s="1"/>
    </row>
    <row r="2280" spans="2:9" ht="12.75">
      <c r="B2280" s="75"/>
      <c r="C2280" s="75"/>
      <c r="D2280" s="75"/>
      <c r="E2280" s="75"/>
      <c r="F2280" s="75"/>
      <c r="G2280" s="75"/>
      <c r="H2280" s="75"/>
      <c r="I2280" s="75"/>
    </row>
    <row r="2281" spans="2:9" ht="12.75">
      <c r="B2281" s="75"/>
      <c r="C2281" s="75"/>
      <c r="D2281" s="75"/>
      <c r="E2281" s="75"/>
      <c r="F2281" s="75"/>
      <c r="G2281" s="75"/>
      <c r="H2281" s="75"/>
      <c r="I2281" s="75"/>
    </row>
    <row r="2282" spans="2:9" ht="12.75">
      <c r="B2282" s="75"/>
      <c r="C2282" s="75"/>
      <c r="D2282" s="75"/>
      <c r="E2282" s="75"/>
      <c r="F2282" s="75"/>
      <c r="G2282" s="75"/>
      <c r="H2282" s="75"/>
      <c r="I2282" s="75"/>
    </row>
    <row r="2283" spans="2:9" ht="12.75">
      <c r="B2283" s="75"/>
      <c r="C2283" s="75"/>
      <c r="D2283" s="75"/>
      <c r="E2283" s="75"/>
      <c r="F2283" s="75"/>
      <c r="G2283" s="75"/>
      <c r="H2283" s="75"/>
      <c r="I2283" s="75"/>
    </row>
    <row r="2284" spans="2:9" ht="12.75">
      <c r="B2284" s="75"/>
      <c r="C2284" s="75"/>
      <c r="D2284" s="75"/>
      <c r="E2284" s="75"/>
      <c r="F2284" s="75"/>
      <c r="G2284" s="75"/>
      <c r="H2284" s="75"/>
      <c r="I2284" s="75"/>
    </row>
    <row r="2285" spans="2:9" ht="12.75">
      <c r="B2285" s="75"/>
      <c r="C2285" s="75"/>
      <c r="D2285" s="75"/>
      <c r="E2285" s="75"/>
      <c r="F2285" s="75"/>
      <c r="G2285" s="75"/>
      <c r="H2285" s="75"/>
      <c r="I2285" s="75"/>
    </row>
    <row r="2286" spans="2:9" ht="12.75">
      <c r="B2286" s="75"/>
      <c r="C2286" s="75"/>
      <c r="D2286" s="75"/>
      <c r="E2286" s="75"/>
      <c r="F2286" s="75"/>
      <c r="G2286" s="75"/>
      <c r="H2286" s="75"/>
      <c r="I2286" s="75"/>
    </row>
    <row r="2287" spans="2:9" ht="12.75">
      <c r="B2287" s="75"/>
      <c r="C2287" s="75"/>
      <c r="D2287" s="75"/>
      <c r="E2287" s="75"/>
      <c r="F2287" s="75"/>
      <c r="G2287" s="75"/>
      <c r="H2287" s="75"/>
      <c r="I2287" s="75"/>
    </row>
    <row r="2288" spans="2:9" ht="12.75">
      <c r="B2288" s="75"/>
      <c r="C2288" s="75"/>
      <c r="D2288" s="75"/>
      <c r="E2288" s="75"/>
      <c r="F2288" s="75"/>
      <c r="G2288" s="75"/>
      <c r="H2288" s="75"/>
      <c r="I2288" s="75"/>
    </row>
    <row r="2289" spans="2:9" ht="12.75">
      <c r="B2289" s="75"/>
      <c r="C2289" s="75"/>
      <c r="D2289" s="75"/>
      <c r="E2289" s="75"/>
      <c r="F2289" s="75"/>
      <c r="G2289" s="75"/>
      <c r="H2289" s="75"/>
      <c r="I2289" s="75"/>
    </row>
    <row r="2301" spans="2:8" ht="12.75">
      <c r="B2301" s="61"/>
      <c r="H2301" s="61"/>
    </row>
    <row r="2302" spans="7:9" ht="12.75">
      <c r="G2302" s="64"/>
      <c r="H2302" s="64"/>
      <c r="I2302" s="65"/>
    </row>
    <row r="2303" spans="1:12" ht="12.75">
      <c r="A2303" s="31"/>
      <c r="B2303" s="3" t="s">
        <v>484</v>
      </c>
      <c r="C2303"/>
      <c r="D2303"/>
      <c r="E2303"/>
      <c r="F2303"/>
      <c r="G2303"/>
      <c r="H2303" s="3" t="s">
        <v>134</v>
      </c>
      <c r="I2303"/>
      <c r="J2303"/>
      <c r="K2303"/>
      <c r="L2303" s="1"/>
    </row>
    <row r="2304" spans="1:12" ht="12.75">
      <c r="A2304" s="31"/>
      <c r="B2304"/>
      <c r="C2304"/>
      <c r="D2304"/>
      <c r="E2304"/>
      <c r="F2304"/>
      <c r="G2304" s="10"/>
      <c r="H2304" s="162" t="s">
        <v>234</v>
      </c>
      <c r="I2304" s="162"/>
      <c r="J2304"/>
      <c r="K2304"/>
      <c r="L2304" s="1"/>
    </row>
    <row r="2305" spans="1:12" ht="12.75">
      <c r="A2305" s="31"/>
      <c r="B2305" s="3" t="s">
        <v>486</v>
      </c>
      <c r="C2305"/>
      <c r="D2305"/>
      <c r="E2305"/>
      <c r="F2305"/>
      <c r="G2305" s="10"/>
      <c r="H2305" s="10"/>
      <c r="I2305" s="50"/>
      <c r="J2305"/>
      <c r="K2305"/>
      <c r="L2305" s="1"/>
    </row>
    <row r="2306" spans="1:12" ht="12.75">
      <c r="A2306" s="31"/>
      <c r="B2306" s="155" t="s">
        <v>511</v>
      </c>
      <c r="C2306" s="155"/>
      <c r="D2306" s="155"/>
      <c r="E2306"/>
      <c r="F2306"/>
      <c r="G2306"/>
      <c r="H2306" s="10"/>
      <c r="I2306" s="3"/>
      <c r="J2306"/>
      <c r="K2306"/>
      <c r="L2306" s="1"/>
    </row>
    <row r="2307" spans="1:12" ht="12.75">
      <c r="A2307" s="31"/>
      <c r="B2307"/>
      <c r="C2307"/>
      <c r="D2307"/>
      <c r="E2307"/>
      <c r="F2307"/>
      <c r="G2307" s="10"/>
      <c r="H2307" s="10"/>
      <c r="I2307" s="10"/>
      <c r="J2307"/>
      <c r="K2307"/>
      <c r="L2307" s="1"/>
    </row>
    <row r="2308" spans="1:12" ht="12.75">
      <c r="A2308" s="31"/>
      <c r="B2308"/>
      <c r="C2308"/>
      <c r="D2308"/>
      <c r="E2308"/>
      <c r="F2308"/>
      <c r="G2308" s="50"/>
      <c r="H2308" s="10"/>
      <c r="I2308" s="10"/>
      <c r="J2308"/>
      <c r="K2308"/>
      <c r="L2308" s="1"/>
    </row>
    <row r="2309" spans="1:12" ht="12.75">
      <c r="A2309" s="5">
        <v>1</v>
      </c>
      <c r="B2309" s="3" t="s">
        <v>0</v>
      </c>
      <c r="C2309"/>
      <c r="D2309"/>
      <c r="E2309" s="3">
        <f>SUM(E2310:E2312)</f>
        <v>105</v>
      </c>
      <c r="F2309" s="8" t="s">
        <v>118</v>
      </c>
      <c r="G2309"/>
      <c r="H2309"/>
      <c r="I2309"/>
      <c r="J2309"/>
      <c r="K2309"/>
      <c r="L2309" s="1"/>
    </row>
    <row r="2310" spans="1:12" ht="12.75">
      <c r="A2310" s="5"/>
      <c r="B2310" t="s">
        <v>8</v>
      </c>
      <c r="C2310"/>
      <c r="D2310"/>
      <c r="E2310">
        <v>0</v>
      </c>
      <c r="F2310" s="8"/>
      <c r="G2310"/>
      <c r="H2310"/>
      <c r="I2310"/>
      <c r="J2310"/>
      <c r="K2310"/>
      <c r="L2310" s="1"/>
    </row>
    <row r="2311" spans="1:12" ht="12.75">
      <c r="A2311" s="5"/>
      <c r="B2311" t="s">
        <v>9</v>
      </c>
      <c r="C2311"/>
      <c r="D2311"/>
      <c r="E2311">
        <v>105</v>
      </c>
      <c r="F2311" s="8"/>
      <c r="G2311"/>
      <c r="H2311"/>
      <c r="I2311"/>
      <c r="J2311"/>
      <c r="K2311"/>
      <c r="L2311" s="1"/>
    </row>
    <row r="2312" spans="1:12" ht="12.75">
      <c r="A2312" s="5"/>
      <c r="B2312" t="s">
        <v>10</v>
      </c>
      <c r="C2312"/>
      <c r="D2312"/>
      <c r="E2312">
        <v>0</v>
      </c>
      <c r="F2312" s="8"/>
      <c r="G2312"/>
      <c r="H2312"/>
      <c r="I2312"/>
      <c r="J2312"/>
      <c r="K2312"/>
      <c r="L2312" s="1"/>
    </row>
    <row r="2313" spans="1:12" ht="12.75">
      <c r="A2313" s="5"/>
      <c r="B2313"/>
      <c r="C2313"/>
      <c r="D2313"/>
      <c r="E2313"/>
      <c r="F2313" s="8"/>
      <c r="G2313"/>
      <c r="H2313"/>
      <c r="I2313"/>
      <c r="J2313"/>
      <c r="K2313"/>
      <c r="L2313" s="1"/>
    </row>
    <row r="2314" spans="1:12" ht="12.75">
      <c r="A2314" s="5"/>
      <c r="B2314"/>
      <c r="C2314"/>
      <c r="D2314"/>
      <c r="E2314"/>
      <c r="F2314" s="8"/>
      <c r="G2314"/>
      <c r="H2314"/>
      <c r="I2314"/>
      <c r="J2314"/>
      <c r="K2314"/>
      <c r="L2314" s="1"/>
    </row>
    <row r="2315" spans="1:12" ht="12.75">
      <c r="A2315" s="5">
        <v>2</v>
      </c>
      <c r="B2315" s="3" t="s">
        <v>1</v>
      </c>
      <c r="C2315" s="3"/>
      <c r="D2315" s="3"/>
      <c r="E2315" s="4">
        <f>SUM(E2316:E2318)</f>
        <v>5910.05</v>
      </c>
      <c r="F2315" s="8" t="s">
        <v>118</v>
      </c>
      <c r="G2315"/>
      <c r="H2315"/>
      <c r="I2315"/>
      <c r="J2315"/>
      <c r="K2315"/>
      <c r="L2315" s="1"/>
    </row>
    <row r="2316" spans="1:14" ht="12.75">
      <c r="A2316" s="5"/>
      <c r="B2316" t="s">
        <v>2</v>
      </c>
      <c r="C2316"/>
      <c r="D2316"/>
      <c r="E2316">
        <v>5780</v>
      </c>
      <c r="F2316" s="8"/>
      <c r="G2316"/>
      <c r="H2316"/>
      <c r="I2316"/>
      <c r="J2316"/>
      <c r="K2316"/>
      <c r="L2316" s="1"/>
      <c r="M2316" s="70"/>
      <c r="N2316" s="140"/>
    </row>
    <row r="2317" spans="1:12" ht="12.75">
      <c r="A2317" s="5"/>
      <c r="B2317" s="53" t="s">
        <v>494</v>
      </c>
      <c r="C2317" s="2">
        <v>0.0225</v>
      </c>
      <c r="D2317"/>
      <c r="E2317" s="1">
        <f>E2316*C2317</f>
        <v>130.04999999999998</v>
      </c>
      <c r="F2317" s="8"/>
      <c r="G2317"/>
      <c r="H2317"/>
      <c r="I2317"/>
      <c r="J2317"/>
      <c r="K2317"/>
      <c r="L2317" s="1"/>
    </row>
    <row r="2318" spans="1:12" ht="12.75">
      <c r="A2318" s="5"/>
      <c r="B2318"/>
      <c r="C2318"/>
      <c r="D2318"/>
      <c r="E2318"/>
      <c r="F2318"/>
      <c r="G2318"/>
      <c r="H2318"/>
      <c r="I2318"/>
      <c r="J2318"/>
      <c r="K2318"/>
      <c r="L2318" s="1"/>
    </row>
    <row r="2319" spans="1:12" ht="12.75">
      <c r="A2319" s="5" t="s">
        <v>4</v>
      </c>
      <c r="B2319" s="3" t="s">
        <v>3</v>
      </c>
      <c r="C2319"/>
      <c r="D2319"/>
      <c r="E2319" s="4">
        <f>E2309+E2315</f>
        <v>6015.05</v>
      </c>
      <c r="F2319" s="8" t="s">
        <v>118</v>
      </c>
      <c r="G2319" s="3"/>
      <c r="H2319"/>
      <c r="I2319"/>
      <c r="J2319"/>
      <c r="K2319"/>
      <c r="L2319" s="1"/>
    </row>
    <row r="2320" spans="1:12" ht="12.75">
      <c r="A2320" s="5"/>
      <c r="B2320"/>
      <c r="C2320"/>
      <c r="D2320"/>
      <c r="E2320"/>
      <c r="F2320"/>
      <c r="G2320"/>
      <c r="H2320"/>
      <c r="I2320"/>
      <c r="J2320"/>
      <c r="K2320"/>
      <c r="L2320" s="1"/>
    </row>
    <row r="2321" spans="1:12" ht="12.75">
      <c r="A2321" s="5"/>
      <c r="B2321" s="53" t="s">
        <v>159</v>
      </c>
      <c r="C2321" s="6">
        <v>0.1</v>
      </c>
      <c r="D2321"/>
      <c r="E2321" s="1">
        <f>E2319*C2321</f>
        <v>601.505</v>
      </c>
      <c r="F2321"/>
      <c r="G2321"/>
      <c r="H2321"/>
      <c r="I2321"/>
      <c r="J2321"/>
      <c r="K2321"/>
      <c r="L2321" s="1"/>
    </row>
    <row r="2322" spans="1:12" ht="12.75">
      <c r="A2322" s="5"/>
      <c r="B2322"/>
      <c r="C2322" s="6"/>
      <c r="D2322"/>
      <c r="E2322" s="1"/>
      <c r="F2322"/>
      <c r="G2322"/>
      <c r="H2322"/>
      <c r="I2322"/>
      <c r="J2322"/>
      <c r="K2322"/>
      <c r="L2322" s="1"/>
    </row>
    <row r="2323" spans="1:12" ht="12.75">
      <c r="A2323" s="5"/>
      <c r="B2323"/>
      <c r="C2323"/>
      <c r="D2323"/>
      <c r="E2323"/>
      <c r="F2323"/>
      <c r="G2323"/>
      <c r="H2323"/>
      <c r="I2323"/>
      <c r="J2323"/>
      <c r="K2323"/>
      <c r="L2323" s="1"/>
    </row>
    <row r="2324" spans="1:12" ht="12.75">
      <c r="A2324" s="5" t="s">
        <v>5</v>
      </c>
      <c r="B2324" s="3" t="s">
        <v>6</v>
      </c>
      <c r="C2324"/>
      <c r="D2324"/>
      <c r="E2324" s="4">
        <f>SUM(E2321:E2323)</f>
        <v>601.505</v>
      </c>
      <c r="F2324" s="8" t="s">
        <v>118</v>
      </c>
      <c r="G2324"/>
      <c r="H2324"/>
      <c r="I2324"/>
      <c r="J2324"/>
      <c r="K2324"/>
      <c r="L2324" s="1"/>
    </row>
    <row r="2325" spans="1:12" ht="12.75">
      <c r="A2325" s="5"/>
      <c r="B2325" s="3"/>
      <c r="C2325"/>
      <c r="D2325"/>
      <c r="E2325" s="4"/>
      <c r="F2325" s="8"/>
      <c r="G2325"/>
      <c r="H2325"/>
      <c r="I2325"/>
      <c r="J2325"/>
      <c r="K2325"/>
      <c r="L2325" s="1"/>
    </row>
    <row r="2326" spans="1:12" ht="12.75">
      <c r="A2326" s="5" t="s">
        <v>7</v>
      </c>
      <c r="B2326" s="3" t="s">
        <v>11</v>
      </c>
      <c r="C2326"/>
      <c r="D2326"/>
      <c r="E2326" s="4">
        <f>E2319+E2324</f>
        <v>6616.555</v>
      </c>
      <c r="F2326" s="8" t="s">
        <v>118</v>
      </c>
      <c r="G2326"/>
      <c r="H2326"/>
      <c r="I2326"/>
      <c r="J2326"/>
      <c r="K2326"/>
      <c r="L2326" s="1"/>
    </row>
    <row r="2327" spans="1:12" ht="12.75">
      <c r="A2327" s="5"/>
      <c r="B2327"/>
      <c r="C2327"/>
      <c r="D2327"/>
      <c r="E2327"/>
      <c r="F2327" s="8"/>
      <c r="G2327"/>
      <c r="H2327"/>
      <c r="I2327"/>
      <c r="J2327"/>
      <c r="K2327"/>
      <c r="L2327" s="1"/>
    </row>
    <row r="2328" spans="1:12" ht="12.75">
      <c r="A2328" s="5" t="s">
        <v>12</v>
      </c>
      <c r="B2328" s="3" t="s">
        <v>13</v>
      </c>
      <c r="C2328" s="6">
        <v>0.05</v>
      </c>
      <c r="D2328"/>
      <c r="E2328" s="4">
        <f>E2326*C2328</f>
        <v>330.82775000000004</v>
      </c>
      <c r="F2328" s="8" t="s">
        <v>118</v>
      </c>
      <c r="G2328"/>
      <c r="H2328"/>
      <c r="I2328"/>
      <c r="J2328"/>
      <c r="K2328"/>
      <c r="L2328" s="1"/>
    </row>
    <row r="2329" spans="1:12" ht="12.75">
      <c r="A2329" s="5"/>
      <c r="B2329"/>
      <c r="C2329"/>
      <c r="D2329"/>
      <c r="E2329"/>
      <c r="F2329" s="8"/>
      <c r="G2329"/>
      <c r="H2329"/>
      <c r="I2329"/>
      <c r="J2329"/>
      <c r="K2329"/>
      <c r="L2329" s="1"/>
    </row>
    <row r="2330" spans="1:12" ht="12.75">
      <c r="A2330" s="5" t="s">
        <v>14</v>
      </c>
      <c r="B2330" s="3" t="s">
        <v>27</v>
      </c>
      <c r="C2330"/>
      <c r="D2330"/>
      <c r="E2330" s="4">
        <f>E2326+E2328</f>
        <v>6947.382750000001</v>
      </c>
      <c r="F2330" s="8" t="s">
        <v>118</v>
      </c>
      <c r="G2330"/>
      <c r="H2330"/>
      <c r="I2330"/>
      <c r="J2330"/>
      <c r="K2330"/>
      <c r="L2330" s="1"/>
    </row>
    <row r="2331" spans="1:12" ht="12.75">
      <c r="A2331" s="5"/>
      <c r="B2331"/>
      <c r="C2331"/>
      <c r="D2331"/>
      <c r="E2331"/>
      <c r="F2331"/>
      <c r="G2331"/>
      <c r="H2331"/>
      <c r="I2331"/>
      <c r="J2331"/>
      <c r="K2331"/>
      <c r="L2331" s="1"/>
    </row>
    <row r="2332" spans="1:12" ht="12.75">
      <c r="A2332" s="5"/>
      <c r="B2332"/>
      <c r="C2332"/>
      <c r="D2332"/>
      <c r="E2332"/>
      <c r="F2332"/>
      <c r="G2332"/>
      <c r="H2332"/>
      <c r="I2332"/>
      <c r="J2332"/>
      <c r="K2332"/>
      <c r="L2332" s="1"/>
    </row>
    <row r="2333" spans="1:14" ht="12.75">
      <c r="A2333" s="31"/>
      <c r="B2333" s="3" t="s">
        <v>18</v>
      </c>
      <c r="C2333" s="139">
        <f>E2330</f>
        <v>6947.382750000001</v>
      </c>
      <c r="D2333" s="155" t="s">
        <v>423</v>
      </c>
      <c r="E2333" s="155"/>
      <c r="F2333" s="4">
        <f>E2330/165.33/1</f>
        <v>42.02130738522954</v>
      </c>
      <c r="G2333" s="8" t="s">
        <v>19</v>
      </c>
      <c r="H2333"/>
      <c r="I2333"/>
      <c r="J2333"/>
      <c r="K2333"/>
      <c r="L2333" s="1"/>
      <c r="M2333" s="70"/>
      <c r="N2333" s="140"/>
    </row>
    <row r="2334" spans="1:12" ht="12.75">
      <c r="A2334" s="31"/>
      <c r="B2334"/>
      <c r="C2334"/>
      <c r="D2334"/>
      <c r="E2334"/>
      <c r="F2334"/>
      <c r="G2334"/>
      <c r="H2334"/>
      <c r="I2334"/>
      <c r="J2334"/>
      <c r="K2334"/>
      <c r="L2334" s="1"/>
    </row>
    <row r="2335" spans="1:12" ht="12.75">
      <c r="A2335" s="31"/>
      <c r="B2335" s="3" t="s">
        <v>17</v>
      </c>
      <c r="C2335"/>
      <c r="D2335"/>
      <c r="E2335"/>
      <c r="F2335"/>
      <c r="G2335"/>
      <c r="H2335"/>
      <c r="I2335"/>
      <c r="J2335"/>
      <c r="K2335"/>
      <c r="L2335" s="1"/>
    </row>
    <row r="2336" spans="1:12" ht="12.75">
      <c r="A2336" s="31"/>
      <c r="B2336"/>
      <c r="C2336"/>
      <c r="D2336"/>
      <c r="E2336"/>
      <c r="F2336"/>
      <c r="G2336"/>
      <c r="H2336"/>
      <c r="I2336"/>
      <c r="J2336"/>
      <c r="K2336"/>
      <c r="L2336" s="1"/>
    </row>
    <row r="2337" spans="1:12" ht="12.75">
      <c r="A2337" s="31"/>
      <c r="B2337" s="160" t="s">
        <v>495</v>
      </c>
      <c r="C2337" s="160"/>
      <c r="D2337" s="160"/>
      <c r="E2337" s="160"/>
      <c r="F2337" s="160"/>
      <c r="G2337" s="160"/>
      <c r="H2337" s="160"/>
      <c r="I2337" s="160"/>
      <c r="J2337"/>
      <c r="K2337"/>
      <c r="L2337" s="1"/>
    </row>
    <row r="2338" spans="1:12" ht="12.75">
      <c r="A2338" s="31"/>
      <c r="B2338" s="160" t="s">
        <v>496</v>
      </c>
      <c r="C2338" s="160"/>
      <c r="D2338" s="160"/>
      <c r="E2338" s="160"/>
      <c r="F2338" s="160"/>
      <c r="G2338" s="160"/>
      <c r="H2338" s="160"/>
      <c r="I2338" s="75"/>
      <c r="J2338"/>
      <c r="K2338"/>
      <c r="L2338" s="1"/>
    </row>
    <row r="2339" spans="1:12" ht="12.75">
      <c r="A2339" s="31"/>
      <c r="J2339"/>
      <c r="K2339"/>
      <c r="L2339" s="1"/>
    </row>
    <row r="2340" spans="2:9" ht="12.75">
      <c r="B2340" s="75"/>
      <c r="C2340" s="75"/>
      <c r="D2340" s="75"/>
      <c r="E2340" s="75"/>
      <c r="F2340" s="75"/>
      <c r="G2340" s="75"/>
      <c r="H2340" s="75"/>
      <c r="I2340" s="75"/>
    </row>
    <row r="2341" spans="2:9" ht="12.75">
      <c r="B2341" s="75"/>
      <c r="C2341" s="75"/>
      <c r="D2341" s="75"/>
      <c r="E2341" s="75"/>
      <c r="F2341" s="75"/>
      <c r="G2341" s="75"/>
      <c r="H2341" s="75"/>
      <c r="I2341" s="75"/>
    </row>
    <row r="2342" spans="2:9" ht="12.75">
      <c r="B2342" s="75"/>
      <c r="C2342" s="75"/>
      <c r="D2342" s="75"/>
      <c r="E2342" s="75"/>
      <c r="F2342" s="75"/>
      <c r="G2342" s="75"/>
      <c r="H2342" s="75"/>
      <c r="I2342" s="75"/>
    </row>
    <row r="2343" spans="2:9" ht="12.75">
      <c r="B2343" s="75"/>
      <c r="C2343" s="75"/>
      <c r="D2343" s="75"/>
      <c r="E2343" s="75"/>
      <c r="F2343" s="75"/>
      <c r="G2343" s="75"/>
      <c r="H2343" s="75"/>
      <c r="I2343" s="75"/>
    </row>
    <row r="2344" spans="2:9" ht="12.75">
      <c r="B2344" s="75"/>
      <c r="C2344" s="75"/>
      <c r="D2344" s="75"/>
      <c r="E2344" s="75"/>
      <c r="F2344" s="75"/>
      <c r="G2344" s="75"/>
      <c r="H2344" s="75"/>
      <c r="I2344" s="75"/>
    </row>
    <row r="2345" spans="2:9" ht="12.75">
      <c r="B2345" s="75"/>
      <c r="C2345" s="75"/>
      <c r="D2345" s="75"/>
      <c r="E2345" s="75"/>
      <c r="F2345" s="75"/>
      <c r="G2345" s="75"/>
      <c r="H2345" s="75"/>
      <c r="I2345" s="75"/>
    </row>
    <row r="2346" spans="2:9" ht="12.75">
      <c r="B2346" s="75"/>
      <c r="C2346" s="75"/>
      <c r="D2346" s="75"/>
      <c r="E2346" s="75"/>
      <c r="F2346" s="75"/>
      <c r="G2346" s="75"/>
      <c r="H2346" s="75"/>
      <c r="I2346" s="75"/>
    </row>
    <row r="2347" spans="2:9" ht="12.75">
      <c r="B2347" s="75"/>
      <c r="C2347" s="75"/>
      <c r="D2347" s="75"/>
      <c r="E2347" s="75"/>
      <c r="F2347" s="75"/>
      <c r="G2347" s="75"/>
      <c r="H2347" s="75"/>
      <c r="I2347" s="75"/>
    </row>
    <row r="2348" spans="2:9" ht="12.75">
      <c r="B2348" s="75"/>
      <c r="C2348" s="75"/>
      <c r="D2348" s="75"/>
      <c r="E2348" s="75"/>
      <c r="F2348" s="75"/>
      <c r="G2348" s="75"/>
      <c r="H2348" s="75"/>
      <c r="I2348" s="75"/>
    </row>
    <row r="2349" spans="2:9" ht="12.75">
      <c r="B2349" s="75"/>
      <c r="C2349" s="75"/>
      <c r="D2349" s="75"/>
      <c r="E2349" s="75"/>
      <c r="F2349" s="75"/>
      <c r="G2349" s="75"/>
      <c r="H2349" s="75"/>
      <c r="I2349" s="75"/>
    </row>
    <row r="2361" spans="7:9" ht="12.75">
      <c r="G2361" s="64"/>
      <c r="H2361" s="64"/>
      <c r="I2361" s="65"/>
    </row>
    <row r="2362" spans="1:12" ht="12.75">
      <c r="A2362" s="31"/>
      <c r="B2362" s="3" t="s">
        <v>484</v>
      </c>
      <c r="C2362"/>
      <c r="D2362"/>
      <c r="E2362"/>
      <c r="F2362"/>
      <c r="G2362"/>
      <c r="H2362" s="3" t="s">
        <v>135</v>
      </c>
      <c r="I2362"/>
      <c r="J2362"/>
      <c r="K2362"/>
      <c r="L2362" s="1"/>
    </row>
    <row r="2363" spans="1:12" ht="12.75">
      <c r="A2363" s="31"/>
      <c r="B2363"/>
      <c r="C2363"/>
      <c r="D2363"/>
      <c r="E2363"/>
      <c r="F2363"/>
      <c r="G2363" s="10"/>
      <c r="H2363" s="162" t="s">
        <v>235</v>
      </c>
      <c r="I2363" s="162"/>
      <c r="J2363"/>
      <c r="K2363"/>
      <c r="L2363" s="1"/>
    </row>
    <row r="2364" spans="1:12" ht="12.75">
      <c r="A2364" s="31"/>
      <c r="B2364" s="3" t="s">
        <v>486</v>
      </c>
      <c r="C2364"/>
      <c r="D2364"/>
      <c r="E2364"/>
      <c r="F2364"/>
      <c r="G2364" s="10"/>
      <c r="H2364" s="10"/>
      <c r="I2364" s="50"/>
      <c r="J2364"/>
      <c r="K2364"/>
      <c r="L2364" s="1"/>
    </row>
    <row r="2365" spans="1:12" ht="12.75">
      <c r="A2365" s="31"/>
      <c r="B2365" s="155" t="s">
        <v>512</v>
      </c>
      <c r="C2365" s="155"/>
      <c r="D2365" s="155"/>
      <c r="E2365" s="155"/>
      <c r="F2365" s="155"/>
      <c r="G2365"/>
      <c r="H2365" s="10"/>
      <c r="I2365" s="3"/>
      <c r="J2365"/>
      <c r="K2365"/>
      <c r="L2365" s="1"/>
    </row>
    <row r="2366" spans="1:12" ht="12.75">
      <c r="A2366" s="31"/>
      <c r="B2366"/>
      <c r="C2366"/>
      <c r="D2366"/>
      <c r="E2366"/>
      <c r="F2366"/>
      <c r="G2366" s="10"/>
      <c r="H2366" s="10"/>
      <c r="I2366" s="10"/>
      <c r="J2366"/>
      <c r="K2366"/>
      <c r="L2366" s="1"/>
    </row>
    <row r="2367" spans="1:12" ht="12.75">
      <c r="A2367" s="31"/>
      <c r="B2367"/>
      <c r="C2367"/>
      <c r="D2367"/>
      <c r="E2367"/>
      <c r="F2367"/>
      <c r="G2367" s="50"/>
      <c r="H2367" s="10"/>
      <c r="I2367" s="10"/>
      <c r="J2367"/>
      <c r="K2367"/>
      <c r="L2367" s="1"/>
    </row>
    <row r="2368" spans="1:12" ht="12.75">
      <c r="A2368" s="5">
        <v>1</v>
      </c>
      <c r="B2368" s="3" t="s">
        <v>0</v>
      </c>
      <c r="C2368"/>
      <c r="D2368"/>
      <c r="E2368" s="3">
        <f>SUM(E2369:E2371)</f>
        <v>0</v>
      </c>
      <c r="F2368" s="8" t="s">
        <v>118</v>
      </c>
      <c r="G2368"/>
      <c r="H2368"/>
      <c r="I2368"/>
      <c r="J2368"/>
      <c r="K2368"/>
      <c r="L2368" s="1"/>
    </row>
    <row r="2369" spans="1:12" ht="12.75">
      <c r="A2369" s="5"/>
      <c r="B2369" t="s">
        <v>8</v>
      </c>
      <c r="C2369"/>
      <c r="D2369"/>
      <c r="E2369">
        <v>0</v>
      </c>
      <c r="F2369" s="8"/>
      <c r="G2369"/>
      <c r="H2369"/>
      <c r="I2369"/>
      <c r="J2369"/>
      <c r="K2369"/>
      <c r="L2369" s="1"/>
    </row>
    <row r="2370" spans="1:12" ht="12.75">
      <c r="A2370" s="5"/>
      <c r="B2370" t="s">
        <v>9</v>
      </c>
      <c r="C2370"/>
      <c r="D2370"/>
      <c r="E2370">
        <v>0</v>
      </c>
      <c r="F2370" s="8"/>
      <c r="G2370"/>
      <c r="H2370"/>
      <c r="I2370"/>
      <c r="J2370"/>
      <c r="K2370"/>
      <c r="L2370" s="1"/>
    </row>
    <row r="2371" spans="1:12" ht="12.75">
      <c r="A2371" s="5"/>
      <c r="B2371" t="s">
        <v>10</v>
      </c>
      <c r="C2371"/>
      <c r="D2371"/>
      <c r="E2371">
        <v>0</v>
      </c>
      <c r="F2371" s="8"/>
      <c r="G2371"/>
      <c r="H2371"/>
      <c r="I2371"/>
      <c r="J2371"/>
      <c r="K2371"/>
      <c r="L2371" s="1"/>
    </row>
    <row r="2372" spans="1:12" ht="12.75">
      <c r="A2372" s="5"/>
      <c r="B2372"/>
      <c r="C2372"/>
      <c r="D2372"/>
      <c r="E2372"/>
      <c r="F2372" s="8"/>
      <c r="G2372"/>
      <c r="H2372"/>
      <c r="I2372"/>
      <c r="J2372"/>
      <c r="K2372"/>
      <c r="L2372" s="1"/>
    </row>
    <row r="2373" spans="1:12" ht="12.75">
      <c r="A2373" s="5"/>
      <c r="B2373"/>
      <c r="C2373"/>
      <c r="D2373"/>
      <c r="E2373"/>
      <c r="F2373" s="8"/>
      <c r="G2373"/>
      <c r="H2373"/>
      <c r="I2373"/>
      <c r="J2373"/>
      <c r="K2373"/>
      <c r="L2373" s="1"/>
    </row>
    <row r="2374" spans="1:12" ht="12.75">
      <c r="A2374" s="5">
        <v>2</v>
      </c>
      <c r="B2374" s="3" t="s">
        <v>1</v>
      </c>
      <c r="C2374" s="3"/>
      <c r="D2374" s="3"/>
      <c r="E2374" s="4">
        <f>SUM(E2375:E2377)</f>
        <v>8384.5</v>
      </c>
      <c r="F2374" s="8" t="s">
        <v>118</v>
      </c>
      <c r="G2374"/>
      <c r="H2374"/>
      <c r="I2374"/>
      <c r="J2374"/>
      <c r="K2374"/>
      <c r="L2374" s="1"/>
    </row>
    <row r="2375" spans="1:14" ht="12.75">
      <c r="A2375" s="5"/>
      <c r="B2375" t="s">
        <v>2</v>
      </c>
      <c r="C2375"/>
      <c r="D2375"/>
      <c r="E2375">
        <v>8200</v>
      </c>
      <c r="F2375" s="8"/>
      <c r="G2375"/>
      <c r="H2375"/>
      <c r="I2375"/>
      <c r="J2375"/>
      <c r="K2375"/>
      <c r="L2375" s="1"/>
      <c r="M2375" s="70"/>
      <c r="N2375" s="140"/>
    </row>
    <row r="2376" spans="1:12" ht="12.75">
      <c r="A2376" s="5"/>
      <c r="B2376" s="53" t="s">
        <v>494</v>
      </c>
      <c r="C2376" s="2">
        <v>0.0225</v>
      </c>
      <c r="D2376"/>
      <c r="E2376" s="1">
        <f>E2375*C2376</f>
        <v>184.5</v>
      </c>
      <c r="F2376" s="8"/>
      <c r="G2376"/>
      <c r="H2376"/>
      <c r="I2376"/>
      <c r="J2376"/>
      <c r="K2376"/>
      <c r="L2376" s="1"/>
    </row>
    <row r="2377" spans="1:12" ht="12.75">
      <c r="A2377" s="5"/>
      <c r="B2377"/>
      <c r="C2377"/>
      <c r="D2377"/>
      <c r="E2377"/>
      <c r="F2377"/>
      <c r="G2377"/>
      <c r="H2377"/>
      <c r="I2377"/>
      <c r="J2377"/>
      <c r="K2377"/>
      <c r="L2377" s="1"/>
    </row>
    <row r="2378" spans="1:12" ht="12.75">
      <c r="A2378" s="5" t="s">
        <v>4</v>
      </c>
      <c r="B2378" s="3" t="s">
        <v>3</v>
      </c>
      <c r="C2378"/>
      <c r="D2378"/>
      <c r="E2378" s="4">
        <f>E2368+E2374</f>
        <v>8384.5</v>
      </c>
      <c r="F2378" s="8" t="s">
        <v>118</v>
      </c>
      <c r="G2378" s="3"/>
      <c r="H2378"/>
      <c r="I2378"/>
      <c r="J2378"/>
      <c r="K2378"/>
      <c r="L2378" s="1"/>
    </row>
    <row r="2379" spans="1:12" ht="12.75">
      <c r="A2379" s="5"/>
      <c r="B2379"/>
      <c r="C2379"/>
      <c r="D2379"/>
      <c r="E2379"/>
      <c r="F2379"/>
      <c r="G2379"/>
      <c r="H2379"/>
      <c r="I2379"/>
      <c r="J2379"/>
      <c r="K2379"/>
      <c r="L2379" s="1"/>
    </row>
    <row r="2380" spans="1:12" ht="12.75">
      <c r="A2380" s="5"/>
      <c r="B2380" s="53" t="s">
        <v>159</v>
      </c>
      <c r="C2380" s="6">
        <v>0.1</v>
      </c>
      <c r="D2380"/>
      <c r="E2380" s="1">
        <f>E2378*C2380</f>
        <v>838.45</v>
      </c>
      <c r="F2380"/>
      <c r="G2380"/>
      <c r="H2380"/>
      <c r="I2380"/>
      <c r="J2380"/>
      <c r="K2380"/>
      <c r="L2380" s="1"/>
    </row>
    <row r="2381" spans="1:12" ht="12.75">
      <c r="A2381" s="5"/>
      <c r="B2381"/>
      <c r="C2381" s="6"/>
      <c r="D2381"/>
      <c r="E2381" s="1"/>
      <c r="F2381"/>
      <c r="G2381"/>
      <c r="H2381"/>
      <c r="I2381"/>
      <c r="J2381"/>
      <c r="K2381"/>
      <c r="L2381" s="1"/>
    </row>
    <row r="2382" spans="1:12" ht="12.75">
      <c r="A2382" s="5"/>
      <c r="B2382"/>
      <c r="C2382"/>
      <c r="D2382"/>
      <c r="E2382"/>
      <c r="F2382"/>
      <c r="G2382"/>
      <c r="H2382"/>
      <c r="I2382"/>
      <c r="J2382"/>
      <c r="K2382"/>
      <c r="L2382" s="1"/>
    </row>
    <row r="2383" spans="1:12" ht="12.75">
      <c r="A2383" s="5" t="s">
        <v>5</v>
      </c>
      <c r="B2383" s="3" t="s">
        <v>6</v>
      </c>
      <c r="C2383"/>
      <c r="D2383"/>
      <c r="E2383" s="4">
        <f>SUM(E2380:E2382)</f>
        <v>838.45</v>
      </c>
      <c r="F2383" s="8" t="s">
        <v>118</v>
      </c>
      <c r="G2383"/>
      <c r="H2383"/>
      <c r="I2383"/>
      <c r="J2383"/>
      <c r="K2383"/>
      <c r="L2383" s="1"/>
    </row>
    <row r="2384" spans="1:12" ht="12.75">
      <c r="A2384" s="5"/>
      <c r="B2384" s="3"/>
      <c r="C2384"/>
      <c r="D2384"/>
      <c r="E2384" s="4"/>
      <c r="F2384" s="8"/>
      <c r="G2384"/>
      <c r="H2384"/>
      <c r="I2384"/>
      <c r="J2384"/>
      <c r="K2384"/>
      <c r="L2384" s="1"/>
    </row>
    <row r="2385" spans="1:12" ht="12.75">
      <c r="A2385" s="5" t="s">
        <v>7</v>
      </c>
      <c r="B2385" s="3" t="s">
        <v>11</v>
      </c>
      <c r="C2385"/>
      <c r="D2385"/>
      <c r="E2385" s="4">
        <f>E2378+E2383</f>
        <v>9222.95</v>
      </c>
      <c r="F2385" s="8" t="s">
        <v>118</v>
      </c>
      <c r="G2385"/>
      <c r="H2385"/>
      <c r="I2385"/>
      <c r="J2385"/>
      <c r="K2385"/>
      <c r="L2385" s="1"/>
    </row>
    <row r="2386" spans="1:12" ht="12.75">
      <c r="A2386" s="5"/>
      <c r="B2386"/>
      <c r="C2386"/>
      <c r="D2386"/>
      <c r="E2386"/>
      <c r="F2386" s="8"/>
      <c r="G2386"/>
      <c r="H2386"/>
      <c r="I2386"/>
      <c r="J2386"/>
      <c r="K2386"/>
      <c r="L2386" s="1"/>
    </row>
    <row r="2387" spans="1:12" ht="12.75">
      <c r="A2387" s="5" t="s">
        <v>12</v>
      </c>
      <c r="B2387" s="3" t="s">
        <v>13</v>
      </c>
      <c r="C2387" s="6">
        <v>0.05</v>
      </c>
      <c r="D2387"/>
      <c r="E2387" s="4">
        <f>E2385*C2387</f>
        <v>461.14750000000004</v>
      </c>
      <c r="F2387" s="8" t="s">
        <v>118</v>
      </c>
      <c r="G2387"/>
      <c r="H2387"/>
      <c r="I2387"/>
      <c r="J2387"/>
      <c r="K2387"/>
      <c r="L2387" s="1"/>
    </row>
    <row r="2388" spans="1:12" ht="12.75">
      <c r="A2388" s="5"/>
      <c r="B2388"/>
      <c r="C2388"/>
      <c r="D2388"/>
      <c r="E2388"/>
      <c r="F2388" s="8"/>
      <c r="G2388"/>
      <c r="H2388"/>
      <c r="I2388"/>
      <c r="J2388"/>
      <c r="K2388"/>
      <c r="L2388" s="1"/>
    </row>
    <row r="2389" spans="1:12" ht="12.75">
      <c r="A2389" s="5" t="s">
        <v>14</v>
      </c>
      <c r="B2389" s="3" t="s">
        <v>27</v>
      </c>
      <c r="C2389"/>
      <c r="D2389"/>
      <c r="E2389" s="4">
        <f>E2385+E2387</f>
        <v>9684.0975</v>
      </c>
      <c r="F2389" s="8" t="s">
        <v>118</v>
      </c>
      <c r="G2389"/>
      <c r="H2389"/>
      <c r="I2389"/>
      <c r="J2389"/>
      <c r="K2389"/>
      <c r="L2389" s="1"/>
    </row>
    <row r="2390" spans="1:12" ht="12.75">
      <c r="A2390" s="5"/>
      <c r="B2390"/>
      <c r="C2390"/>
      <c r="D2390"/>
      <c r="E2390"/>
      <c r="F2390"/>
      <c r="G2390"/>
      <c r="H2390"/>
      <c r="I2390"/>
      <c r="J2390"/>
      <c r="K2390"/>
      <c r="L2390" s="1"/>
    </row>
    <row r="2391" spans="1:12" ht="12.75">
      <c r="A2391" s="5"/>
      <c r="B2391"/>
      <c r="C2391"/>
      <c r="D2391"/>
      <c r="E2391"/>
      <c r="F2391"/>
      <c r="G2391"/>
      <c r="H2391"/>
      <c r="I2391"/>
      <c r="J2391"/>
      <c r="K2391"/>
      <c r="L2391" s="1"/>
    </row>
    <row r="2392" spans="1:14" ht="12.75">
      <c r="A2392" s="31"/>
      <c r="B2392" s="3" t="s">
        <v>18</v>
      </c>
      <c r="C2392" s="139">
        <f>E2389</f>
        <v>9684.0975</v>
      </c>
      <c r="D2392" s="155" t="s">
        <v>423</v>
      </c>
      <c r="E2392" s="155"/>
      <c r="F2392" s="4">
        <f>E2389/165.33/1</f>
        <v>58.57435129740519</v>
      </c>
      <c r="G2392" s="8" t="s">
        <v>19</v>
      </c>
      <c r="H2392"/>
      <c r="I2392"/>
      <c r="J2392"/>
      <c r="K2392"/>
      <c r="L2392" s="1"/>
      <c r="M2392" s="70"/>
      <c r="N2392" s="140"/>
    </row>
    <row r="2393" spans="1:12" ht="12.75">
      <c r="A2393" s="31"/>
      <c r="B2393"/>
      <c r="C2393"/>
      <c r="D2393"/>
      <c r="E2393"/>
      <c r="F2393"/>
      <c r="G2393"/>
      <c r="H2393"/>
      <c r="I2393"/>
      <c r="J2393"/>
      <c r="K2393"/>
      <c r="L2393" s="1"/>
    </row>
    <row r="2394" spans="1:12" ht="12.75">
      <c r="A2394" s="31"/>
      <c r="B2394" s="3" t="s">
        <v>17</v>
      </c>
      <c r="C2394"/>
      <c r="D2394"/>
      <c r="E2394"/>
      <c r="F2394"/>
      <c r="G2394"/>
      <c r="H2394"/>
      <c r="I2394"/>
      <c r="J2394"/>
      <c r="K2394"/>
      <c r="L2394" s="1"/>
    </row>
    <row r="2395" spans="1:12" ht="12.75">
      <c r="A2395" s="31"/>
      <c r="B2395"/>
      <c r="C2395"/>
      <c r="D2395"/>
      <c r="E2395"/>
      <c r="F2395"/>
      <c r="G2395"/>
      <c r="H2395"/>
      <c r="I2395"/>
      <c r="J2395"/>
      <c r="K2395"/>
      <c r="L2395" s="1"/>
    </row>
    <row r="2396" spans="1:12" ht="12.75">
      <c r="A2396" s="31"/>
      <c r="B2396" s="160" t="s">
        <v>495</v>
      </c>
      <c r="C2396" s="160"/>
      <c r="D2396" s="160"/>
      <c r="E2396" s="160"/>
      <c r="F2396" s="160"/>
      <c r="G2396" s="160"/>
      <c r="H2396" s="160"/>
      <c r="I2396" s="160"/>
      <c r="J2396"/>
      <c r="K2396"/>
      <c r="L2396" s="1"/>
    </row>
    <row r="2397" spans="1:12" ht="12.75">
      <c r="A2397" s="31"/>
      <c r="B2397" s="160" t="s">
        <v>496</v>
      </c>
      <c r="C2397" s="160"/>
      <c r="D2397" s="160"/>
      <c r="E2397" s="160"/>
      <c r="F2397" s="160"/>
      <c r="G2397" s="160"/>
      <c r="H2397" s="160"/>
      <c r="I2397" s="75"/>
      <c r="J2397"/>
      <c r="K2397"/>
      <c r="L2397" s="1"/>
    </row>
    <row r="2398" spans="2:9" ht="12.75">
      <c r="B2398" s="75"/>
      <c r="C2398" s="75"/>
      <c r="D2398" s="75"/>
      <c r="E2398" s="75"/>
      <c r="F2398" s="75"/>
      <c r="G2398" s="75"/>
      <c r="H2398" s="75"/>
      <c r="I2398" s="75"/>
    </row>
    <row r="2399" spans="2:9" ht="12.75">
      <c r="B2399" s="75"/>
      <c r="C2399" s="75"/>
      <c r="D2399" s="75"/>
      <c r="E2399" s="75"/>
      <c r="F2399" s="75"/>
      <c r="G2399" s="75"/>
      <c r="H2399" s="75"/>
      <c r="I2399" s="75"/>
    </row>
    <row r="2400" spans="2:9" ht="12.75">
      <c r="B2400" s="75"/>
      <c r="C2400" s="75"/>
      <c r="D2400" s="75"/>
      <c r="E2400" s="75"/>
      <c r="F2400" s="75"/>
      <c r="G2400" s="75"/>
      <c r="H2400" s="75"/>
      <c r="I2400" s="75"/>
    </row>
    <row r="2401" spans="2:9" ht="12.75">
      <c r="B2401" s="75"/>
      <c r="C2401" s="75"/>
      <c r="D2401" s="75"/>
      <c r="E2401" s="75"/>
      <c r="F2401" s="75"/>
      <c r="G2401" s="75"/>
      <c r="H2401" s="75"/>
      <c r="I2401" s="75"/>
    </row>
    <row r="2402" spans="2:9" ht="12.75">
      <c r="B2402" s="75"/>
      <c r="C2402" s="75"/>
      <c r="D2402" s="75"/>
      <c r="E2402" s="75"/>
      <c r="F2402" s="75"/>
      <c r="G2402" s="75"/>
      <c r="H2402" s="75"/>
      <c r="I2402" s="75"/>
    </row>
    <row r="2403" spans="2:9" ht="12.75">
      <c r="B2403" s="75"/>
      <c r="C2403" s="75"/>
      <c r="D2403" s="75"/>
      <c r="E2403" s="75"/>
      <c r="F2403" s="75"/>
      <c r="G2403" s="75"/>
      <c r="H2403" s="75"/>
      <c r="I2403" s="75"/>
    </row>
    <row r="2404" spans="2:9" ht="12.75">
      <c r="B2404" s="75"/>
      <c r="C2404" s="75"/>
      <c r="D2404" s="75"/>
      <c r="E2404" s="75"/>
      <c r="F2404" s="75"/>
      <c r="G2404" s="75"/>
      <c r="H2404" s="75"/>
      <c r="I2404" s="75"/>
    </row>
    <row r="2405" spans="2:9" ht="12.75">
      <c r="B2405" s="75"/>
      <c r="C2405" s="75"/>
      <c r="D2405" s="75"/>
      <c r="E2405" s="75"/>
      <c r="F2405" s="75"/>
      <c r="G2405" s="75"/>
      <c r="H2405" s="75"/>
      <c r="I2405" s="75"/>
    </row>
    <row r="2406" spans="2:9" ht="12.75">
      <c r="B2406" s="75"/>
      <c r="C2406" s="75"/>
      <c r="D2406" s="75"/>
      <c r="E2406" s="75"/>
      <c r="F2406" s="75"/>
      <c r="G2406" s="75"/>
      <c r="H2406" s="75"/>
      <c r="I2406" s="75"/>
    </row>
    <row r="2407" spans="2:9" ht="12.75">
      <c r="B2407" s="75"/>
      <c r="C2407" s="75"/>
      <c r="D2407" s="75"/>
      <c r="E2407" s="75"/>
      <c r="F2407" s="75"/>
      <c r="G2407" s="75"/>
      <c r="H2407" s="75"/>
      <c r="I2407" s="75"/>
    </row>
    <row r="2418" spans="2:8" ht="12.75">
      <c r="B2418" s="61"/>
      <c r="H2418" s="61"/>
    </row>
    <row r="2419" spans="2:8" ht="12.75">
      <c r="B2419" s="61"/>
      <c r="H2419" s="61"/>
    </row>
    <row r="2420" spans="7:9" ht="12.75">
      <c r="G2420" s="64"/>
      <c r="H2420" s="64"/>
      <c r="I2420" s="65"/>
    </row>
    <row r="2421" spans="1:12" ht="12.75">
      <c r="A2421" s="31"/>
      <c r="B2421" s="3" t="s">
        <v>484</v>
      </c>
      <c r="C2421"/>
      <c r="D2421"/>
      <c r="E2421"/>
      <c r="F2421"/>
      <c r="G2421"/>
      <c r="H2421" s="3" t="s">
        <v>134</v>
      </c>
      <c r="I2421"/>
      <c r="J2421"/>
      <c r="K2421"/>
      <c r="L2421" s="1"/>
    </row>
    <row r="2422" spans="1:12" ht="12.75">
      <c r="A2422" s="31"/>
      <c r="B2422"/>
      <c r="C2422"/>
      <c r="D2422"/>
      <c r="E2422"/>
      <c r="F2422"/>
      <c r="G2422" s="10"/>
      <c r="H2422" s="162" t="s">
        <v>325</v>
      </c>
      <c r="I2422" s="162"/>
      <c r="J2422"/>
      <c r="K2422"/>
      <c r="L2422" s="1"/>
    </row>
    <row r="2423" spans="1:12" ht="12.75">
      <c r="A2423" s="31"/>
      <c r="B2423" s="3" t="s">
        <v>486</v>
      </c>
      <c r="C2423"/>
      <c r="D2423"/>
      <c r="E2423"/>
      <c r="F2423"/>
      <c r="G2423" s="10"/>
      <c r="H2423" s="10"/>
      <c r="I2423" s="50"/>
      <c r="J2423"/>
      <c r="K2423"/>
      <c r="L2423" s="1"/>
    </row>
    <row r="2424" spans="1:12" ht="12.75">
      <c r="A2424" s="31"/>
      <c r="B2424" s="155" t="s">
        <v>513</v>
      </c>
      <c r="C2424" s="155"/>
      <c r="D2424" s="155"/>
      <c r="E2424" s="155"/>
      <c r="F2424"/>
      <c r="G2424"/>
      <c r="H2424" s="10"/>
      <c r="I2424" s="3"/>
      <c r="J2424"/>
      <c r="K2424"/>
      <c r="L2424" s="1"/>
    </row>
    <row r="2425" spans="1:12" ht="12.75">
      <c r="A2425" s="31"/>
      <c r="B2425"/>
      <c r="C2425"/>
      <c r="D2425"/>
      <c r="E2425"/>
      <c r="F2425"/>
      <c r="G2425" s="10"/>
      <c r="H2425" s="10"/>
      <c r="I2425" s="10"/>
      <c r="J2425"/>
      <c r="K2425"/>
      <c r="L2425" s="1"/>
    </row>
    <row r="2426" spans="1:12" ht="12.75">
      <c r="A2426" s="31"/>
      <c r="B2426"/>
      <c r="C2426"/>
      <c r="D2426"/>
      <c r="E2426"/>
      <c r="F2426"/>
      <c r="G2426" s="50"/>
      <c r="H2426" s="10"/>
      <c r="I2426" s="10"/>
      <c r="J2426"/>
      <c r="K2426"/>
      <c r="L2426" s="1"/>
    </row>
    <row r="2427" spans="1:12" ht="12.75">
      <c r="A2427" s="5">
        <v>1</v>
      </c>
      <c r="B2427" s="3" t="s">
        <v>0</v>
      </c>
      <c r="C2427"/>
      <c r="D2427"/>
      <c r="E2427" s="3">
        <f>SUM(E2428:E2430)</f>
        <v>30</v>
      </c>
      <c r="F2427" s="8" t="s">
        <v>118</v>
      </c>
      <c r="G2427"/>
      <c r="H2427"/>
      <c r="I2427"/>
      <c r="J2427"/>
      <c r="K2427"/>
      <c r="L2427" s="1"/>
    </row>
    <row r="2428" spans="1:12" ht="12.75">
      <c r="A2428" s="5"/>
      <c r="B2428" t="s">
        <v>8</v>
      </c>
      <c r="C2428"/>
      <c r="D2428"/>
      <c r="E2428">
        <v>0</v>
      </c>
      <c r="F2428" s="8"/>
      <c r="G2428"/>
      <c r="H2428"/>
      <c r="I2428"/>
      <c r="J2428"/>
      <c r="K2428"/>
      <c r="L2428" s="1"/>
    </row>
    <row r="2429" spans="1:12" ht="12.75">
      <c r="A2429" s="5"/>
      <c r="B2429" t="s">
        <v>9</v>
      </c>
      <c r="C2429"/>
      <c r="D2429"/>
      <c r="E2429">
        <v>30</v>
      </c>
      <c r="F2429" s="8"/>
      <c r="G2429"/>
      <c r="H2429"/>
      <c r="I2429"/>
      <c r="J2429"/>
      <c r="K2429"/>
      <c r="L2429" s="1"/>
    </row>
    <row r="2430" spans="1:12" ht="12.75">
      <c r="A2430" s="5"/>
      <c r="B2430" t="s">
        <v>10</v>
      </c>
      <c r="C2430"/>
      <c r="D2430"/>
      <c r="E2430">
        <v>0</v>
      </c>
      <c r="F2430" s="8"/>
      <c r="G2430"/>
      <c r="H2430"/>
      <c r="I2430"/>
      <c r="J2430"/>
      <c r="K2430"/>
      <c r="L2430" s="1"/>
    </row>
    <row r="2431" spans="1:12" ht="12.75">
      <c r="A2431" s="5"/>
      <c r="B2431"/>
      <c r="C2431"/>
      <c r="D2431"/>
      <c r="E2431"/>
      <c r="F2431" s="8"/>
      <c r="G2431"/>
      <c r="H2431"/>
      <c r="I2431"/>
      <c r="J2431"/>
      <c r="K2431"/>
      <c r="L2431" s="1"/>
    </row>
    <row r="2432" spans="1:12" ht="12.75">
      <c r="A2432" s="5"/>
      <c r="B2432"/>
      <c r="C2432"/>
      <c r="D2432"/>
      <c r="E2432"/>
      <c r="F2432" s="8"/>
      <c r="G2432"/>
      <c r="H2432"/>
      <c r="I2432"/>
      <c r="J2432"/>
      <c r="K2432"/>
      <c r="L2432" s="1"/>
    </row>
    <row r="2433" spans="1:12" ht="12.75">
      <c r="A2433" s="5">
        <v>2</v>
      </c>
      <c r="B2433" s="3" t="s">
        <v>1</v>
      </c>
      <c r="C2433" s="3"/>
      <c r="D2433" s="3"/>
      <c r="E2433" s="4">
        <f>SUM(E2434:E2436)</f>
        <v>5419.25</v>
      </c>
      <c r="F2433" s="8" t="s">
        <v>118</v>
      </c>
      <c r="G2433"/>
      <c r="H2433"/>
      <c r="I2433"/>
      <c r="J2433"/>
      <c r="K2433"/>
      <c r="L2433" s="1"/>
    </row>
    <row r="2434" spans="1:14" ht="12.75">
      <c r="A2434" s="5"/>
      <c r="B2434" t="s">
        <v>2</v>
      </c>
      <c r="C2434"/>
      <c r="D2434"/>
      <c r="E2434">
        <v>5300</v>
      </c>
      <c r="F2434" s="8"/>
      <c r="G2434"/>
      <c r="H2434"/>
      <c r="I2434"/>
      <c r="J2434"/>
      <c r="K2434"/>
      <c r="L2434" s="1"/>
      <c r="M2434" s="70"/>
      <c r="N2434" s="140"/>
    </row>
    <row r="2435" spans="1:12" ht="12.75">
      <c r="A2435" s="5"/>
      <c r="B2435" s="53" t="s">
        <v>494</v>
      </c>
      <c r="C2435" s="2">
        <v>0.0225</v>
      </c>
      <c r="D2435"/>
      <c r="E2435" s="1">
        <f>E2434*C2435</f>
        <v>119.25</v>
      </c>
      <c r="F2435" s="8"/>
      <c r="G2435"/>
      <c r="H2435"/>
      <c r="I2435"/>
      <c r="J2435"/>
      <c r="K2435"/>
      <c r="L2435" s="1"/>
    </row>
    <row r="2436" spans="1:12" ht="12.75">
      <c r="A2436" s="5"/>
      <c r="B2436"/>
      <c r="C2436"/>
      <c r="D2436"/>
      <c r="E2436"/>
      <c r="F2436"/>
      <c r="G2436"/>
      <c r="H2436"/>
      <c r="I2436"/>
      <c r="J2436"/>
      <c r="K2436"/>
      <c r="L2436" s="1"/>
    </row>
    <row r="2437" spans="1:12" ht="12.75">
      <c r="A2437" s="5" t="s">
        <v>4</v>
      </c>
      <c r="B2437" s="3" t="s">
        <v>3</v>
      </c>
      <c r="C2437"/>
      <c r="D2437"/>
      <c r="E2437" s="4">
        <f>E2427+E2433</f>
        <v>5449.25</v>
      </c>
      <c r="F2437" s="8" t="s">
        <v>118</v>
      </c>
      <c r="G2437" s="3"/>
      <c r="H2437"/>
      <c r="I2437"/>
      <c r="J2437"/>
      <c r="K2437"/>
      <c r="L2437" s="1"/>
    </row>
    <row r="2438" spans="1:12" ht="12.75">
      <c r="A2438" s="5"/>
      <c r="B2438"/>
      <c r="C2438"/>
      <c r="D2438"/>
      <c r="E2438"/>
      <c r="F2438"/>
      <c r="G2438"/>
      <c r="H2438"/>
      <c r="I2438"/>
      <c r="J2438"/>
      <c r="K2438"/>
      <c r="L2438" s="1"/>
    </row>
    <row r="2439" spans="1:12" ht="12.75">
      <c r="A2439" s="5"/>
      <c r="B2439" s="53" t="s">
        <v>159</v>
      </c>
      <c r="C2439" s="6">
        <v>0.1</v>
      </c>
      <c r="D2439"/>
      <c r="E2439" s="1">
        <f>E2437*C2439</f>
        <v>544.9250000000001</v>
      </c>
      <c r="F2439"/>
      <c r="G2439"/>
      <c r="H2439"/>
      <c r="I2439"/>
      <c r="J2439"/>
      <c r="K2439"/>
      <c r="L2439" s="1"/>
    </row>
    <row r="2440" spans="1:12" ht="12.75">
      <c r="A2440" s="5"/>
      <c r="B2440"/>
      <c r="C2440" s="6"/>
      <c r="D2440"/>
      <c r="E2440" s="1"/>
      <c r="F2440"/>
      <c r="G2440"/>
      <c r="H2440"/>
      <c r="I2440"/>
      <c r="J2440"/>
      <c r="K2440"/>
      <c r="L2440" s="1"/>
    </row>
    <row r="2441" spans="1:12" ht="12.75">
      <c r="A2441" s="5"/>
      <c r="B2441"/>
      <c r="C2441"/>
      <c r="D2441"/>
      <c r="E2441"/>
      <c r="F2441"/>
      <c r="G2441"/>
      <c r="H2441"/>
      <c r="I2441"/>
      <c r="J2441"/>
      <c r="K2441"/>
      <c r="L2441" s="1"/>
    </row>
    <row r="2442" spans="1:12" ht="12.75">
      <c r="A2442" s="5" t="s">
        <v>5</v>
      </c>
      <c r="B2442" s="3" t="s">
        <v>6</v>
      </c>
      <c r="C2442"/>
      <c r="D2442"/>
      <c r="E2442" s="4">
        <f>SUM(E2439:E2441)</f>
        <v>544.9250000000001</v>
      </c>
      <c r="F2442" s="8" t="s">
        <v>118</v>
      </c>
      <c r="G2442"/>
      <c r="H2442"/>
      <c r="I2442"/>
      <c r="J2442"/>
      <c r="K2442"/>
      <c r="L2442" s="1"/>
    </row>
    <row r="2443" spans="1:12" ht="12.75">
      <c r="A2443" s="5"/>
      <c r="B2443" s="3"/>
      <c r="C2443"/>
      <c r="D2443"/>
      <c r="E2443" s="4"/>
      <c r="F2443" s="8"/>
      <c r="G2443"/>
      <c r="H2443"/>
      <c r="I2443"/>
      <c r="J2443"/>
      <c r="K2443"/>
      <c r="L2443" s="1"/>
    </row>
    <row r="2444" spans="1:12" ht="12.75">
      <c r="A2444" s="5" t="s">
        <v>7</v>
      </c>
      <c r="B2444" s="3" t="s">
        <v>11</v>
      </c>
      <c r="C2444"/>
      <c r="D2444"/>
      <c r="E2444" s="4">
        <f>E2437+E2442</f>
        <v>5994.175</v>
      </c>
      <c r="F2444" s="8" t="s">
        <v>118</v>
      </c>
      <c r="G2444"/>
      <c r="H2444"/>
      <c r="I2444"/>
      <c r="J2444"/>
      <c r="K2444"/>
      <c r="L2444" s="1"/>
    </row>
    <row r="2445" spans="1:12" ht="12.75">
      <c r="A2445" s="5"/>
      <c r="B2445"/>
      <c r="C2445"/>
      <c r="D2445"/>
      <c r="E2445"/>
      <c r="F2445" s="8"/>
      <c r="G2445"/>
      <c r="H2445"/>
      <c r="I2445"/>
      <c r="J2445"/>
      <c r="K2445"/>
      <c r="L2445" s="1"/>
    </row>
    <row r="2446" spans="1:12" ht="12.75">
      <c r="A2446" s="5" t="s">
        <v>12</v>
      </c>
      <c r="B2446" s="3" t="s">
        <v>13</v>
      </c>
      <c r="C2446" s="6">
        <v>0.05</v>
      </c>
      <c r="D2446"/>
      <c r="E2446" s="4">
        <f>E2444*C2446</f>
        <v>299.70875</v>
      </c>
      <c r="F2446" s="8" t="s">
        <v>118</v>
      </c>
      <c r="G2446"/>
      <c r="H2446"/>
      <c r="I2446"/>
      <c r="J2446"/>
      <c r="K2446"/>
      <c r="L2446" s="1"/>
    </row>
    <row r="2447" spans="1:12" ht="12.75">
      <c r="A2447" s="5"/>
      <c r="B2447"/>
      <c r="C2447"/>
      <c r="D2447"/>
      <c r="E2447"/>
      <c r="F2447" s="8"/>
      <c r="G2447"/>
      <c r="H2447"/>
      <c r="I2447"/>
      <c r="J2447"/>
      <c r="K2447"/>
      <c r="L2447" s="1"/>
    </row>
    <row r="2448" spans="1:12" ht="12.75">
      <c r="A2448" s="5" t="s">
        <v>14</v>
      </c>
      <c r="B2448" s="3" t="s">
        <v>27</v>
      </c>
      <c r="C2448"/>
      <c r="D2448"/>
      <c r="E2448" s="4">
        <f>E2444+E2446</f>
        <v>6293.88375</v>
      </c>
      <c r="F2448" s="8" t="s">
        <v>118</v>
      </c>
      <c r="G2448"/>
      <c r="H2448"/>
      <c r="I2448"/>
      <c r="J2448"/>
      <c r="K2448"/>
      <c r="L2448" s="1"/>
    </row>
    <row r="2449" spans="1:12" ht="12.75">
      <c r="A2449" s="5"/>
      <c r="B2449"/>
      <c r="C2449"/>
      <c r="D2449"/>
      <c r="E2449"/>
      <c r="F2449"/>
      <c r="G2449"/>
      <c r="H2449"/>
      <c r="I2449"/>
      <c r="J2449"/>
      <c r="K2449"/>
      <c r="L2449" s="1"/>
    </row>
    <row r="2450" spans="1:12" ht="12.75">
      <c r="A2450" s="5"/>
      <c r="B2450"/>
      <c r="C2450"/>
      <c r="D2450"/>
      <c r="E2450"/>
      <c r="F2450"/>
      <c r="G2450"/>
      <c r="H2450"/>
      <c r="I2450"/>
      <c r="J2450"/>
      <c r="K2450"/>
      <c r="L2450" s="1"/>
    </row>
    <row r="2451" spans="1:14" ht="12.75">
      <c r="A2451" s="31"/>
      <c r="B2451" s="3" t="s">
        <v>18</v>
      </c>
      <c r="C2451" s="141">
        <f>E2448</f>
        <v>6293.88375</v>
      </c>
      <c r="D2451" s="155" t="s">
        <v>423</v>
      </c>
      <c r="E2451" s="155"/>
      <c r="F2451" s="4">
        <f>E2448/165.33/1</f>
        <v>38.0686127744511</v>
      </c>
      <c r="G2451" s="8" t="s">
        <v>19</v>
      </c>
      <c r="H2451"/>
      <c r="I2451"/>
      <c r="J2451"/>
      <c r="K2451"/>
      <c r="L2451" s="1"/>
      <c r="M2451" s="70"/>
      <c r="N2451" s="140"/>
    </row>
    <row r="2452" spans="1:12" ht="12.75">
      <c r="A2452" s="31"/>
      <c r="B2452"/>
      <c r="C2452"/>
      <c r="D2452"/>
      <c r="E2452"/>
      <c r="F2452"/>
      <c r="G2452"/>
      <c r="H2452"/>
      <c r="I2452"/>
      <c r="J2452"/>
      <c r="K2452"/>
      <c r="L2452" s="1"/>
    </row>
    <row r="2453" spans="1:12" ht="12.75">
      <c r="A2453" s="31"/>
      <c r="B2453" s="3" t="s">
        <v>17</v>
      </c>
      <c r="C2453"/>
      <c r="D2453"/>
      <c r="E2453"/>
      <c r="F2453"/>
      <c r="G2453"/>
      <c r="H2453"/>
      <c r="I2453"/>
      <c r="J2453"/>
      <c r="K2453"/>
      <c r="L2453" s="1"/>
    </row>
    <row r="2454" spans="1:12" ht="12.75">
      <c r="A2454" s="31"/>
      <c r="B2454"/>
      <c r="C2454"/>
      <c r="D2454"/>
      <c r="E2454"/>
      <c r="F2454"/>
      <c r="G2454"/>
      <c r="H2454"/>
      <c r="I2454"/>
      <c r="J2454"/>
      <c r="K2454"/>
      <c r="L2454" s="1"/>
    </row>
    <row r="2455" spans="1:12" ht="12.75">
      <c r="A2455" s="31"/>
      <c r="B2455" s="160" t="s">
        <v>495</v>
      </c>
      <c r="C2455" s="160"/>
      <c r="D2455" s="160"/>
      <c r="E2455" s="160"/>
      <c r="F2455" s="160"/>
      <c r="G2455" s="160"/>
      <c r="H2455" s="160"/>
      <c r="I2455" s="160"/>
      <c r="J2455"/>
      <c r="K2455"/>
      <c r="L2455" s="1"/>
    </row>
    <row r="2456" spans="2:9" ht="12.75">
      <c r="B2456" s="160" t="s">
        <v>496</v>
      </c>
      <c r="C2456" s="160"/>
      <c r="D2456" s="160"/>
      <c r="E2456" s="160"/>
      <c r="F2456" s="160"/>
      <c r="G2456" s="160"/>
      <c r="H2456" s="160"/>
      <c r="I2456" s="75"/>
    </row>
    <row r="2457" spans="2:9" ht="12.75">
      <c r="B2457" s="75"/>
      <c r="C2457" s="75"/>
      <c r="D2457" s="75"/>
      <c r="E2457" s="75"/>
      <c r="F2457" s="75"/>
      <c r="G2457" s="75"/>
      <c r="H2457" s="75"/>
      <c r="I2457" s="75"/>
    </row>
    <row r="2458" spans="2:9" ht="12.75">
      <c r="B2458" s="75"/>
      <c r="C2458" s="75"/>
      <c r="D2458" s="75"/>
      <c r="E2458" s="75"/>
      <c r="F2458" s="75"/>
      <c r="G2458" s="75"/>
      <c r="H2458" s="75"/>
      <c r="I2458" s="75"/>
    </row>
    <row r="2459" spans="2:9" ht="12.75">
      <c r="B2459" s="75"/>
      <c r="C2459" s="75"/>
      <c r="D2459" s="75"/>
      <c r="E2459" s="75"/>
      <c r="F2459" s="75"/>
      <c r="G2459" s="75"/>
      <c r="H2459" s="75"/>
      <c r="I2459" s="75"/>
    </row>
    <row r="2460" spans="2:9" ht="12.75">
      <c r="B2460" s="75"/>
      <c r="C2460" s="75"/>
      <c r="D2460" s="75"/>
      <c r="E2460" s="75"/>
      <c r="F2460" s="75"/>
      <c r="G2460" s="75"/>
      <c r="H2460" s="75"/>
      <c r="I2460" s="75"/>
    </row>
    <row r="2461" spans="2:9" ht="12.75">
      <c r="B2461" s="75"/>
      <c r="C2461" s="75"/>
      <c r="D2461" s="75"/>
      <c r="E2461" s="75"/>
      <c r="F2461" s="75"/>
      <c r="G2461" s="75"/>
      <c r="H2461" s="75"/>
      <c r="I2461" s="75"/>
    </row>
    <row r="2462" spans="2:9" ht="12.75">
      <c r="B2462" s="75"/>
      <c r="C2462" s="75"/>
      <c r="D2462" s="75"/>
      <c r="E2462" s="75"/>
      <c r="F2462" s="75"/>
      <c r="G2462" s="75"/>
      <c r="H2462" s="75"/>
      <c r="I2462" s="75"/>
    </row>
    <row r="2463" spans="2:9" ht="12.75">
      <c r="B2463" s="75"/>
      <c r="C2463" s="75"/>
      <c r="D2463" s="75"/>
      <c r="E2463" s="75"/>
      <c r="F2463" s="75"/>
      <c r="G2463" s="75"/>
      <c r="H2463" s="75"/>
      <c r="I2463" s="75"/>
    </row>
    <row r="2464" spans="2:9" ht="12.75">
      <c r="B2464" s="75"/>
      <c r="C2464" s="75"/>
      <c r="D2464" s="75"/>
      <c r="E2464" s="75"/>
      <c r="F2464" s="75"/>
      <c r="G2464" s="75"/>
      <c r="H2464" s="75"/>
      <c r="I2464" s="75"/>
    </row>
    <row r="2465" spans="2:9" ht="12.75">
      <c r="B2465" s="75"/>
      <c r="C2465" s="75"/>
      <c r="D2465" s="75"/>
      <c r="E2465" s="75"/>
      <c r="F2465" s="75"/>
      <c r="G2465" s="75"/>
      <c r="H2465" s="75"/>
      <c r="I2465" s="75"/>
    </row>
    <row r="2476" spans="2:8" ht="12.75">
      <c r="B2476" s="61"/>
      <c r="H2476" s="61"/>
    </row>
    <row r="2477" spans="7:9" ht="12.75">
      <c r="G2477" s="64"/>
      <c r="H2477" s="64"/>
      <c r="I2477" s="65"/>
    </row>
    <row r="2478" spans="2:9" ht="12.75">
      <c r="B2478" s="61"/>
      <c r="C2478" s="63"/>
      <c r="G2478" s="64"/>
      <c r="H2478" s="64"/>
      <c r="I2478" s="65"/>
    </row>
    <row r="2479" spans="2:9" ht="12.75">
      <c r="B2479" s="61"/>
      <c r="H2479" s="64"/>
      <c r="I2479" s="61"/>
    </row>
    <row r="2480" spans="1:12" ht="12.75">
      <c r="A2480" s="31"/>
      <c r="B2480" s="3" t="s">
        <v>484</v>
      </c>
      <c r="C2480"/>
      <c r="D2480"/>
      <c r="E2480"/>
      <c r="F2480"/>
      <c r="G2480"/>
      <c r="H2480" s="3" t="s">
        <v>134</v>
      </c>
      <c r="I2480"/>
      <c r="J2480"/>
      <c r="K2480"/>
      <c r="L2480" s="1"/>
    </row>
    <row r="2481" spans="1:12" ht="12.75">
      <c r="A2481" s="31"/>
      <c r="B2481"/>
      <c r="C2481"/>
      <c r="D2481"/>
      <c r="E2481"/>
      <c r="F2481"/>
      <c r="G2481" s="10"/>
      <c r="H2481" s="162" t="s">
        <v>237</v>
      </c>
      <c r="I2481" s="162"/>
      <c r="J2481"/>
      <c r="K2481"/>
      <c r="L2481" s="1"/>
    </row>
    <row r="2482" spans="1:12" ht="12.75">
      <c r="A2482" s="31"/>
      <c r="B2482" s="3" t="s">
        <v>486</v>
      </c>
      <c r="C2482"/>
      <c r="D2482"/>
      <c r="E2482"/>
      <c r="F2482"/>
      <c r="G2482" s="10"/>
      <c r="H2482" s="10"/>
      <c r="I2482" s="50"/>
      <c r="J2482"/>
      <c r="K2482"/>
      <c r="L2482" s="1"/>
    </row>
    <row r="2483" spans="1:12" ht="12.75">
      <c r="A2483" s="31"/>
      <c r="B2483" s="155" t="s">
        <v>513</v>
      </c>
      <c r="C2483" s="155"/>
      <c r="D2483" s="155"/>
      <c r="E2483" s="155"/>
      <c r="F2483"/>
      <c r="G2483"/>
      <c r="H2483" s="10"/>
      <c r="I2483" s="3"/>
      <c r="J2483"/>
      <c r="K2483"/>
      <c r="L2483" s="1"/>
    </row>
    <row r="2484" spans="1:12" ht="12.75">
      <c r="A2484" s="31"/>
      <c r="B2484"/>
      <c r="C2484"/>
      <c r="D2484"/>
      <c r="E2484"/>
      <c r="F2484"/>
      <c r="G2484" s="10"/>
      <c r="H2484" s="10"/>
      <c r="I2484" s="10"/>
      <c r="J2484"/>
      <c r="K2484"/>
      <c r="L2484" s="1"/>
    </row>
    <row r="2485" spans="1:12" ht="12.75">
      <c r="A2485" s="31"/>
      <c r="B2485"/>
      <c r="C2485"/>
      <c r="D2485"/>
      <c r="E2485"/>
      <c r="F2485"/>
      <c r="G2485" s="50"/>
      <c r="H2485" s="10"/>
      <c r="I2485" s="10"/>
      <c r="J2485"/>
      <c r="K2485"/>
      <c r="L2485" s="1"/>
    </row>
    <row r="2486" spans="1:12" ht="12.75">
      <c r="A2486" s="5">
        <v>1</v>
      </c>
      <c r="B2486" s="3" t="s">
        <v>0</v>
      </c>
      <c r="C2486"/>
      <c r="D2486"/>
      <c r="E2486" s="3">
        <f>SUM(E2487:E2489)</f>
        <v>0</v>
      </c>
      <c r="F2486" s="8" t="s">
        <v>118</v>
      </c>
      <c r="G2486"/>
      <c r="H2486"/>
      <c r="I2486"/>
      <c r="J2486"/>
      <c r="K2486"/>
      <c r="L2486" s="1"/>
    </row>
    <row r="2487" spans="1:12" ht="12.75">
      <c r="A2487" s="5"/>
      <c r="B2487" t="s">
        <v>8</v>
      </c>
      <c r="C2487"/>
      <c r="D2487"/>
      <c r="E2487">
        <v>0</v>
      </c>
      <c r="F2487" s="8"/>
      <c r="G2487"/>
      <c r="H2487"/>
      <c r="I2487"/>
      <c r="J2487"/>
      <c r="K2487"/>
      <c r="L2487" s="1"/>
    </row>
    <row r="2488" spans="1:12" ht="12.75">
      <c r="A2488" s="5"/>
      <c r="B2488" t="s">
        <v>9</v>
      </c>
      <c r="C2488"/>
      <c r="D2488"/>
      <c r="E2488">
        <v>0</v>
      </c>
      <c r="F2488" s="8"/>
      <c r="G2488"/>
      <c r="H2488"/>
      <c r="I2488"/>
      <c r="J2488"/>
      <c r="K2488"/>
      <c r="L2488" s="1"/>
    </row>
    <row r="2489" spans="1:12" ht="12.75">
      <c r="A2489" s="5"/>
      <c r="B2489" t="s">
        <v>10</v>
      </c>
      <c r="C2489"/>
      <c r="D2489"/>
      <c r="E2489">
        <v>0</v>
      </c>
      <c r="F2489" s="8"/>
      <c r="G2489"/>
      <c r="H2489"/>
      <c r="I2489"/>
      <c r="J2489"/>
      <c r="K2489"/>
      <c r="L2489" s="1"/>
    </row>
    <row r="2490" spans="1:12" ht="12.75">
      <c r="A2490" s="5"/>
      <c r="B2490"/>
      <c r="C2490"/>
      <c r="D2490"/>
      <c r="E2490"/>
      <c r="F2490" s="8"/>
      <c r="G2490"/>
      <c r="H2490"/>
      <c r="I2490"/>
      <c r="J2490"/>
      <c r="K2490"/>
      <c r="L2490" s="1"/>
    </row>
    <row r="2491" spans="1:12" ht="12.75">
      <c r="A2491" s="5"/>
      <c r="B2491"/>
      <c r="C2491"/>
      <c r="D2491"/>
      <c r="E2491"/>
      <c r="F2491" s="8"/>
      <c r="G2491"/>
      <c r="H2491"/>
      <c r="I2491"/>
      <c r="J2491"/>
      <c r="K2491"/>
      <c r="L2491" s="1"/>
    </row>
    <row r="2492" spans="1:12" ht="12.75">
      <c r="A2492" s="5">
        <v>2</v>
      </c>
      <c r="B2492" s="3" t="s">
        <v>1</v>
      </c>
      <c r="C2492" s="3"/>
      <c r="D2492" s="3"/>
      <c r="E2492" s="4">
        <f>SUM(E2493:E2495)</f>
        <v>5000</v>
      </c>
      <c r="F2492" s="8" t="s">
        <v>118</v>
      </c>
      <c r="G2492"/>
      <c r="H2492"/>
      <c r="I2492"/>
      <c r="J2492"/>
      <c r="K2492"/>
      <c r="L2492" s="1"/>
    </row>
    <row r="2493" spans="1:14" ht="12.75">
      <c r="A2493" s="5"/>
      <c r="B2493" t="s">
        <v>2</v>
      </c>
      <c r="C2493"/>
      <c r="D2493"/>
      <c r="E2493">
        <v>5000</v>
      </c>
      <c r="F2493" s="8"/>
      <c r="G2493"/>
      <c r="H2493"/>
      <c r="I2493"/>
      <c r="J2493"/>
      <c r="K2493"/>
      <c r="L2493" s="1"/>
      <c r="M2493" s="70"/>
      <c r="N2493" s="140"/>
    </row>
    <row r="2494" spans="1:14" ht="12.75">
      <c r="A2494" s="5"/>
      <c r="B2494" s="53" t="s">
        <v>494</v>
      </c>
      <c r="C2494" s="6">
        <v>0</v>
      </c>
      <c r="D2494"/>
      <c r="E2494" s="1">
        <f>E2493*C2494</f>
        <v>0</v>
      </c>
      <c r="F2494" s="8"/>
      <c r="G2494"/>
      <c r="H2494"/>
      <c r="I2494"/>
      <c r="J2494"/>
      <c r="K2494"/>
      <c r="L2494" s="1"/>
      <c r="M2494" s="70"/>
      <c r="N2494" s="140"/>
    </row>
    <row r="2495" spans="1:12" ht="12.75">
      <c r="A2495" s="5"/>
      <c r="B2495"/>
      <c r="C2495"/>
      <c r="D2495"/>
      <c r="E2495"/>
      <c r="F2495"/>
      <c r="G2495"/>
      <c r="H2495"/>
      <c r="I2495"/>
      <c r="J2495"/>
      <c r="K2495"/>
      <c r="L2495" s="1"/>
    </row>
    <row r="2496" spans="1:12" ht="12.75">
      <c r="A2496" s="5" t="s">
        <v>4</v>
      </c>
      <c r="B2496" s="3" t="s">
        <v>3</v>
      </c>
      <c r="C2496"/>
      <c r="D2496"/>
      <c r="E2496" s="4">
        <f>E2486+E2492</f>
        <v>5000</v>
      </c>
      <c r="F2496" s="8" t="s">
        <v>118</v>
      </c>
      <c r="G2496" s="3"/>
      <c r="H2496"/>
      <c r="I2496"/>
      <c r="J2496"/>
      <c r="K2496"/>
      <c r="L2496" s="1"/>
    </row>
    <row r="2497" spans="1:12" ht="12.75">
      <c r="A2497" s="5"/>
      <c r="B2497"/>
      <c r="C2497"/>
      <c r="D2497"/>
      <c r="E2497"/>
      <c r="F2497"/>
      <c r="G2497"/>
      <c r="H2497"/>
      <c r="I2497"/>
      <c r="J2497"/>
      <c r="K2497"/>
      <c r="L2497" s="1"/>
    </row>
    <row r="2498" spans="1:12" ht="12.75">
      <c r="A2498" s="5"/>
      <c r="B2498" s="53" t="s">
        <v>159</v>
      </c>
      <c r="C2498" s="6">
        <v>0</v>
      </c>
      <c r="D2498"/>
      <c r="E2498" s="1">
        <f>E2496*C2498</f>
        <v>0</v>
      </c>
      <c r="F2498"/>
      <c r="G2498"/>
      <c r="H2498"/>
      <c r="I2498"/>
      <c r="J2498"/>
      <c r="K2498"/>
      <c r="L2498" s="1"/>
    </row>
    <row r="2499" spans="1:12" ht="12.75">
      <c r="A2499" s="5"/>
      <c r="B2499"/>
      <c r="C2499" s="6"/>
      <c r="D2499"/>
      <c r="E2499" s="1"/>
      <c r="F2499"/>
      <c r="G2499"/>
      <c r="H2499"/>
      <c r="I2499"/>
      <c r="J2499"/>
      <c r="K2499"/>
      <c r="L2499" s="1"/>
    </row>
    <row r="2500" spans="1:12" ht="12.75">
      <c r="A2500" s="5"/>
      <c r="B2500"/>
      <c r="C2500"/>
      <c r="D2500"/>
      <c r="E2500"/>
      <c r="F2500"/>
      <c r="G2500"/>
      <c r="H2500"/>
      <c r="I2500"/>
      <c r="J2500"/>
      <c r="K2500"/>
      <c r="L2500" s="1"/>
    </row>
    <row r="2501" spans="1:12" ht="12.75">
      <c r="A2501" s="5" t="s">
        <v>5</v>
      </c>
      <c r="B2501" s="3" t="s">
        <v>6</v>
      </c>
      <c r="C2501"/>
      <c r="D2501"/>
      <c r="E2501" s="4">
        <f>SUM(E2498:E2500)</f>
        <v>0</v>
      </c>
      <c r="F2501" s="8" t="s">
        <v>118</v>
      </c>
      <c r="G2501"/>
      <c r="H2501"/>
      <c r="I2501"/>
      <c r="J2501"/>
      <c r="K2501"/>
      <c r="L2501" s="1"/>
    </row>
    <row r="2502" spans="1:12" ht="12.75">
      <c r="A2502" s="5"/>
      <c r="B2502" s="3"/>
      <c r="C2502"/>
      <c r="D2502"/>
      <c r="E2502" s="4"/>
      <c r="F2502" s="8"/>
      <c r="G2502"/>
      <c r="H2502"/>
      <c r="I2502"/>
      <c r="J2502"/>
      <c r="K2502"/>
      <c r="L2502" s="1"/>
    </row>
    <row r="2503" spans="1:12" ht="12.75">
      <c r="A2503" s="5" t="s">
        <v>7</v>
      </c>
      <c r="B2503" s="3" t="s">
        <v>11</v>
      </c>
      <c r="C2503"/>
      <c r="D2503"/>
      <c r="E2503" s="4">
        <f>E2496+E2501</f>
        <v>5000</v>
      </c>
      <c r="F2503" s="8" t="s">
        <v>118</v>
      </c>
      <c r="G2503"/>
      <c r="H2503"/>
      <c r="I2503"/>
      <c r="J2503"/>
      <c r="K2503"/>
      <c r="L2503" s="1"/>
    </row>
    <row r="2504" spans="1:12" ht="12.75">
      <c r="A2504" s="5"/>
      <c r="B2504"/>
      <c r="C2504"/>
      <c r="D2504"/>
      <c r="E2504"/>
      <c r="F2504" s="8"/>
      <c r="G2504"/>
      <c r="H2504"/>
      <c r="I2504"/>
      <c r="J2504"/>
      <c r="K2504"/>
      <c r="L2504" s="1"/>
    </row>
    <row r="2505" spans="1:12" ht="12.75">
      <c r="A2505" s="5" t="s">
        <v>12</v>
      </c>
      <c r="B2505" s="3" t="s">
        <v>13</v>
      </c>
      <c r="C2505" s="6">
        <v>0</v>
      </c>
      <c r="D2505"/>
      <c r="E2505" s="4">
        <f>E2503*C2505</f>
        <v>0</v>
      </c>
      <c r="F2505" s="8" t="s">
        <v>118</v>
      </c>
      <c r="G2505"/>
      <c r="H2505"/>
      <c r="I2505"/>
      <c r="J2505"/>
      <c r="K2505"/>
      <c r="L2505" s="1"/>
    </row>
    <row r="2506" spans="1:12" ht="12.75">
      <c r="A2506" s="5"/>
      <c r="B2506"/>
      <c r="C2506"/>
      <c r="D2506"/>
      <c r="E2506"/>
      <c r="F2506" s="8"/>
      <c r="G2506"/>
      <c r="H2506"/>
      <c r="I2506"/>
      <c r="J2506"/>
      <c r="K2506"/>
      <c r="L2506" s="1"/>
    </row>
    <row r="2507" spans="1:12" ht="12.75">
      <c r="A2507" s="5" t="s">
        <v>14</v>
      </c>
      <c r="B2507" s="3" t="s">
        <v>27</v>
      </c>
      <c r="C2507"/>
      <c r="D2507"/>
      <c r="E2507" s="4">
        <f>E2503+E2505</f>
        <v>5000</v>
      </c>
      <c r="F2507" s="8" t="s">
        <v>118</v>
      </c>
      <c r="G2507"/>
      <c r="H2507"/>
      <c r="I2507"/>
      <c r="J2507"/>
      <c r="K2507"/>
      <c r="L2507" s="1"/>
    </row>
    <row r="2508" spans="1:12" ht="12.75">
      <c r="A2508" s="5"/>
      <c r="B2508"/>
      <c r="C2508"/>
      <c r="D2508"/>
      <c r="E2508"/>
      <c r="F2508"/>
      <c r="G2508"/>
      <c r="H2508"/>
      <c r="I2508"/>
      <c r="J2508"/>
      <c r="K2508"/>
      <c r="L2508" s="1"/>
    </row>
    <row r="2509" spans="1:12" ht="12.75">
      <c r="A2509" s="5"/>
      <c r="B2509"/>
      <c r="C2509"/>
      <c r="D2509"/>
      <c r="E2509"/>
      <c r="F2509"/>
      <c r="G2509"/>
      <c r="H2509"/>
      <c r="I2509"/>
      <c r="J2509"/>
      <c r="K2509"/>
      <c r="L2509" s="1"/>
    </row>
    <row r="2510" spans="1:14" ht="12.75">
      <c r="A2510" s="31"/>
      <c r="B2510" s="3" t="s">
        <v>18</v>
      </c>
      <c r="C2510" s="141">
        <f>E2507</f>
        <v>5000</v>
      </c>
      <c r="D2510" s="155" t="s">
        <v>423</v>
      </c>
      <c r="E2510" s="155"/>
      <c r="F2510" s="4">
        <f>E2507/165.33/1</f>
        <v>30.24254521260509</v>
      </c>
      <c r="G2510" s="8" t="s">
        <v>19</v>
      </c>
      <c r="H2510"/>
      <c r="I2510"/>
      <c r="J2510"/>
      <c r="K2510"/>
      <c r="L2510" s="1"/>
      <c r="M2510" s="70"/>
      <c r="N2510" s="140"/>
    </row>
    <row r="2511" spans="1:12" ht="12.75">
      <c r="A2511" s="31"/>
      <c r="B2511"/>
      <c r="C2511"/>
      <c r="D2511"/>
      <c r="E2511"/>
      <c r="F2511"/>
      <c r="G2511"/>
      <c r="H2511"/>
      <c r="I2511"/>
      <c r="J2511"/>
      <c r="K2511"/>
      <c r="L2511" s="1"/>
    </row>
    <row r="2512" spans="1:12" ht="12.75">
      <c r="A2512" s="31"/>
      <c r="B2512" s="3" t="s">
        <v>17</v>
      </c>
      <c r="C2512"/>
      <c r="D2512"/>
      <c r="E2512"/>
      <c r="F2512"/>
      <c r="G2512"/>
      <c r="H2512"/>
      <c r="I2512"/>
      <c r="J2512"/>
      <c r="K2512"/>
      <c r="L2512" s="1"/>
    </row>
    <row r="2513" spans="1:12" ht="12.75">
      <c r="A2513" s="31"/>
      <c r="B2513" s="3"/>
      <c r="C2513"/>
      <c r="D2513"/>
      <c r="E2513"/>
      <c r="F2513"/>
      <c r="G2513"/>
      <c r="H2513"/>
      <c r="I2513"/>
      <c r="J2513"/>
      <c r="K2513"/>
      <c r="L2513" s="1"/>
    </row>
    <row r="2514" spans="2:9" ht="12.75">
      <c r="B2514" s="160" t="s">
        <v>495</v>
      </c>
      <c r="C2514" s="160"/>
      <c r="D2514" s="160"/>
      <c r="E2514" s="160"/>
      <c r="F2514" s="160"/>
      <c r="G2514" s="160"/>
      <c r="H2514" s="160"/>
      <c r="I2514" s="160"/>
    </row>
    <row r="2515" spans="2:9" ht="12.75">
      <c r="B2515" s="160" t="s">
        <v>496</v>
      </c>
      <c r="C2515" s="160"/>
      <c r="D2515" s="160"/>
      <c r="E2515" s="160"/>
      <c r="F2515" s="160"/>
      <c r="G2515" s="160"/>
      <c r="H2515" s="160"/>
      <c r="I2515" s="75"/>
    </row>
    <row r="2516" spans="2:9" ht="12.75">
      <c r="B2516" s="75"/>
      <c r="C2516" s="75"/>
      <c r="D2516" s="75"/>
      <c r="E2516" s="75"/>
      <c r="F2516" s="75"/>
      <c r="G2516" s="75"/>
      <c r="H2516" s="75"/>
      <c r="I2516" s="75"/>
    </row>
    <row r="2517" spans="2:9" ht="12.75">
      <c r="B2517" s="75"/>
      <c r="C2517" s="75"/>
      <c r="D2517" s="75"/>
      <c r="E2517" s="75"/>
      <c r="F2517" s="75"/>
      <c r="G2517" s="75"/>
      <c r="H2517" s="75"/>
      <c r="I2517" s="75"/>
    </row>
    <row r="2518" spans="2:9" ht="12.75">
      <c r="B2518" s="75"/>
      <c r="C2518" s="75"/>
      <c r="D2518" s="75"/>
      <c r="E2518" s="75"/>
      <c r="F2518" s="75"/>
      <c r="G2518" s="75"/>
      <c r="H2518" s="75"/>
      <c r="I2518" s="75"/>
    </row>
    <row r="2519" spans="2:9" ht="12.75">
      <c r="B2519" s="75"/>
      <c r="C2519" s="75"/>
      <c r="D2519" s="75"/>
      <c r="E2519" s="75"/>
      <c r="F2519" s="75"/>
      <c r="G2519" s="75"/>
      <c r="H2519" s="75"/>
      <c r="I2519" s="75"/>
    </row>
    <row r="2520" spans="2:9" ht="12.75">
      <c r="B2520" s="75"/>
      <c r="C2520" s="75"/>
      <c r="D2520" s="75"/>
      <c r="E2520" s="75"/>
      <c r="F2520" s="75"/>
      <c r="G2520" s="75"/>
      <c r="H2520" s="75"/>
      <c r="I2520" s="75"/>
    </row>
    <row r="2521" spans="2:9" ht="12.75">
      <c r="B2521" s="75"/>
      <c r="C2521" s="75"/>
      <c r="D2521" s="75"/>
      <c r="E2521" s="75"/>
      <c r="F2521" s="75"/>
      <c r="G2521" s="75"/>
      <c r="H2521" s="75"/>
      <c r="I2521" s="75"/>
    </row>
    <row r="2522" spans="2:9" ht="12.75">
      <c r="B2522" s="75"/>
      <c r="C2522" s="75"/>
      <c r="D2522" s="75"/>
      <c r="E2522" s="75"/>
      <c r="F2522" s="75"/>
      <c r="G2522" s="75"/>
      <c r="H2522" s="75"/>
      <c r="I2522" s="75"/>
    </row>
    <row r="2523" spans="2:9" ht="12.75">
      <c r="B2523" s="75"/>
      <c r="C2523" s="75"/>
      <c r="D2523" s="75"/>
      <c r="E2523" s="75"/>
      <c r="F2523" s="75"/>
      <c r="G2523" s="75"/>
      <c r="H2523" s="75"/>
      <c r="I2523" s="75"/>
    </row>
    <row r="2524" spans="2:9" ht="12.75">
      <c r="B2524" s="75"/>
      <c r="C2524" s="75"/>
      <c r="D2524" s="75"/>
      <c r="E2524" s="75"/>
      <c r="F2524" s="75"/>
      <c r="G2524" s="75"/>
      <c r="H2524" s="75"/>
      <c r="I2524" s="75"/>
    </row>
    <row r="2525" spans="2:9" ht="12.75">
      <c r="B2525" s="75"/>
      <c r="C2525" s="75"/>
      <c r="D2525" s="75"/>
      <c r="E2525" s="75"/>
      <c r="F2525" s="75"/>
      <c r="G2525" s="75"/>
      <c r="H2525" s="75"/>
      <c r="I2525" s="75"/>
    </row>
    <row r="2535" spans="2:8" ht="12.75">
      <c r="B2535" s="61"/>
      <c r="H2535" s="61"/>
    </row>
    <row r="2536" spans="7:9" ht="12.75">
      <c r="G2536" s="64"/>
      <c r="H2536" s="64"/>
      <c r="I2536" s="65"/>
    </row>
    <row r="2537" spans="2:9" ht="12.75">
      <c r="B2537" s="61"/>
      <c r="C2537" s="63"/>
      <c r="G2537" s="64"/>
      <c r="H2537" s="64"/>
      <c r="I2537" s="65"/>
    </row>
    <row r="2538" spans="2:9" ht="12.75">
      <c r="B2538" s="61"/>
      <c r="H2538" s="64"/>
      <c r="I2538" s="61"/>
    </row>
    <row r="2539" spans="1:12" ht="12.75">
      <c r="A2539" s="31"/>
      <c r="B2539" s="3" t="s">
        <v>484</v>
      </c>
      <c r="C2539"/>
      <c r="D2539"/>
      <c r="E2539"/>
      <c r="F2539"/>
      <c r="G2539"/>
      <c r="H2539" s="3" t="s">
        <v>134</v>
      </c>
      <c r="I2539"/>
      <c r="J2539"/>
      <c r="K2539"/>
      <c r="L2539" s="1"/>
    </row>
    <row r="2540" spans="1:12" ht="12.75">
      <c r="A2540" s="31"/>
      <c r="B2540"/>
      <c r="C2540"/>
      <c r="D2540"/>
      <c r="E2540"/>
      <c r="F2540"/>
      <c r="G2540" s="10"/>
      <c r="H2540" s="162" t="s">
        <v>236</v>
      </c>
      <c r="I2540" s="162"/>
      <c r="J2540"/>
      <c r="K2540"/>
      <c r="L2540" s="1"/>
    </row>
    <row r="2541" spans="1:12" ht="12.75">
      <c r="A2541" s="31"/>
      <c r="B2541" s="3" t="s">
        <v>486</v>
      </c>
      <c r="C2541" s="5"/>
      <c r="D2541"/>
      <c r="E2541"/>
      <c r="F2541"/>
      <c r="G2541" s="10"/>
      <c r="H2541" s="10"/>
      <c r="I2541" s="50"/>
      <c r="J2541"/>
      <c r="K2541"/>
      <c r="L2541" s="1"/>
    </row>
    <row r="2542" spans="1:12" ht="12.75">
      <c r="A2542" s="31"/>
      <c r="B2542" s="155" t="s">
        <v>187</v>
      </c>
      <c r="C2542" s="155"/>
      <c r="D2542" s="155"/>
      <c r="E2542" s="155"/>
      <c r="F2542"/>
      <c r="G2542"/>
      <c r="H2542" s="10"/>
      <c r="I2542" s="3"/>
      <c r="J2542"/>
      <c r="K2542"/>
      <c r="L2542" s="1"/>
    </row>
    <row r="2543" spans="1:12" ht="12.75">
      <c r="A2543" s="31"/>
      <c r="B2543"/>
      <c r="C2543"/>
      <c r="D2543"/>
      <c r="E2543"/>
      <c r="F2543"/>
      <c r="G2543" s="10"/>
      <c r="H2543" s="10"/>
      <c r="I2543" s="10"/>
      <c r="J2543"/>
      <c r="K2543"/>
      <c r="L2543" s="1"/>
    </row>
    <row r="2544" spans="1:12" ht="12.75">
      <c r="A2544" s="31"/>
      <c r="B2544"/>
      <c r="C2544"/>
      <c r="D2544"/>
      <c r="E2544"/>
      <c r="F2544"/>
      <c r="G2544" s="50"/>
      <c r="H2544" s="10"/>
      <c r="I2544" s="10"/>
      <c r="J2544"/>
      <c r="K2544"/>
      <c r="L2544" s="1"/>
    </row>
    <row r="2545" spans="1:12" ht="12.75">
      <c r="A2545" s="5">
        <v>1</v>
      </c>
      <c r="B2545" s="3" t="s">
        <v>0</v>
      </c>
      <c r="C2545"/>
      <c r="D2545"/>
      <c r="E2545" s="3">
        <f>SUM(E2546:E2550)</f>
        <v>85</v>
      </c>
      <c r="F2545" s="8" t="s">
        <v>118</v>
      </c>
      <c r="G2545"/>
      <c r="H2545"/>
      <c r="I2545"/>
      <c r="J2545"/>
      <c r="K2545"/>
      <c r="L2545" s="1"/>
    </row>
    <row r="2546" spans="1:12" ht="12.75">
      <c r="A2546" s="5"/>
      <c r="B2546" t="s">
        <v>8</v>
      </c>
      <c r="C2546"/>
      <c r="D2546"/>
      <c r="E2546">
        <v>0</v>
      </c>
      <c r="F2546" s="8"/>
      <c r="G2546"/>
      <c r="H2546"/>
      <c r="I2546"/>
      <c r="J2546"/>
      <c r="K2546"/>
      <c r="L2546" s="1"/>
    </row>
    <row r="2547" spans="1:12" ht="12.75">
      <c r="A2547" s="5"/>
      <c r="B2547" t="s">
        <v>9</v>
      </c>
      <c r="C2547"/>
      <c r="D2547"/>
      <c r="E2547">
        <v>85</v>
      </c>
      <c r="F2547" s="8"/>
      <c r="G2547"/>
      <c r="H2547"/>
      <c r="I2547"/>
      <c r="J2547"/>
      <c r="K2547"/>
      <c r="L2547" s="1"/>
    </row>
    <row r="2548" spans="1:12" ht="12.75">
      <c r="A2548" s="5"/>
      <c r="B2548" t="s">
        <v>10</v>
      </c>
      <c r="C2548"/>
      <c r="D2548"/>
      <c r="E2548">
        <v>0</v>
      </c>
      <c r="F2548" s="8"/>
      <c r="G2548"/>
      <c r="H2548"/>
      <c r="I2548"/>
      <c r="J2548"/>
      <c r="K2548"/>
      <c r="L2548" s="1"/>
    </row>
    <row r="2549" spans="1:12" ht="12.75">
      <c r="A2549" s="5"/>
      <c r="B2549"/>
      <c r="C2549"/>
      <c r="D2549"/>
      <c r="E2549"/>
      <c r="F2549" s="8"/>
      <c r="G2549"/>
      <c r="H2549"/>
      <c r="I2549"/>
      <c r="J2549"/>
      <c r="K2549"/>
      <c r="L2549" s="1"/>
    </row>
    <row r="2550" spans="1:12" ht="12.75">
      <c r="A2550" s="5"/>
      <c r="B2550"/>
      <c r="C2550"/>
      <c r="D2550"/>
      <c r="E2550"/>
      <c r="F2550" s="8"/>
      <c r="G2550"/>
      <c r="H2550"/>
      <c r="I2550"/>
      <c r="J2550"/>
      <c r="K2550"/>
      <c r="L2550" s="1"/>
    </row>
    <row r="2551" spans="1:12" ht="12.75">
      <c r="A2551" s="5">
        <v>2</v>
      </c>
      <c r="B2551" s="3" t="s">
        <v>1</v>
      </c>
      <c r="C2551" s="3"/>
      <c r="D2551" s="3"/>
      <c r="E2551" s="4">
        <f>SUM(E2552:E2554)</f>
        <v>5419.25</v>
      </c>
      <c r="F2551" s="8" t="s">
        <v>118</v>
      </c>
      <c r="G2551"/>
      <c r="H2551"/>
      <c r="I2551"/>
      <c r="J2551"/>
      <c r="K2551"/>
      <c r="L2551" s="1"/>
    </row>
    <row r="2552" spans="1:14" ht="12.75">
      <c r="A2552" s="5"/>
      <c r="B2552" t="s">
        <v>2</v>
      </c>
      <c r="C2552"/>
      <c r="D2552"/>
      <c r="E2552">
        <v>5300</v>
      </c>
      <c r="F2552" s="8"/>
      <c r="G2552"/>
      <c r="H2552"/>
      <c r="I2552"/>
      <c r="J2552"/>
      <c r="K2552"/>
      <c r="L2552" s="1"/>
      <c r="M2552" s="70"/>
      <c r="N2552" s="140"/>
    </row>
    <row r="2553" spans="1:12" ht="12.75">
      <c r="A2553" s="5"/>
      <c r="B2553" s="53" t="s">
        <v>494</v>
      </c>
      <c r="C2553" s="2">
        <v>0.0225</v>
      </c>
      <c r="D2553"/>
      <c r="E2553" s="1">
        <f>E2552*C2553</f>
        <v>119.25</v>
      </c>
      <c r="F2553" s="8"/>
      <c r="G2553"/>
      <c r="H2553"/>
      <c r="I2553"/>
      <c r="J2553"/>
      <c r="K2553"/>
      <c r="L2553" s="1"/>
    </row>
    <row r="2554" spans="1:12" ht="12.75">
      <c r="A2554" s="5"/>
      <c r="B2554"/>
      <c r="C2554"/>
      <c r="D2554"/>
      <c r="E2554"/>
      <c r="F2554"/>
      <c r="G2554"/>
      <c r="H2554"/>
      <c r="I2554"/>
      <c r="J2554"/>
      <c r="K2554"/>
      <c r="L2554" s="1"/>
    </row>
    <row r="2555" spans="1:12" ht="12.75">
      <c r="A2555" s="5" t="s">
        <v>4</v>
      </c>
      <c r="B2555" s="3" t="s">
        <v>3</v>
      </c>
      <c r="C2555"/>
      <c r="D2555"/>
      <c r="E2555" s="4">
        <f>E2545+E2551</f>
        <v>5504.25</v>
      </c>
      <c r="F2555" s="8" t="s">
        <v>118</v>
      </c>
      <c r="G2555" s="3"/>
      <c r="H2555"/>
      <c r="I2555"/>
      <c r="J2555"/>
      <c r="K2555"/>
      <c r="L2555" s="1"/>
    </row>
    <row r="2556" spans="1:12" ht="12.75">
      <c r="A2556" s="5"/>
      <c r="B2556"/>
      <c r="C2556"/>
      <c r="D2556"/>
      <c r="E2556"/>
      <c r="F2556"/>
      <c r="G2556"/>
      <c r="H2556"/>
      <c r="I2556"/>
      <c r="J2556"/>
      <c r="K2556"/>
      <c r="L2556" s="1"/>
    </row>
    <row r="2557" spans="1:12" ht="12.75">
      <c r="A2557" s="5"/>
      <c r="B2557" s="53" t="s">
        <v>159</v>
      </c>
      <c r="C2557" s="6">
        <v>0.1</v>
      </c>
      <c r="D2557"/>
      <c r="E2557" s="1">
        <f>E2555*C2557</f>
        <v>550.4250000000001</v>
      </c>
      <c r="F2557"/>
      <c r="G2557"/>
      <c r="H2557"/>
      <c r="I2557"/>
      <c r="J2557"/>
      <c r="K2557"/>
      <c r="L2557" s="1"/>
    </row>
    <row r="2558" spans="1:12" ht="12.75">
      <c r="A2558" s="5"/>
      <c r="B2558"/>
      <c r="C2558" s="6"/>
      <c r="D2558"/>
      <c r="E2558" s="1"/>
      <c r="F2558"/>
      <c r="G2558"/>
      <c r="H2558"/>
      <c r="I2558"/>
      <c r="J2558"/>
      <c r="K2558"/>
      <c r="L2558" s="1"/>
    </row>
    <row r="2559" spans="1:12" ht="12.75">
      <c r="A2559" s="5"/>
      <c r="B2559"/>
      <c r="C2559"/>
      <c r="D2559"/>
      <c r="E2559"/>
      <c r="F2559"/>
      <c r="G2559"/>
      <c r="H2559"/>
      <c r="I2559"/>
      <c r="J2559"/>
      <c r="K2559"/>
      <c r="L2559" s="1"/>
    </row>
    <row r="2560" spans="1:12" ht="12.75">
      <c r="A2560" s="5" t="s">
        <v>5</v>
      </c>
      <c r="B2560" s="3" t="s">
        <v>6</v>
      </c>
      <c r="C2560"/>
      <c r="D2560"/>
      <c r="E2560" s="4">
        <f>SUM(E2557:E2559)</f>
        <v>550.4250000000001</v>
      </c>
      <c r="F2560" s="8" t="s">
        <v>118</v>
      </c>
      <c r="G2560"/>
      <c r="H2560"/>
      <c r="I2560"/>
      <c r="J2560"/>
      <c r="K2560"/>
      <c r="L2560" s="1"/>
    </row>
    <row r="2561" spans="1:12" ht="12.75">
      <c r="A2561" s="5"/>
      <c r="B2561" s="3"/>
      <c r="C2561"/>
      <c r="D2561"/>
      <c r="E2561" s="4"/>
      <c r="F2561" s="8"/>
      <c r="G2561"/>
      <c r="H2561"/>
      <c r="I2561"/>
      <c r="J2561"/>
      <c r="K2561"/>
      <c r="L2561" s="1"/>
    </row>
    <row r="2562" spans="1:12" ht="12.75">
      <c r="A2562" s="5" t="s">
        <v>7</v>
      </c>
      <c r="B2562" s="3" t="s">
        <v>11</v>
      </c>
      <c r="C2562"/>
      <c r="D2562"/>
      <c r="E2562" s="4">
        <f>E2555+E2560</f>
        <v>6054.675</v>
      </c>
      <c r="F2562" s="8" t="s">
        <v>118</v>
      </c>
      <c r="G2562"/>
      <c r="H2562"/>
      <c r="I2562"/>
      <c r="J2562"/>
      <c r="K2562"/>
      <c r="L2562" s="1"/>
    </row>
    <row r="2563" spans="1:12" ht="12.75">
      <c r="A2563" s="5"/>
      <c r="B2563"/>
      <c r="C2563"/>
      <c r="D2563"/>
      <c r="E2563"/>
      <c r="F2563" s="8"/>
      <c r="G2563"/>
      <c r="H2563"/>
      <c r="I2563"/>
      <c r="J2563"/>
      <c r="K2563"/>
      <c r="L2563" s="1"/>
    </row>
    <row r="2564" spans="1:12" ht="12.75">
      <c r="A2564" s="5" t="s">
        <v>12</v>
      </c>
      <c r="B2564" s="3" t="s">
        <v>13</v>
      </c>
      <c r="C2564" s="6">
        <v>0.05</v>
      </c>
      <c r="D2564"/>
      <c r="E2564" s="4">
        <f>E2562*C2564</f>
        <v>302.73375000000004</v>
      </c>
      <c r="F2564" s="8" t="s">
        <v>118</v>
      </c>
      <c r="G2564"/>
      <c r="H2564"/>
      <c r="I2564"/>
      <c r="J2564"/>
      <c r="K2564"/>
      <c r="L2564" s="1"/>
    </row>
    <row r="2565" spans="1:12" ht="12.75">
      <c r="A2565" s="5"/>
      <c r="B2565"/>
      <c r="C2565"/>
      <c r="D2565"/>
      <c r="E2565"/>
      <c r="F2565" s="8"/>
      <c r="G2565"/>
      <c r="H2565"/>
      <c r="I2565"/>
      <c r="J2565"/>
      <c r="K2565"/>
      <c r="L2565" s="1"/>
    </row>
    <row r="2566" spans="1:12" ht="12.75">
      <c r="A2566" s="5" t="s">
        <v>14</v>
      </c>
      <c r="B2566" s="3" t="s">
        <v>27</v>
      </c>
      <c r="C2566"/>
      <c r="D2566"/>
      <c r="E2566" s="4">
        <f>E2562+E2564</f>
        <v>6357.4087500000005</v>
      </c>
      <c r="F2566" s="8" t="s">
        <v>118</v>
      </c>
      <c r="G2566"/>
      <c r="H2566"/>
      <c r="I2566"/>
      <c r="J2566"/>
      <c r="K2566"/>
      <c r="L2566" s="1"/>
    </row>
    <row r="2567" spans="1:12" ht="12.75">
      <c r="A2567" s="5"/>
      <c r="B2567"/>
      <c r="C2567"/>
      <c r="D2567"/>
      <c r="E2567"/>
      <c r="F2567"/>
      <c r="G2567"/>
      <c r="H2567"/>
      <c r="I2567"/>
      <c r="J2567"/>
      <c r="K2567"/>
      <c r="L2567" s="1"/>
    </row>
    <row r="2568" spans="1:12" ht="12.75">
      <c r="A2568" s="5"/>
      <c r="B2568"/>
      <c r="C2568"/>
      <c r="D2568"/>
      <c r="E2568"/>
      <c r="F2568"/>
      <c r="G2568"/>
      <c r="H2568"/>
      <c r="I2568"/>
      <c r="J2568"/>
      <c r="K2568"/>
      <c r="L2568" s="1"/>
    </row>
    <row r="2569" spans="1:14" ht="12.75">
      <c r="A2569" s="31"/>
      <c r="B2569" s="3" t="s">
        <v>18</v>
      </c>
      <c r="C2569" s="139">
        <f>E2566</f>
        <v>6357.4087500000005</v>
      </c>
      <c r="D2569" s="155" t="s">
        <v>423</v>
      </c>
      <c r="E2569" s="155"/>
      <c r="F2569" s="4">
        <f>E2566/165.33/1</f>
        <v>38.45284431137725</v>
      </c>
      <c r="G2569" s="8" t="s">
        <v>19</v>
      </c>
      <c r="H2569"/>
      <c r="I2569"/>
      <c r="J2569"/>
      <c r="K2569"/>
      <c r="L2569" s="1"/>
      <c r="M2569" s="70"/>
      <c r="N2569" s="140"/>
    </row>
    <row r="2570" spans="1:12" ht="12.75">
      <c r="A2570" s="31"/>
      <c r="B2570"/>
      <c r="C2570"/>
      <c r="D2570"/>
      <c r="E2570"/>
      <c r="F2570"/>
      <c r="G2570"/>
      <c r="H2570"/>
      <c r="I2570"/>
      <c r="J2570"/>
      <c r="K2570"/>
      <c r="L2570" s="1"/>
    </row>
    <row r="2571" spans="1:12" ht="12.75">
      <c r="A2571" s="31"/>
      <c r="B2571" s="3" t="s">
        <v>17</v>
      </c>
      <c r="C2571"/>
      <c r="D2571"/>
      <c r="E2571"/>
      <c r="F2571"/>
      <c r="G2571"/>
      <c r="H2571"/>
      <c r="I2571"/>
      <c r="J2571"/>
      <c r="K2571"/>
      <c r="L2571" s="1"/>
    </row>
    <row r="2572" spans="2:8" ht="12.75">
      <c r="B2572" s="75"/>
      <c r="C2572" s="75"/>
      <c r="D2572" s="75"/>
      <c r="E2572" s="75"/>
      <c r="F2572" s="75"/>
      <c r="G2572" s="75"/>
      <c r="H2572" s="75"/>
    </row>
    <row r="2573" spans="2:9" ht="12.75">
      <c r="B2573" s="160" t="s">
        <v>495</v>
      </c>
      <c r="C2573" s="160"/>
      <c r="D2573" s="160"/>
      <c r="E2573" s="160"/>
      <c r="F2573" s="160"/>
      <c r="G2573" s="160"/>
      <c r="H2573" s="160"/>
      <c r="I2573" s="160"/>
    </row>
    <row r="2574" spans="2:9" ht="12.75">
      <c r="B2574" s="160" t="s">
        <v>496</v>
      </c>
      <c r="C2574" s="160"/>
      <c r="D2574" s="160"/>
      <c r="E2574" s="160"/>
      <c r="F2574" s="160"/>
      <c r="G2574" s="160"/>
      <c r="H2574" s="160"/>
      <c r="I2574" s="75"/>
    </row>
    <row r="2575" spans="2:8" ht="12.75">
      <c r="B2575" s="75"/>
      <c r="C2575" s="75"/>
      <c r="D2575" s="75"/>
      <c r="E2575" s="75"/>
      <c r="F2575" s="75"/>
      <c r="G2575" s="75"/>
      <c r="H2575" s="75"/>
    </row>
    <row r="2576" spans="2:8" ht="12.75">
      <c r="B2576" s="75"/>
      <c r="C2576" s="75"/>
      <c r="D2576" s="75"/>
      <c r="E2576" s="75"/>
      <c r="F2576" s="75"/>
      <c r="G2576" s="75"/>
      <c r="H2576" s="75"/>
    </row>
    <row r="2577" spans="2:8" ht="12.75">
      <c r="B2577" s="75"/>
      <c r="C2577" s="75"/>
      <c r="D2577" s="75"/>
      <c r="E2577" s="75"/>
      <c r="F2577" s="75"/>
      <c r="G2577" s="75"/>
      <c r="H2577" s="75"/>
    </row>
    <row r="2578" spans="2:8" ht="12.75">
      <c r="B2578" s="75"/>
      <c r="C2578" s="75"/>
      <c r="D2578" s="75"/>
      <c r="E2578" s="75"/>
      <c r="F2578" s="75"/>
      <c r="G2578" s="75"/>
      <c r="H2578" s="75"/>
    </row>
    <row r="2579" spans="2:8" ht="12.75">
      <c r="B2579" s="75"/>
      <c r="C2579" s="75"/>
      <c r="D2579" s="75"/>
      <c r="E2579" s="75"/>
      <c r="F2579" s="75"/>
      <c r="G2579" s="75"/>
      <c r="H2579" s="75"/>
    </row>
    <row r="2580" spans="2:8" ht="12.75">
      <c r="B2580" s="75"/>
      <c r="C2580" s="75"/>
      <c r="D2580" s="75"/>
      <c r="E2580" s="75"/>
      <c r="F2580" s="75"/>
      <c r="G2580" s="75"/>
      <c r="H2580" s="75"/>
    </row>
    <row r="2581" spans="2:8" ht="12.75">
      <c r="B2581" s="75"/>
      <c r="C2581" s="75"/>
      <c r="D2581" s="75"/>
      <c r="E2581" s="75"/>
      <c r="F2581" s="75"/>
      <c r="G2581" s="75"/>
      <c r="H2581" s="75"/>
    </row>
    <row r="2582" spans="2:8" ht="12.75">
      <c r="B2582" s="75"/>
      <c r="C2582" s="75"/>
      <c r="D2582" s="75"/>
      <c r="E2582" s="75"/>
      <c r="F2582" s="75"/>
      <c r="G2582" s="75"/>
      <c r="H2582" s="75"/>
    </row>
    <row r="2584" spans="2:9" ht="12.75">
      <c r="B2584" s="75"/>
      <c r="C2584" s="75"/>
      <c r="D2584" s="75"/>
      <c r="E2584" s="75"/>
      <c r="F2584" s="75"/>
      <c r="G2584" s="75"/>
      <c r="H2584" s="75"/>
      <c r="I2584" s="75"/>
    </row>
    <row r="2585" spans="2:9" ht="12.75">
      <c r="B2585" s="75"/>
      <c r="C2585" s="75"/>
      <c r="D2585" s="75"/>
      <c r="E2585" s="75"/>
      <c r="F2585" s="75"/>
      <c r="G2585" s="75"/>
      <c r="H2585" s="75"/>
      <c r="I2585" s="75"/>
    </row>
    <row r="2586" spans="2:9" ht="12.75">
      <c r="B2586" s="75"/>
      <c r="C2586" s="75"/>
      <c r="D2586" s="75"/>
      <c r="E2586" s="75"/>
      <c r="F2586" s="75"/>
      <c r="G2586" s="75"/>
      <c r="H2586" s="75"/>
      <c r="I2586" s="75"/>
    </row>
    <row r="2594" spans="2:8" ht="12.75">
      <c r="B2594" s="61"/>
      <c r="H2594" s="61"/>
    </row>
    <row r="2595" spans="7:9" ht="12.75">
      <c r="G2595" s="64"/>
      <c r="H2595" s="64"/>
      <c r="I2595" s="65"/>
    </row>
    <row r="2596" spans="2:9" ht="12.75">
      <c r="B2596" s="61"/>
      <c r="G2596" s="64"/>
      <c r="H2596" s="64"/>
      <c r="I2596" s="65"/>
    </row>
    <row r="2597" spans="2:9" ht="12.75">
      <c r="B2597" s="61"/>
      <c r="H2597" s="64"/>
      <c r="I2597" s="61"/>
    </row>
    <row r="2598" spans="1:12" ht="12.75">
      <c r="A2598" s="31"/>
      <c r="B2598" s="3" t="s">
        <v>484</v>
      </c>
      <c r="C2598"/>
      <c r="D2598"/>
      <c r="E2598"/>
      <c r="F2598"/>
      <c r="G2598"/>
      <c r="H2598" s="3" t="s">
        <v>135</v>
      </c>
      <c r="I2598"/>
      <c r="J2598"/>
      <c r="K2598"/>
      <c r="L2598" s="1"/>
    </row>
    <row r="2599" spans="1:12" ht="12.75">
      <c r="A2599" s="31"/>
      <c r="B2599"/>
      <c r="C2599"/>
      <c r="D2599"/>
      <c r="E2599"/>
      <c r="F2599"/>
      <c r="G2599" s="10"/>
      <c r="H2599" s="10" t="s">
        <v>238</v>
      </c>
      <c r="I2599" s="50"/>
      <c r="J2599"/>
      <c r="K2599"/>
      <c r="L2599" s="1"/>
    </row>
    <row r="2600" spans="1:12" ht="12.75">
      <c r="A2600" s="31"/>
      <c r="B2600" s="3" t="s">
        <v>486</v>
      </c>
      <c r="C2600"/>
      <c r="D2600"/>
      <c r="E2600"/>
      <c r="F2600"/>
      <c r="G2600" s="10"/>
      <c r="H2600" s="10"/>
      <c r="I2600" s="50"/>
      <c r="J2600"/>
      <c r="K2600"/>
      <c r="L2600" s="1"/>
    </row>
    <row r="2601" spans="1:12" ht="12.75">
      <c r="A2601" s="31"/>
      <c r="B2601" s="155" t="s">
        <v>187</v>
      </c>
      <c r="C2601" s="155"/>
      <c r="D2601" s="155"/>
      <c r="E2601" s="155"/>
      <c r="F2601"/>
      <c r="G2601"/>
      <c r="H2601" s="10"/>
      <c r="I2601" s="3"/>
      <c r="J2601"/>
      <c r="K2601"/>
      <c r="L2601" s="1"/>
    </row>
    <row r="2602" spans="1:12" ht="12.75">
      <c r="A2602" s="31"/>
      <c r="B2602"/>
      <c r="C2602"/>
      <c r="D2602"/>
      <c r="E2602"/>
      <c r="F2602"/>
      <c r="G2602" s="10"/>
      <c r="H2602" s="10"/>
      <c r="I2602" s="10"/>
      <c r="J2602"/>
      <c r="K2602"/>
      <c r="L2602" s="1"/>
    </row>
    <row r="2603" spans="1:12" ht="12.75">
      <c r="A2603" s="31"/>
      <c r="B2603"/>
      <c r="C2603"/>
      <c r="D2603"/>
      <c r="E2603"/>
      <c r="F2603"/>
      <c r="G2603" s="50"/>
      <c r="H2603" s="10"/>
      <c r="I2603" s="10"/>
      <c r="J2603"/>
      <c r="K2603"/>
      <c r="L2603" s="1"/>
    </row>
    <row r="2604" spans="1:12" ht="12.75">
      <c r="A2604" s="5">
        <v>1</v>
      </c>
      <c r="B2604" s="3" t="s">
        <v>0</v>
      </c>
      <c r="C2604"/>
      <c r="D2604"/>
      <c r="E2604" s="3">
        <f>SUM(E2605:E2607)</f>
        <v>0</v>
      </c>
      <c r="F2604" s="8" t="s">
        <v>118</v>
      </c>
      <c r="G2604"/>
      <c r="H2604"/>
      <c r="I2604"/>
      <c r="J2604"/>
      <c r="K2604"/>
      <c r="L2604" s="1"/>
    </row>
    <row r="2605" spans="1:12" ht="12.75">
      <c r="A2605" s="5"/>
      <c r="B2605" t="s">
        <v>8</v>
      </c>
      <c r="C2605"/>
      <c r="D2605"/>
      <c r="E2605">
        <v>0</v>
      </c>
      <c r="F2605" s="8"/>
      <c r="G2605"/>
      <c r="H2605"/>
      <c r="I2605"/>
      <c r="J2605"/>
      <c r="K2605"/>
      <c r="L2605" s="1"/>
    </row>
    <row r="2606" spans="1:12" ht="12.75">
      <c r="A2606" s="5"/>
      <c r="B2606" t="s">
        <v>9</v>
      </c>
      <c r="C2606"/>
      <c r="D2606"/>
      <c r="E2606">
        <v>0</v>
      </c>
      <c r="F2606" s="8"/>
      <c r="G2606"/>
      <c r="H2606"/>
      <c r="I2606"/>
      <c r="J2606"/>
      <c r="K2606"/>
      <c r="L2606" s="1"/>
    </row>
    <row r="2607" spans="1:12" ht="12.75">
      <c r="A2607" s="5"/>
      <c r="B2607" t="s">
        <v>10</v>
      </c>
      <c r="C2607"/>
      <c r="D2607"/>
      <c r="E2607">
        <v>0</v>
      </c>
      <c r="F2607" s="8"/>
      <c r="G2607"/>
      <c r="H2607"/>
      <c r="I2607"/>
      <c r="J2607"/>
      <c r="K2607"/>
      <c r="L2607" s="1"/>
    </row>
    <row r="2608" spans="1:12" ht="12.75">
      <c r="A2608" s="5"/>
      <c r="B2608"/>
      <c r="C2608"/>
      <c r="D2608"/>
      <c r="E2608"/>
      <c r="F2608" s="8"/>
      <c r="G2608"/>
      <c r="H2608"/>
      <c r="I2608"/>
      <c r="J2608"/>
      <c r="K2608"/>
      <c r="L2608" s="1"/>
    </row>
    <row r="2609" spans="1:12" ht="12.75">
      <c r="A2609" s="5"/>
      <c r="B2609"/>
      <c r="C2609"/>
      <c r="D2609"/>
      <c r="E2609"/>
      <c r="F2609" s="8"/>
      <c r="G2609"/>
      <c r="H2609"/>
      <c r="I2609"/>
      <c r="J2609"/>
      <c r="K2609"/>
      <c r="L2609" s="1"/>
    </row>
    <row r="2610" spans="1:12" ht="12.75">
      <c r="A2610" s="5">
        <v>2</v>
      </c>
      <c r="B2610" s="3" t="s">
        <v>1</v>
      </c>
      <c r="C2610" s="3"/>
      <c r="D2610" s="3"/>
      <c r="E2610" s="4">
        <f>SUM(E2611:E2613)</f>
        <v>5000</v>
      </c>
      <c r="F2610" s="8" t="s">
        <v>118</v>
      </c>
      <c r="G2610"/>
      <c r="H2610"/>
      <c r="I2610"/>
      <c r="J2610"/>
      <c r="K2610"/>
      <c r="L2610" s="1"/>
    </row>
    <row r="2611" spans="1:14" ht="12.75">
      <c r="A2611" s="5"/>
      <c r="B2611" t="s">
        <v>2</v>
      </c>
      <c r="C2611"/>
      <c r="D2611"/>
      <c r="E2611">
        <v>5000</v>
      </c>
      <c r="F2611" s="8"/>
      <c r="G2611"/>
      <c r="H2611"/>
      <c r="I2611"/>
      <c r="J2611"/>
      <c r="K2611"/>
      <c r="L2611" s="1"/>
      <c r="M2611" s="70"/>
      <c r="N2611" s="140"/>
    </row>
    <row r="2612" spans="1:14" ht="12.75">
      <c r="A2612" s="5"/>
      <c r="B2612" s="53" t="s">
        <v>494</v>
      </c>
      <c r="C2612" s="6">
        <v>0</v>
      </c>
      <c r="D2612"/>
      <c r="E2612" s="1">
        <f>E2611*C2612</f>
        <v>0</v>
      </c>
      <c r="F2612" s="8"/>
      <c r="G2612"/>
      <c r="H2612"/>
      <c r="I2612"/>
      <c r="J2612"/>
      <c r="K2612"/>
      <c r="L2612" s="1"/>
      <c r="M2612" s="70"/>
      <c r="N2612" s="140"/>
    </row>
    <row r="2613" spans="1:12" ht="12.75">
      <c r="A2613" s="5"/>
      <c r="B2613"/>
      <c r="C2613"/>
      <c r="D2613"/>
      <c r="E2613"/>
      <c r="F2613"/>
      <c r="G2613"/>
      <c r="H2613"/>
      <c r="I2613"/>
      <c r="J2613"/>
      <c r="K2613"/>
      <c r="L2613" s="1"/>
    </row>
    <row r="2614" spans="1:12" ht="12.75">
      <c r="A2614" s="5" t="s">
        <v>4</v>
      </c>
      <c r="B2614" s="3" t="s">
        <v>3</v>
      </c>
      <c r="C2614"/>
      <c r="D2614"/>
      <c r="E2614" s="4">
        <f>E2604+E2610</f>
        <v>5000</v>
      </c>
      <c r="F2614" s="8" t="s">
        <v>118</v>
      </c>
      <c r="G2614" s="3"/>
      <c r="H2614"/>
      <c r="I2614"/>
      <c r="J2614"/>
      <c r="K2614"/>
      <c r="L2614" s="1"/>
    </row>
    <row r="2615" spans="1:12" ht="12.75">
      <c r="A2615" s="5"/>
      <c r="B2615"/>
      <c r="C2615"/>
      <c r="D2615"/>
      <c r="E2615"/>
      <c r="F2615"/>
      <c r="G2615"/>
      <c r="H2615"/>
      <c r="I2615"/>
      <c r="J2615"/>
      <c r="K2615"/>
      <c r="L2615" s="1"/>
    </row>
    <row r="2616" spans="1:12" ht="12.75">
      <c r="A2616" s="5"/>
      <c r="B2616" s="53" t="s">
        <v>159</v>
      </c>
      <c r="C2616" s="6">
        <v>0</v>
      </c>
      <c r="D2616"/>
      <c r="E2616" s="1">
        <f>E2614*C2616</f>
        <v>0</v>
      </c>
      <c r="F2616"/>
      <c r="G2616"/>
      <c r="H2616"/>
      <c r="I2616"/>
      <c r="J2616"/>
      <c r="K2616"/>
      <c r="L2616" s="1"/>
    </row>
    <row r="2617" spans="1:12" ht="12.75">
      <c r="A2617" s="5"/>
      <c r="B2617"/>
      <c r="C2617" s="6"/>
      <c r="D2617"/>
      <c r="E2617" s="1"/>
      <c r="F2617"/>
      <c r="G2617"/>
      <c r="H2617"/>
      <c r="I2617"/>
      <c r="J2617"/>
      <c r="K2617"/>
      <c r="L2617" s="1"/>
    </row>
    <row r="2618" spans="1:12" ht="12.75">
      <c r="A2618" s="5"/>
      <c r="B2618"/>
      <c r="C2618"/>
      <c r="D2618"/>
      <c r="E2618"/>
      <c r="F2618"/>
      <c r="G2618"/>
      <c r="H2618"/>
      <c r="I2618"/>
      <c r="J2618"/>
      <c r="K2618"/>
      <c r="L2618" s="1"/>
    </row>
    <row r="2619" spans="1:12" ht="12.75">
      <c r="A2619" s="5" t="s">
        <v>5</v>
      </c>
      <c r="B2619" s="3" t="s">
        <v>6</v>
      </c>
      <c r="C2619"/>
      <c r="D2619"/>
      <c r="E2619" s="4">
        <f>SUM(E2616:E2618)</f>
        <v>0</v>
      </c>
      <c r="F2619" s="8" t="s">
        <v>118</v>
      </c>
      <c r="G2619"/>
      <c r="H2619"/>
      <c r="I2619"/>
      <c r="J2619"/>
      <c r="K2619"/>
      <c r="L2619" s="1"/>
    </row>
    <row r="2620" spans="1:12" ht="12.75">
      <c r="A2620" s="5"/>
      <c r="B2620" s="3"/>
      <c r="C2620"/>
      <c r="D2620"/>
      <c r="E2620" s="4"/>
      <c r="F2620" s="8"/>
      <c r="G2620"/>
      <c r="H2620"/>
      <c r="I2620"/>
      <c r="J2620"/>
      <c r="K2620"/>
      <c r="L2620" s="1"/>
    </row>
    <row r="2621" spans="1:12" ht="12.75">
      <c r="A2621" s="5" t="s">
        <v>7</v>
      </c>
      <c r="B2621" s="3" t="s">
        <v>11</v>
      </c>
      <c r="C2621"/>
      <c r="D2621"/>
      <c r="E2621" s="4">
        <f>E2614+E2619</f>
        <v>5000</v>
      </c>
      <c r="F2621" s="8" t="s">
        <v>118</v>
      </c>
      <c r="G2621"/>
      <c r="H2621"/>
      <c r="I2621"/>
      <c r="J2621"/>
      <c r="K2621"/>
      <c r="L2621" s="1"/>
    </row>
    <row r="2622" spans="1:12" ht="12.75">
      <c r="A2622" s="5"/>
      <c r="B2622"/>
      <c r="C2622"/>
      <c r="D2622"/>
      <c r="E2622"/>
      <c r="F2622" s="8"/>
      <c r="G2622"/>
      <c r="H2622"/>
      <c r="I2622"/>
      <c r="J2622"/>
      <c r="K2622"/>
      <c r="L2622" s="1"/>
    </row>
    <row r="2623" spans="1:12" ht="12.75">
      <c r="A2623" s="5" t="s">
        <v>12</v>
      </c>
      <c r="B2623" s="3" t="s">
        <v>13</v>
      </c>
      <c r="C2623" s="6">
        <v>0</v>
      </c>
      <c r="D2623"/>
      <c r="E2623" s="4">
        <f>E2621*C2623</f>
        <v>0</v>
      </c>
      <c r="F2623" s="8" t="s">
        <v>118</v>
      </c>
      <c r="G2623"/>
      <c r="H2623"/>
      <c r="I2623"/>
      <c r="J2623"/>
      <c r="K2623"/>
      <c r="L2623" s="1"/>
    </row>
    <row r="2624" spans="1:12" ht="12.75">
      <c r="A2624" s="5"/>
      <c r="B2624"/>
      <c r="C2624"/>
      <c r="D2624"/>
      <c r="E2624"/>
      <c r="F2624" s="8"/>
      <c r="G2624"/>
      <c r="H2624"/>
      <c r="I2624"/>
      <c r="J2624"/>
      <c r="K2624"/>
      <c r="L2624" s="1"/>
    </row>
    <row r="2625" spans="1:12" ht="12.75">
      <c r="A2625" s="5" t="s">
        <v>14</v>
      </c>
      <c r="B2625" s="3" t="s">
        <v>27</v>
      </c>
      <c r="C2625"/>
      <c r="D2625"/>
      <c r="E2625" s="4">
        <f>E2621+E2623</f>
        <v>5000</v>
      </c>
      <c r="F2625" s="8" t="s">
        <v>118</v>
      </c>
      <c r="G2625"/>
      <c r="H2625"/>
      <c r="I2625"/>
      <c r="J2625"/>
      <c r="K2625"/>
      <c r="L2625" s="1"/>
    </row>
    <row r="2626" spans="1:12" ht="12.75">
      <c r="A2626" s="5"/>
      <c r="B2626"/>
      <c r="C2626"/>
      <c r="D2626"/>
      <c r="E2626"/>
      <c r="F2626"/>
      <c r="G2626"/>
      <c r="H2626"/>
      <c r="I2626"/>
      <c r="J2626"/>
      <c r="K2626"/>
      <c r="L2626" s="1"/>
    </row>
    <row r="2627" spans="1:12" ht="12.75">
      <c r="A2627" s="5"/>
      <c r="B2627"/>
      <c r="C2627"/>
      <c r="D2627"/>
      <c r="E2627"/>
      <c r="F2627"/>
      <c r="G2627"/>
      <c r="H2627"/>
      <c r="I2627"/>
      <c r="J2627"/>
      <c r="K2627"/>
      <c r="L2627" s="1"/>
    </row>
    <row r="2628" spans="1:14" ht="12.75">
      <c r="A2628" s="31"/>
      <c r="B2628" s="3" t="s">
        <v>18</v>
      </c>
      <c r="C2628" s="139">
        <f>E2625</f>
        <v>5000</v>
      </c>
      <c r="D2628" s="155" t="s">
        <v>423</v>
      </c>
      <c r="E2628" s="155"/>
      <c r="F2628" s="4">
        <f>E2625/165.33/1</f>
        <v>30.24254521260509</v>
      </c>
      <c r="G2628" s="8" t="s">
        <v>19</v>
      </c>
      <c r="H2628"/>
      <c r="I2628"/>
      <c r="J2628"/>
      <c r="K2628"/>
      <c r="L2628" s="1"/>
      <c r="M2628" s="70"/>
      <c r="N2628" s="140"/>
    </row>
    <row r="2629" spans="1:12" ht="12.75">
      <c r="A2629" s="31"/>
      <c r="B2629"/>
      <c r="C2629"/>
      <c r="D2629"/>
      <c r="E2629"/>
      <c r="F2629"/>
      <c r="G2629"/>
      <c r="H2629"/>
      <c r="I2629"/>
      <c r="J2629"/>
      <c r="K2629"/>
      <c r="L2629" s="1"/>
    </row>
    <row r="2630" spans="1:12" ht="12.75">
      <c r="A2630" s="31"/>
      <c r="B2630" s="3" t="s">
        <v>17</v>
      </c>
      <c r="C2630"/>
      <c r="D2630"/>
      <c r="E2630"/>
      <c r="F2630"/>
      <c r="G2630"/>
      <c r="H2630"/>
      <c r="I2630"/>
      <c r="J2630"/>
      <c r="K2630"/>
      <c r="L2630" s="1"/>
    </row>
    <row r="2631" ht="12.75">
      <c r="B2631" s="75"/>
    </row>
    <row r="2632" spans="2:9" ht="12.75">
      <c r="B2632" s="160" t="s">
        <v>495</v>
      </c>
      <c r="C2632" s="160"/>
      <c r="D2632" s="160"/>
      <c r="E2632" s="160"/>
      <c r="F2632" s="160"/>
      <c r="G2632" s="160"/>
      <c r="H2632" s="160"/>
      <c r="I2632" s="160"/>
    </row>
    <row r="2633" spans="2:9" ht="12.75">
      <c r="B2633" s="160" t="s">
        <v>496</v>
      </c>
      <c r="C2633" s="160"/>
      <c r="D2633" s="160"/>
      <c r="E2633" s="160"/>
      <c r="F2633" s="160"/>
      <c r="G2633" s="160"/>
      <c r="H2633" s="160"/>
      <c r="I2633" s="75"/>
    </row>
    <row r="2634" ht="12.75">
      <c r="B2634" s="75"/>
    </row>
    <row r="2635" ht="12.75">
      <c r="B2635" s="75"/>
    </row>
    <row r="2636" ht="12.75">
      <c r="B2636" s="75"/>
    </row>
    <row r="2637" ht="12.75">
      <c r="B2637" s="75"/>
    </row>
    <row r="2638" ht="12.75">
      <c r="B2638" s="75"/>
    </row>
    <row r="2639" ht="12.75">
      <c r="B2639" s="75"/>
    </row>
    <row r="2640" ht="12.75">
      <c r="B2640" s="75"/>
    </row>
    <row r="2641" ht="12.75">
      <c r="B2641" s="75"/>
    </row>
    <row r="2642" ht="12.75">
      <c r="B2642" s="75"/>
    </row>
    <row r="2645" spans="2:9" ht="12.75">
      <c r="B2645" s="75"/>
      <c r="C2645" s="75"/>
      <c r="D2645" s="75"/>
      <c r="E2645" s="75"/>
      <c r="F2645" s="75"/>
      <c r="G2645" s="75"/>
      <c r="H2645" s="75"/>
      <c r="I2645" s="75"/>
    </row>
    <row r="2646" spans="2:9" ht="12.75">
      <c r="B2646" s="75"/>
      <c r="C2646" s="75"/>
      <c r="D2646" s="75"/>
      <c r="E2646" s="75"/>
      <c r="F2646" s="75"/>
      <c r="G2646" s="75"/>
      <c r="H2646" s="75"/>
      <c r="I2646" s="75"/>
    </row>
    <row r="2653" spans="2:8" ht="12.75">
      <c r="B2653" s="61"/>
      <c r="H2653" s="61"/>
    </row>
    <row r="2654" spans="7:9" ht="12.75">
      <c r="G2654" s="64"/>
      <c r="H2654" s="64"/>
      <c r="I2654" s="65"/>
    </row>
    <row r="2655" spans="2:9" ht="12.75">
      <c r="B2655" s="61"/>
      <c r="G2655" s="64"/>
      <c r="H2655" s="64"/>
      <c r="I2655" s="65"/>
    </row>
    <row r="2656" spans="2:9" ht="12.75">
      <c r="B2656" s="61"/>
      <c r="H2656" s="64"/>
      <c r="I2656" s="61"/>
    </row>
    <row r="2657" spans="1:12" ht="12.75">
      <c r="A2657" s="31"/>
      <c r="B2657" s="3" t="s">
        <v>484</v>
      </c>
      <c r="C2657"/>
      <c r="D2657"/>
      <c r="E2657"/>
      <c r="F2657"/>
      <c r="G2657"/>
      <c r="H2657" s="3" t="s">
        <v>135</v>
      </c>
      <c r="I2657"/>
      <c r="J2657"/>
      <c r="K2657"/>
      <c r="L2657" s="1"/>
    </row>
    <row r="2658" spans="1:12" ht="12.75">
      <c r="A2658" s="31"/>
      <c r="B2658"/>
      <c r="C2658"/>
      <c r="D2658"/>
      <c r="E2658"/>
      <c r="F2658"/>
      <c r="G2658" s="10"/>
      <c r="H2658" s="162" t="s">
        <v>239</v>
      </c>
      <c r="I2658" s="162"/>
      <c r="J2658"/>
      <c r="K2658"/>
      <c r="L2658" s="1"/>
    </row>
    <row r="2659" spans="1:12" ht="12.75">
      <c r="A2659" s="31"/>
      <c r="B2659" s="3" t="s">
        <v>486</v>
      </c>
      <c r="C2659"/>
      <c r="D2659"/>
      <c r="E2659"/>
      <c r="F2659"/>
      <c r="G2659" s="10"/>
      <c r="H2659" s="10"/>
      <c r="I2659" s="50"/>
      <c r="J2659"/>
      <c r="K2659"/>
      <c r="L2659" s="1"/>
    </row>
    <row r="2660" spans="1:12" ht="12.75">
      <c r="A2660" s="31"/>
      <c r="B2660" s="155" t="s">
        <v>514</v>
      </c>
      <c r="C2660" s="155"/>
      <c r="D2660" s="155"/>
      <c r="E2660" s="155"/>
      <c r="F2660"/>
      <c r="G2660"/>
      <c r="H2660" s="10"/>
      <c r="I2660" s="3"/>
      <c r="J2660"/>
      <c r="K2660"/>
      <c r="L2660" s="1"/>
    </row>
    <row r="2661" spans="1:12" ht="12.75">
      <c r="A2661" s="31"/>
      <c r="B2661"/>
      <c r="C2661"/>
      <c r="D2661"/>
      <c r="E2661"/>
      <c r="F2661"/>
      <c r="G2661" s="10"/>
      <c r="H2661" s="10"/>
      <c r="I2661" s="10"/>
      <c r="J2661"/>
      <c r="K2661"/>
      <c r="L2661" s="1"/>
    </row>
    <row r="2662" spans="1:12" ht="12.75">
      <c r="A2662" s="31"/>
      <c r="B2662"/>
      <c r="C2662"/>
      <c r="D2662"/>
      <c r="E2662"/>
      <c r="F2662"/>
      <c r="G2662" s="50"/>
      <c r="H2662" s="10"/>
      <c r="I2662" s="10"/>
      <c r="J2662"/>
      <c r="K2662"/>
      <c r="L2662" s="1"/>
    </row>
    <row r="2663" spans="1:12" ht="12.75">
      <c r="A2663" s="5">
        <v>1</v>
      </c>
      <c r="B2663" s="3" t="s">
        <v>0</v>
      </c>
      <c r="C2663"/>
      <c r="D2663"/>
      <c r="E2663" s="3">
        <f>SUM(E2664:E2666)</f>
        <v>40</v>
      </c>
      <c r="F2663" s="8" t="s">
        <v>118</v>
      </c>
      <c r="G2663"/>
      <c r="H2663"/>
      <c r="I2663"/>
      <c r="J2663"/>
      <c r="K2663"/>
      <c r="L2663" s="1"/>
    </row>
    <row r="2664" spans="1:12" ht="12.75">
      <c r="A2664" s="5"/>
      <c r="B2664" t="s">
        <v>8</v>
      </c>
      <c r="C2664"/>
      <c r="D2664"/>
      <c r="E2664">
        <v>10</v>
      </c>
      <c r="F2664" s="8"/>
      <c r="G2664"/>
      <c r="H2664"/>
      <c r="I2664"/>
      <c r="J2664"/>
      <c r="K2664"/>
      <c r="L2664" s="1"/>
    </row>
    <row r="2665" spans="1:12" ht="12.75">
      <c r="A2665" s="5"/>
      <c r="B2665" t="s">
        <v>9</v>
      </c>
      <c r="C2665"/>
      <c r="D2665"/>
      <c r="E2665">
        <v>30</v>
      </c>
      <c r="F2665" s="8"/>
      <c r="G2665"/>
      <c r="H2665"/>
      <c r="I2665"/>
      <c r="J2665"/>
      <c r="K2665"/>
      <c r="L2665" s="1"/>
    </row>
    <row r="2666" spans="1:12" ht="12.75">
      <c r="A2666" s="5"/>
      <c r="B2666" t="s">
        <v>10</v>
      </c>
      <c r="C2666"/>
      <c r="D2666"/>
      <c r="E2666">
        <v>0</v>
      </c>
      <c r="F2666" s="8"/>
      <c r="G2666"/>
      <c r="H2666"/>
      <c r="I2666"/>
      <c r="J2666"/>
      <c r="K2666"/>
      <c r="L2666" s="1"/>
    </row>
    <row r="2667" spans="1:12" ht="12.75">
      <c r="A2667" s="5"/>
      <c r="B2667"/>
      <c r="C2667"/>
      <c r="D2667"/>
      <c r="E2667"/>
      <c r="F2667" s="8"/>
      <c r="G2667"/>
      <c r="H2667"/>
      <c r="I2667"/>
      <c r="J2667"/>
      <c r="K2667"/>
      <c r="L2667" s="1"/>
    </row>
    <row r="2668" spans="1:12" ht="12.75">
      <c r="A2668" s="5"/>
      <c r="B2668"/>
      <c r="C2668"/>
      <c r="D2668"/>
      <c r="E2668"/>
      <c r="F2668" s="8"/>
      <c r="G2668"/>
      <c r="H2668"/>
      <c r="I2668"/>
      <c r="J2668"/>
      <c r="K2668"/>
      <c r="L2668" s="1"/>
    </row>
    <row r="2669" spans="1:12" ht="12.75">
      <c r="A2669" s="5">
        <v>2</v>
      </c>
      <c r="B2669" s="3" t="s">
        <v>1</v>
      </c>
      <c r="C2669" s="3"/>
      <c r="D2669" s="3"/>
      <c r="E2669" s="4">
        <f>SUM(E2670:E2672)</f>
        <v>5163.625</v>
      </c>
      <c r="F2669" s="8" t="s">
        <v>118</v>
      </c>
      <c r="G2669"/>
      <c r="H2669"/>
      <c r="I2669"/>
      <c r="J2669"/>
      <c r="K2669"/>
      <c r="L2669" s="1"/>
    </row>
    <row r="2670" spans="1:14" ht="12.75">
      <c r="A2670" s="5"/>
      <c r="B2670" t="s">
        <v>2</v>
      </c>
      <c r="C2670"/>
      <c r="D2670"/>
      <c r="E2670">
        <v>5050</v>
      </c>
      <c r="F2670" s="8"/>
      <c r="G2670"/>
      <c r="H2670"/>
      <c r="I2670"/>
      <c r="J2670"/>
      <c r="K2670"/>
      <c r="L2670" s="1"/>
      <c r="M2670" s="70"/>
      <c r="N2670" s="140"/>
    </row>
    <row r="2671" spans="1:12" ht="12.75">
      <c r="A2671" s="5"/>
      <c r="B2671" s="53" t="s">
        <v>494</v>
      </c>
      <c r="C2671" s="2">
        <v>0.0225</v>
      </c>
      <c r="D2671"/>
      <c r="E2671" s="1">
        <f>E2670*C2671</f>
        <v>113.625</v>
      </c>
      <c r="F2671" s="8"/>
      <c r="G2671"/>
      <c r="H2671"/>
      <c r="I2671"/>
      <c r="J2671"/>
      <c r="K2671"/>
      <c r="L2671" s="1"/>
    </row>
    <row r="2672" spans="1:12" ht="12.75">
      <c r="A2672" s="5"/>
      <c r="B2672"/>
      <c r="C2672"/>
      <c r="D2672"/>
      <c r="E2672"/>
      <c r="F2672"/>
      <c r="G2672"/>
      <c r="H2672"/>
      <c r="I2672"/>
      <c r="J2672"/>
      <c r="K2672"/>
      <c r="L2672" s="1"/>
    </row>
    <row r="2673" spans="1:12" ht="12.75">
      <c r="A2673" s="5" t="s">
        <v>4</v>
      </c>
      <c r="B2673" s="3" t="s">
        <v>3</v>
      </c>
      <c r="C2673"/>
      <c r="D2673"/>
      <c r="E2673" s="4">
        <f>E2663+E2669</f>
        <v>5203.625</v>
      </c>
      <c r="F2673" s="8" t="s">
        <v>118</v>
      </c>
      <c r="G2673" s="3"/>
      <c r="H2673"/>
      <c r="I2673"/>
      <c r="J2673"/>
      <c r="K2673"/>
      <c r="L2673" s="1"/>
    </row>
    <row r="2674" spans="1:12" ht="12.75">
      <c r="A2674" s="5"/>
      <c r="B2674"/>
      <c r="C2674"/>
      <c r="D2674"/>
      <c r="E2674"/>
      <c r="F2674"/>
      <c r="G2674"/>
      <c r="H2674"/>
      <c r="I2674"/>
      <c r="J2674"/>
      <c r="K2674"/>
      <c r="L2674" s="1"/>
    </row>
    <row r="2675" spans="1:12" ht="12.75">
      <c r="A2675" s="5"/>
      <c r="B2675" s="53" t="s">
        <v>159</v>
      </c>
      <c r="C2675" s="6">
        <v>0.1</v>
      </c>
      <c r="D2675"/>
      <c r="E2675" s="1">
        <f>E2673*C2675</f>
        <v>520.3625000000001</v>
      </c>
      <c r="F2675"/>
      <c r="G2675"/>
      <c r="H2675"/>
      <c r="I2675"/>
      <c r="J2675"/>
      <c r="K2675"/>
      <c r="L2675" s="1"/>
    </row>
    <row r="2676" spans="1:12" ht="12.75">
      <c r="A2676" s="5"/>
      <c r="B2676"/>
      <c r="C2676" s="6"/>
      <c r="D2676"/>
      <c r="E2676" s="1"/>
      <c r="F2676"/>
      <c r="G2676"/>
      <c r="H2676"/>
      <c r="I2676"/>
      <c r="J2676"/>
      <c r="K2676"/>
      <c r="L2676" s="1"/>
    </row>
    <row r="2677" spans="1:12" ht="12.75">
      <c r="A2677" s="5"/>
      <c r="B2677"/>
      <c r="C2677"/>
      <c r="D2677"/>
      <c r="E2677"/>
      <c r="F2677"/>
      <c r="G2677"/>
      <c r="H2677"/>
      <c r="I2677"/>
      <c r="J2677"/>
      <c r="K2677"/>
      <c r="L2677" s="1"/>
    </row>
    <row r="2678" spans="1:12" ht="12.75">
      <c r="A2678" s="5" t="s">
        <v>5</v>
      </c>
      <c r="B2678" s="3" t="s">
        <v>6</v>
      </c>
      <c r="C2678"/>
      <c r="D2678"/>
      <c r="E2678" s="4">
        <f>SUM(E2675:E2677)</f>
        <v>520.3625000000001</v>
      </c>
      <c r="F2678" s="8" t="s">
        <v>118</v>
      </c>
      <c r="G2678"/>
      <c r="H2678"/>
      <c r="I2678"/>
      <c r="J2678"/>
      <c r="K2678"/>
      <c r="L2678" s="1"/>
    </row>
    <row r="2679" spans="1:12" ht="12.75">
      <c r="A2679" s="5"/>
      <c r="B2679" s="3"/>
      <c r="C2679"/>
      <c r="D2679"/>
      <c r="E2679" s="4"/>
      <c r="F2679" s="8"/>
      <c r="G2679"/>
      <c r="H2679"/>
      <c r="I2679"/>
      <c r="J2679"/>
      <c r="K2679"/>
      <c r="L2679" s="1"/>
    </row>
    <row r="2680" spans="1:12" ht="12.75">
      <c r="A2680" s="5" t="s">
        <v>7</v>
      </c>
      <c r="B2680" s="3" t="s">
        <v>11</v>
      </c>
      <c r="C2680"/>
      <c r="D2680"/>
      <c r="E2680" s="4">
        <f>E2673+E2678</f>
        <v>5723.9875</v>
      </c>
      <c r="F2680" s="8" t="s">
        <v>118</v>
      </c>
      <c r="G2680"/>
      <c r="H2680"/>
      <c r="I2680"/>
      <c r="J2680"/>
      <c r="K2680"/>
      <c r="L2680" s="1"/>
    </row>
    <row r="2681" spans="1:12" ht="12.75">
      <c r="A2681" s="5"/>
      <c r="B2681"/>
      <c r="C2681"/>
      <c r="D2681"/>
      <c r="E2681"/>
      <c r="F2681" s="8"/>
      <c r="G2681"/>
      <c r="H2681"/>
      <c r="I2681"/>
      <c r="J2681"/>
      <c r="K2681"/>
      <c r="L2681" s="1"/>
    </row>
    <row r="2682" spans="1:12" ht="12.75">
      <c r="A2682" s="5" t="s">
        <v>12</v>
      </c>
      <c r="B2682" s="3" t="s">
        <v>13</v>
      </c>
      <c r="C2682" s="6">
        <v>0.05</v>
      </c>
      <c r="D2682"/>
      <c r="E2682" s="4">
        <f>E2680*C2682</f>
        <v>286.19937500000003</v>
      </c>
      <c r="F2682" s="8" t="s">
        <v>118</v>
      </c>
      <c r="G2682"/>
      <c r="H2682"/>
      <c r="I2682"/>
      <c r="J2682"/>
      <c r="K2682"/>
      <c r="L2682" s="1"/>
    </row>
    <row r="2683" spans="1:12" ht="12.75">
      <c r="A2683" s="5"/>
      <c r="B2683"/>
      <c r="C2683"/>
      <c r="D2683"/>
      <c r="E2683"/>
      <c r="F2683" s="8"/>
      <c r="G2683"/>
      <c r="H2683"/>
      <c r="I2683"/>
      <c r="J2683"/>
      <c r="K2683"/>
      <c r="L2683" s="1"/>
    </row>
    <row r="2684" spans="1:12" ht="12.75">
      <c r="A2684" s="5" t="s">
        <v>14</v>
      </c>
      <c r="B2684" s="3" t="s">
        <v>27</v>
      </c>
      <c r="C2684"/>
      <c r="D2684"/>
      <c r="E2684" s="4">
        <f>E2680+E2682</f>
        <v>6010.186875</v>
      </c>
      <c r="F2684" s="8" t="s">
        <v>118</v>
      </c>
      <c r="G2684"/>
      <c r="H2684"/>
      <c r="I2684"/>
      <c r="J2684"/>
      <c r="K2684"/>
      <c r="L2684" s="1"/>
    </row>
    <row r="2685" spans="1:12" ht="12.75">
      <c r="A2685" s="5"/>
      <c r="B2685"/>
      <c r="C2685"/>
      <c r="D2685"/>
      <c r="E2685"/>
      <c r="F2685"/>
      <c r="G2685"/>
      <c r="H2685"/>
      <c r="I2685"/>
      <c r="J2685"/>
      <c r="K2685"/>
      <c r="L2685" s="1"/>
    </row>
    <row r="2686" spans="1:12" ht="12.75">
      <c r="A2686" s="5"/>
      <c r="B2686"/>
      <c r="C2686"/>
      <c r="D2686"/>
      <c r="E2686"/>
      <c r="F2686"/>
      <c r="G2686"/>
      <c r="H2686"/>
      <c r="I2686"/>
      <c r="J2686"/>
      <c r="K2686"/>
      <c r="L2686" s="1"/>
    </row>
    <row r="2687" spans="1:14" ht="12.75">
      <c r="A2687" s="31"/>
      <c r="B2687" s="3" t="s">
        <v>18</v>
      </c>
      <c r="C2687" s="139">
        <f>E2684</f>
        <v>6010.186875</v>
      </c>
      <c r="D2687" s="155" t="s">
        <v>423</v>
      </c>
      <c r="E2687" s="155"/>
      <c r="F2687" s="4">
        <f>E2684/165.33/1</f>
        <v>36.35266966067864</v>
      </c>
      <c r="G2687" s="8" t="s">
        <v>19</v>
      </c>
      <c r="H2687"/>
      <c r="I2687"/>
      <c r="J2687"/>
      <c r="K2687"/>
      <c r="L2687" s="1"/>
      <c r="M2687" s="70"/>
      <c r="N2687" s="140"/>
    </row>
    <row r="2688" spans="1:12" ht="12.75">
      <c r="A2688" s="31"/>
      <c r="B2688"/>
      <c r="C2688"/>
      <c r="D2688"/>
      <c r="E2688"/>
      <c r="F2688"/>
      <c r="G2688"/>
      <c r="H2688"/>
      <c r="I2688"/>
      <c r="J2688"/>
      <c r="K2688"/>
      <c r="L2688" s="1"/>
    </row>
    <row r="2689" spans="1:12" ht="12.75">
      <c r="A2689" s="31"/>
      <c r="B2689" s="3" t="s">
        <v>17</v>
      </c>
      <c r="C2689"/>
      <c r="D2689"/>
      <c r="E2689"/>
      <c r="F2689"/>
      <c r="G2689"/>
      <c r="H2689"/>
      <c r="I2689"/>
      <c r="J2689"/>
      <c r="K2689"/>
      <c r="L2689" s="1"/>
    </row>
    <row r="2691" spans="2:9" ht="12.75">
      <c r="B2691" s="160" t="s">
        <v>495</v>
      </c>
      <c r="C2691" s="160"/>
      <c r="D2691" s="160"/>
      <c r="E2691" s="160"/>
      <c r="F2691" s="160"/>
      <c r="G2691" s="160"/>
      <c r="H2691" s="160"/>
      <c r="I2691" s="160"/>
    </row>
    <row r="2692" spans="2:9" ht="12.75">
      <c r="B2692" s="160" t="s">
        <v>496</v>
      </c>
      <c r="C2692" s="160"/>
      <c r="D2692" s="160"/>
      <c r="E2692" s="160"/>
      <c r="F2692" s="160"/>
      <c r="G2692" s="160"/>
      <c r="H2692" s="160"/>
      <c r="I2692" s="75"/>
    </row>
    <row r="2693" spans="2:9" ht="12.75">
      <c r="B2693" s="75"/>
      <c r="C2693" s="75"/>
      <c r="D2693" s="75"/>
      <c r="E2693" s="75"/>
      <c r="F2693" s="75"/>
      <c r="G2693" s="75"/>
      <c r="H2693" s="75"/>
      <c r="I2693" s="75"/>
    </row>
    <row r="2694" spans="2:9" ht="12.75">
      <c r="B2694" s="75"/>
      <c r="C2694" s="75"/>
      <c r="D2694" s="75"/>
      <c r="E2694" s="75"/>
      <c r="F2694" s="75"/>
      <c r="G2694" s="75"/>
      <c r="H2694" s="75"/>
      <c r="I2694" s="75"/>
    </row>
    <row r="2695" spans="2:9" ht="12.75">
      <c r="B2695" s="75"/>
      <c r="C2695" s="75"/>
      <c r="D2695" s="75"/>
      <c r="E2695" s="75"/>
      <c r="F2695" s="75"/>
      <c r="G2695" s="75"/>
      <c r="H2695" s="75"/>
      <c r="I2695" s="75"/>
    </row>
    <row r="2696" spans="2:9" ht="12.75">
      <c r="B2696" s="75"/>
      <c r="C2696" s="75"/>
      <c r="D2696" s="75"/>
      <c r="E2696" s="75"/>
      <c r="F2696" s="75"/>
      <c r="G2696" s="75"/>
      <c r="H2696" s="75"/>
      <c r="I2696" s="75"/>
    </row>
    <row r="2697" spans="2:9" ht="12.75">
      <c r="B2697" s="75"/>
      <c r="C2697" s="75"/>
      <c r="D2697" s="75"/>
      <c r="E2697" s="75"/>
      <c r="F2697" s="75"/>
      <c r="G2697" s="75"/>
      <c r="H2697" s="75"/>
      <c r="I2697" s="75"/>
    </row>
    <row r="2698" spans="2:9" ht="12.75">
      <c r="B2698" s="75"/>
      <c r="C2698" s="75"/>
      <c r="D2698" s="75"/>
      <c r="E2698" s="75"/>
      <c r="F2698" s="75"/>
      <c r="G2698" s="75"/>
      <c r="H2698" s="75"/>
      <c r="I2698" s="75"/>
    </row>
    <row r="2699" spans="2:9" ht="12.75">
      <c r="B2699" s="75"/>
      <c r="C2699" s="75"/>
      <c r="D2699" s="75"/>
      <c r="E2699" s="75"/>
      <c r="F2699" s="75"/>
      <c r="G2699" s="75"/>
      <c r="H2699" s="75"/>
      <c r="I2699" s="75"/>
    </row>
    <row r="2700" spans="2:9" ht="12.75">
      <c r="B2700" s="75"/>
      <c r="C2700" s="75"/>
      <c r="D2700" s="75"/>
      <c r="E2700" s="75"/>
      <c r="F2700" s="75"/>
      <c r="G2700" s="75"/>
      <c r="H2700" s="75"/>
      <c r="I2700" s="75"/>
    </row>
    <row r="2701" spans="2:9" ht="12.75">
      <c r="B2701" s="75"/>
      <c r="C2701" s="75"/>
      <c r="D2701" s="75"/>
      <c r="E2701" s="75"/>
      <c r="F2701" s="75"/>
      <c r="G2701" s="75"/>
      <c r="H2701" s="75"/>
      <c r="I2701" s="75"/>
    </row>
    <row r="2712" spans="2:8" ht="12.75">
      <c r="B2712" s="61"/>
      <c r="H2712" s="61"/>
    </row>
    <row r="2713" spans="7:9" ht="12.75">
      <c r="G2713" s="64"/>
      <c r="H2713" s="64"/>
      <c r="I2713" s="65"/>
    </row>
    <row r="2714" spans="2:9" ht="12.75">
      <c r="B2714" s="61"/>
      <c r="G2714" s="64"/>
      <c r="H2714" s="64"/>
      <c r="I2714" s="65"/>
    </row>
    <row r="2715" spans="2:9" ht="12.75">
      <c r="B2715" s="61"/>
      <c r="H2715" s="64"/>
      <c r="I2715" s="61"/>
    </row>
    <row r="2716" spans="1:12" ht="12.75">
      <c r="A2716" s="31"/>
      <c r="B2716" s="3" t="s">
        <v>484</v>
      </c>
      <c r="C2716"/>
      <c r="D2716"/>
      <c r="E2716"/>
      <c r="F2716"/>
      <c r="G2716"/>
      <c r="H2716" s="3" t="s">
        <v>134</v>
      </c>
      <c r="I2716"/>
      <c r="J2716"/>
      <c r="K2716"/>
      <c r="L2716" s="1"/>
    </row>
    <row r="2717" spans="1:12" ht="12.75">
      <c r="A2717" s="31"/>
      <c r="B2717"/>
      <c r="C2717"/>
      <c r="D2717"/>
      <c r="E2717"/>
      <c r="F2717"/>
      <c r="G2717" s="10"/>
      <c r="H2717" s="162" t="s">
        <v>240</v>
      </c>
      <c r="I2717" s="162"/>
      <c r="J2717"/>
      <c r="K2717"/>
      <c r="L2717" s="1"/>
    </row>
    <row r="2718" spans="1:12" ht="12.75">
      <c r="A2718" s="31"/>
      <c r="B2718" s="3" t="s">
        <v>486</v>
      </c>
      <c r="C2718"/>
      <c r="D2718"/>
      <c r="E2718"/>
      <c r="F2718"/>
      <c r="G2718" s="10"/>
      <c r="H2718" s="10"/>
      <c r="I2718" s="50"/>
      <c r="J2718"/>
      <c r="K2718"/>
      <c r="L2718" s="1"/>
    </row>
    <row r="2719" spans="1:12" ht="12.75">
      <c r="A2719" s="31"/>
      <c r="B2719" s="155" t="s">
        <v>514</v>
      </c>
      <c r="C2719" s="155"/>
      <c r="D2719" s="155"/>
      <c r="E2719" s="155"/>
      <c r="F2719"/>
      <c r="G2719"/>
      <c r="H2719" s="10"/>
      <c r="I2719" s="3"/>
      <c r="J2719"/>
      <c r="K2719"/>
      <c r="L2719" s="1"/>
    </row>
    <row r="2720" spans="1:12" ht="12.75">
      <c r="A2720" s="31"/>
      <c r="B2720"/>
      <c r="C2720"/>
      <c r="D2720"/>
      <c r="E2720"/>
      <c r="F2720"/>
      <c r="G2720" s="10"/>
      <c r="H2720" s="10"/>
      <c r="I2720" s="10"/>
      <c r="J2720"/>
      <c r="K2720"/>
      <c r="L2720" s="1"/>
    </row>
    <row r="2721" spans="1:12" ht="12.75">
      <c r="A2721" s="31"/>
      <c r="B2721"/>
      <c r="C2721"/>
      <c r="D2721"/>
      <c r="E2721"/>
      <c r="F2721"/>
      <c r="G2721" s="50"/>
      <c r="H2721" s="10"/>
      <c r="I2721" s="10"/>
      <c r="J2721"/>
      <c r="K2721"/>
      <c r="L2721" s="1"/>
    </row>
    <row r="2722" spans="1:12" ht="12.75">
      <c r="A2722" s="5">
        <v>1</v>
      </c>
      <c r="B2722" s="3" t="s">
        <v>0</v>
      </c>
      <c r="C2722"/>
      <c r="D2722"/>
      <c r="E2722" s="3">
        <f>SUM(E2723:E2725)</f>
        <v>0</v>
      </c>
      <c r="F2722" s="8" t="s">
        <v>118</v>
      </c>
      <c r="G2722"/>
      <c r="H2722"/>
      <c r="I2722"/>
      <c r="J2722"/>
      <c r="K2722"/>
      <c r="L2722" s="1"/>
    </row>
    <row r="2723" spans="1:12" ht="12.75">
      <c r="A2723" s="5"/>
      <c r="B2723" t="s">
        <v>8</v>
      </c>
      <c r="C2723"/>
      <c r="D2723"/>
      <c r="E2723">
        <v>0</v>
      </c>
      <c r="F2723" s="8"/>
      <c r="G2723"/>
      <c r="H2723"/>
      <c r="I2723"/>
      <c r="J2723"/>
      <c r="K2723"/>
      <c r="L2723" s="1"/>
    </row>
    <row r="2724" spans="1:12" ht="12.75">
      <c r="A2724" s="5"/>
      <c r="B2724" t="s">
        <v>9</v>
      </c>
      <c r="C2724"/>
      <c r="D2724"/>
      <c r="E2724">
        <v>0</v>
      </c>
      <c r="F2724" s="8"/>
      <c r="G2724"/>
      <c r="H2724"/>
      <c r="I2724"/>
      <c r="J2724"/>
      <c r="K2724"/>
      <c r="L2724" s="1"/>
    </row>
    <row r="2725" spans="1:12" ht="12.75">
      <c r="A2725" s="5"/>
      <c r="B2725" t="s">
        <v>10</v>
      </c>
      <c r="C2725"/>
      <c r="D2725"/>
      <c r="E2725">
        <v>0</v>
      </c>
      <c r="F2725" s="8"/>
      <c r="G2725"/>
      <c r="H2725"/>
      <c r="I2725"/>
      <c r="J2725"/>
      <c r="K2725"/>
      <c r="L2725" s="1"/>
    </row>
    <row r="2726" spans="1:12" ht="12.75">
      <c r="A2726" s="5"/>
      <c r="B2726"/>
      <c r="C2726"/>
      <c r="D2726"/>
      <c r="E2726"/>
      <c r="F2726" s="8"/>
      <c r="G2726"/>
      <c r="H2726"/>
      <c r="I2726"/>
      <c r="J2726"/>
      <c r="K2726"/>
      <c r="L2726" s="1"/>
    </row>
    <row r="2727" spans="1:12" ht="12.75">
      <c r="A2727" s="5"/>
      <c r="B2727"/>
      <c r="C2727"/>
      <c r="D2727"/>
      <c r="E2727"/>
      <c r="F2727" s="8"/>
      <c r="G2727"/>
      <c r="H2727"/>
      <c r="I2727"/>
      <c r="J2727"/>
      <c r="K2727"/>
      <c r="L2727" s="1"/>
    </row>
    <row r="2728" spans="1:12" ht="12.75">
      <c r="A2728" s="5">
        <v>2</v>
      </c>
      <c r="B2728" s="3" t="s">
        <v>1</v>
      </c>
      <c r="C2728" s="3"/>
      <c r="D2728" s="3"/>
      <c r="E2728" s="4">
        <f>SUM(E2729:E2731)</f>
        <v>4800</v>
      </c>
      <c r="F2728" s="8" t="s">
        <v>118</v>
      </c>
      <c r="G2728"/>
      <c r="H2728"/>
      <c r="I2728"/>
      <c r="J2728"/>
      <c r="K2728"/>
      <c r="L2728" s="1"/>
    </row>
    <row r="2729" spans="1:14" ht="12.75">
      <c r="A2729" s="5"/>
      <c r="B2729" t="s">
        <v>2</v>
      </c>
      <c r="C2729"/>
      <c r="D2729"/>
      <c r="E2729">
        <v>4800</v>
      </c>
      <c r="F2729" s="8"/>
      <c r="G2729"/>
      <c r="H2729"/>
      <c r="I2729"/>
      <c r="J2729"/>
      <c r="K2729"/>
      <c r="L2729" s="1"/>
      <c r="M2729" s="70"/>
      <c r="N2729" s="140"/>
    </row>
    <row r="2730" spans="1:14" ht="12.75">
      <c r="A2730" s="5"/>
      <c r="B2730" s="53" t="s">
        <v>494</v>
      </c>
      <c r="C2730" s="6">
        <v>0</v>
      </c>
      <c r="D2730"/>
      <c r="E2730" s="1">
        <f>E2729*C2730</f>
        <v>0</v>
      </c>
      <c r="F2730" s="8"/>
      <c r="G2730"/>
      <c r="H2730"/>
      <c r="I2730"/>
      <c r="J2730"/>
      <c r="K2730"/>
      <c r="L2730" s="1"/>
      <c r="M2730" s="70"/>
      <c r="N2730" s="140"/>
    </row>
    <row r="2731" spans="1:12" ht="12.75">
      <c r="A2731" s="5"/>
      <c r="B2731"/>
      <c r="C2731"/>
      <c r="D2731"/>
      <c r="E2731"/>
      <c r="F2731"/>
      <c r="G2731"/>
      <c r="H2731"/>
      <c r="I2731"/>
      <c r="J2731"/>
      <c r="K2731"/>
      <c r="L2731" s="1"/>
    </row>
    <row r="2732" spans="1:12" ht="12.75">
      <c r="A2732" s="5" t="s">
        <v>4</v>
      </c>
      <c r="B2732" s="3" t="s">
        <v>3</v>
      </c>
      <c r="C2732"/>
      <c r="D2732"/>
      <c r="E2732" s="4">
        <f>E2722+E2728</f>
        <v>4800</v>
      </c>
      <c r="F2732" s="8" t="s">
        <v>118</v>
      </c>
      <c r="G2732" s="3"/>
      <c r="H2732"/>
      <c r="I2732"/>
      <c r="J2732"/>
      <c r="K2732"/>
      <c r="L2732" s="1"/>
    </row>
    <row r="2733" spans="1:12" ht="12.75">
      <c r="A2733" s="5"/>
      <c r="B2733"/>
      <c r="C2733"/>
      <c r="D2733"/>
      <c r="E2733"/>
      <c r="F2733"/>
      <c r="G2733"/>
      <c r="H2733"/>
      <c r="I2733"/>
      <c r="J2733"/>
      <c r="K2733"/>
      <c r="L2733" s="1"/>
    </row>
    <row r="2734" spans="1:12" ht="12.75">
      <c r="A2734" s="5"/>
      <c r="B2734" s="53" t="s">
        <v>159</v>
      </c>
      <c r="C2734" s="6">
        <v>0</v>
      </c>
      <c r="D2734"/>
      <c r="E2734" s="1">
        <f>E2732*C2734</f>
        <v>0</v>
      </c>
      <c r="F2734"/>
      <c r="G2734"/>
      <c r="H2734"/>
      <c r="I2734"/>
      <c r="J2734"/>
      <c r="K2734"/>
      <c r="L2734" s="1"/>
    </row>
    <row r="2735" spans="1:12" ht="12.75">
      <c r="A2735" s="5"/>
      <c r="B2735"/>
      <c r="C2735" s="6"/>
      <c r="D2735"/>
      <c r="E2735" s="1"/>
      <c r="F2735"/>
      <c r="G2735"/>
      <c r="H2735"/>
      <c r="I2735"/>
      <c r="J2735"/>
      <c r="K2735"/>
      <c r="L2735" s="1"/>
    </row>
    <row r="2736" spans="1:12" ht="12.75">
      <c r="A2736" s="5"/>
      <c r="B2736"/>
      <c r="C2736"/>
      <c r="D2736"/>
      <c r="E2736"/>
      <c r="F2736"/>
      <c r="G2736"/>
      <c r="H2736"/>
      <c r="I2736"/>
      <c r="J2736"/>
      <c r="K2736"/>
      <c r="L2736" s="1"/>
    </row>
    <row r="2737" spans="1:12" ht="12.75">
      <c r="A2737" s="5" t="s">
        <v>5</v>
      </c>
      <c r="B2737" s="3" t="s">
        <v>6</v>
      </c>
      <c r="C2737"/>
      <c r="D2737"/>
      <c r="E2737" s="4">
        <f>SUM(E2734:E2736)</f>
        <v>0</v>
      </c>
      <c r="F2737" s="8" t="s">
        <v>118</v>
      </c>
      <c r="G2737"/>
      <c r="H2737"/>
      <c r="I2737"/>
      <c r="J2737"/>
      <c r="K2737"/>
      <c r="L2737" s="1"/>
    </row>
    <row r="2738" spans="1:12" ht="12.75">
      <c r="A2738" s="5"/>
      <c r="B2738" s="3"/>
      <c r="C2738"/>
      <c r="D2738"/>
      <c r="E2738" s="4"/>
      <c r="F2738" s="8"/>
      <c r="G2738"/>
      <c r="H2738"/>
      <c r="I2738"/>
      <c r="J2738"/>
      <c r="K2738"/>
      <c r="L2738" s="1"/>
    </row>
    <row r="2739" spans="1:12" ht="12.75">
      <c r="A2739" s="5" t="s">
        <v>7</v>
      </c>
      <c r="B2739" s="3" t="s">
        <v>11</v>
      </c>
      <c r="C2739"/>
      <c r="D2739"/>
      <c r="E2739" s="4">
        <f>E2732+E2737</f>
        <v>4800</v>
      </c>
      <c r="F2739" s="8" t="s">
        <v>118</v>
      </c>
      <c r="G2739"/>
      <c r="H2739"/>
      <c r="I2739"/>
      <c r="J2739"/>
      <c r="K2739"/>
      <c r="L2739" s="1"/>
    </row>
    <row r="2740" spans="1:12" ht="12.75">
      <c r="A2740" s="5"/>
      <c r="B2740"/>
      <c r="C2740"/>
      <c r="D2740"/>
      <c r="E2740"/>
      <c r="F2740" s="8"/>
      <c r="G2740"/>
      <c r="H2740"/>
      <c r="I2740"/>
      <c r="J2740"/>
      <c r="K2740"/>
      <c r="L2740" s="1"/>
    </row>
    <row r="2741" spans="1:12" ht="12.75">
      <c r="A2741" s="5" t="s">
        <v>12</v>
      </c>
      <c r="B2741" s="3" t="s">
        <v>13</v>
      </c>
      <c r="C2741" s="6">
        <v>0</v>
      </c>
      <c r="D2741"/>
      <c r="E2741" s="4">
        <f>E2739*C2741</f>
        <v>0</v>
      </c>
      <c r="F2741" s="8" t="s">
        <v>118</v>
      </c>
      <c r="G2741"/>
      <c r="H2741"/>
      <c r="I2741"/>
      <c r="J2741"/>
      <c r="K2741"/>
      <c r="L2741" s="1"/>
    </row>
    <row r="2742" spans="1:12" ht="12.75">
      <c r="A2742" s="5"/>
      <c r="B2742"/>
      <c r="C2742"/>
      <c r="D2742"/>
      <c r="E2742"/>
      <c r="F2742" s="8"/>
      <c r="G2742"/>
      <c r="H2742"/>
      <c r="I2742"/>
      <c r="J2742"/>
      <c r="K2742"/>
      <c r="L2742" s="1"/>
    </row>
    <row r="2743" spans="1:12" ht="12.75">
      <c r="A2743" s="5" t="s">
        <v>14</v>
      </c>
      <c r="B2743" s="3" t="s">
        <v>27</v>
      </c>
      <c r="C2743"/>
      <c r="D2743"/>
      <c r="E2743" s="4">
        <f>E2739+E2741</f>
        <v>4800</v>
      </c>
      <c r="F2743" s="8" t="s">
        <v>118</v>
      </c>
      <c r="G2743"/>
      <c r="H2743"/>
      <c r="I2743"/>
      <c r="J2743"/>
      <c r="K2743"/>
      <c r="L2743" s="1"/>
    </row>
    <row r="2744" spans="1:12" ht="12.75">
      <c r="A2744" s="5"/>
      <c r="B2744"/>
      <c r="C2744"/>
      <c r="D2744"/>
      <c r="E2744"/>
      <c r="F2744"/>
      <c r="G2744"/>
      <c r="H2744"/>
      <c r="I2744"/>
      <c r="J2744"/>
      <c r="K2744"/>
      <c r="L2744" s="1"/>
    </row>
    <row r="2745" spans="1:12" ht="12.75">
      <c r="A2745" s="5"/>
      <c r="B2745"/>
      <c r="C2745"/>
      <c r="D2745"/>
      <c r="E2745"/>
      <c r="F2745"/>
      <c r="G2745"/>
      <c r="H2745"/>
      <c r="I2745"/>
      <c r="J2745"/>
      <c r="K2745"/>
      <c r="L2745" s="1"/>
    </row>
    <row r="2746" spans="1:14" ht="12.75">
      <c r="A2746" s="31"/>
      <c r="B2746" s="3" t="s">
        <v>18</v>
      </c>
      <c r="C2746" s="139">
        <f>E2743</f>
        <v>4800</v>
      </c>
      <c r="D2746" s="155" t="s">
        <v>423</v>
      </c>
      <c r="E2746" s="155"/>
      <c r="F2746" s="4">
        <f>E2743/165.33/1</f>
        <v>29.032843404100888</v>
      </c>
      <c r="G2746" s="8" t="s">
        <v>19</v>
      </c>
      <c r="H2746"/>
      <c r="I2746"/>
      <c r="J2746"/>
      <c r="K2746"/>
      <c r="L2746" s="1"/>
      <c r="M2746" s="70"/>
      <c r="N2746" s="140"/>
    </row>
    <row r="2747" spans="1:12" ht="12.75">
      <c r="A2747" s="31"/>
      <c r="B2747"/>
      <c r="C2747"/>
      <c r="D2747"/>
      <c r="E2747"/>
      <c r="F2747"/>
      <c r="G2747"/>
      <c r="H2747"/>
      <c r="I2747"/>
      <c r="J2747"/>
      <c r="K2747"/>
      <c r="L2747" s="1"/>
    </row>
    <row r="2748" spans="1:12" ht="12.75">
      <c r="A2748" s="31"/>
      <c r="B2748" s="3" t="s">
        <v>17</v>
      </c>
      <c r="C2748"/>
      <c r="D2748"/>
      <c r="E2748"/>
      <c r="F2748"/>
      <c r="G2748"/>
      <c r="H2748"/>
      <c r="I2748"/>
      <c r="J2748"/>
      <c r="K2748"/>
      <c r="L2748" s="1"/>
    </row>
    <row r="2750" spans="2:9" ht="12.75">
      <c r="B2750" s="160" t="s">
        <v>495</v>
      </c>
      <c r="C2750" s="160"/>
      <c r="D2750" s="160"/>
      <c r="E2750" s="160"/>
      <c r="F2750" s="160"/>
      <c r="G2750" s="160"/>
      <c r="H2750" s="160"/>
      <c r="I2750" s="160"/>
    </row>
    <row r="2751" spans="2:9" ht="12.75">
      <c r="B2751" s="160" t="s">
        <v>496</v>
      </c>
      <c r="C2751" s="160"/>
      <c r="D2751" s="160"/>
      <c r="E2751" s="160"/>
      <c r="F2751" s="160"/>
      <c r="G2751" s="160"/>
      <c r="H2751" s="160"/>
      <c r="I2751" s="75"/>
    </row>
    <row r="2752" spans="2:9" ht="12.75">
      <c r="B2752" s="75"/>
      <c r="C2752" s="75"/>
      <c r="D2752" s="75"/>
      <c r="E2752" s="75"/>
      <c r="F2752" s="75"/>
      <c r="G2752" s="75"/>
      <c r="H2752" s="75"/>
      <c r="I2752" s="75"/>
    </row>
    <row r="2753" spans="2:9" ht="12.75">
      <c r="B2753" s="75"/>
      <c r="C2753" s="75"/>
      <c r="D2753" s="75"/>
      <c r="E2753" s="75"/>
      <c r="F2753" s="75"/>
      <c r="G2753" s="75"/>
      <c r="H2753" s="75"/>
      <c r="I2753" s="75"/>
    </row>
    <row r="2754" spans="2:9" ht="12.75">
      <c r="B2754" s="75"/>
      <c r="C2754" s="75"/>
      <c r="D2754" s="75"/>
      <c r="E2754" s="75"/>
      <c r="F2754" s="75"/>
      <c r="G2754" s="75"/>
      <c r="H2754" s="75"/>
      <c r="I2754" s="75"/>
    </row>
    <row r="2755" spans="2:9" ht="12.75">
      <c r="B2755" s="75"/>
      <c r="C2755" s="75"/>
      <c r="D2755" s="75"/>
      <c r="E2755" s="75"/>
      <c r="F2755" s="75"/>
      <c r="G2755" s="75"/>
      <c r="H2755" s="75"/>
      <c r="I2755" s="75"/>
    </row>
    <row r="2756" spans="2:9" ht="12.75">
      <c r="B2756" s="75"/>
      <c r="C2756" s="75"/>
      <c r="D2756" s="75"/>
      <c r="E2756" s="75"/>
      <c r="F2756" s="75"/>
      <c r="G2756" s="75"/>
      <c r="H2756" s="75"/>
      <c r="I2756" s="75"/>
    </row>
    <row r="2757" spans="2:9" ht="12.75">
      <c r="B2757" s="75"/>
      <c r="C2757" s="75"/>
      <c r="D2757" s="75"/>
      <c r="E2757" s="75"/>
      <c r="F2757" s="75"/>
      <c r="G2757" s="75"/>
      <c r="H2757" s="75"/>
      <c r="I2757" s="75"/>
    </row>
    <row r="2758" spans="2:9" ht="12.75">
      <c r="B2758" s="75"/>
      <c r="C2758" s="75"/>
      <c r="D2758" s="75"/>
      <c r="E2758" s="75"/>
      <c r="F2758" s="75"/>
      <c r="G2758" s="75"/>
      <c r="H2758" s="75"/>
      <c r="I2758" s="75"/>
    </row>
    <row r="2759" spans="2:9" ht="12.75">
      <c r="B2759" s="75"/>
      <c r="C2759" s="75"/>
      <c r="D2759" s="75"/>
      <c r="E2759" s="75"/>
      <c r="F2759" s="75"/>
      <c r="G2759" s="75"/>
      <c r="H2759" s="75"/>
      <c r="I2759" s="75"/>
    </row>
    <row r="2760" spans="2:9" ht="12.75">
      <c r="B2760" s="75"/>
      <c r="C2760" s="75"/>
      <c r="D2760" s="75"/>
      <c r="E2760" s="75"/>
      <c r="F2760" s="75"/>
      <c r="G2760" s="75"/>
      <c r="H2760" s="75"/>
      <c r="I2760" s="75"/>
    </row>
    <row r="2761" spans="2:9" ht="12.75">
      <c r="B2761" s="75"/>
      <c r="C2761" s="75"/>
      <c r="D2761" s="75"/>
      <c r="E2761" s="75"/>
      <c r="F2761" s="75"/>
      <c r="G2761" s="75"/>
      <c r="H2761" s="75"/>
      <c r="I2761" s="75"/>
    </row>
    <row r="2764" ht="15" customHeight="1"/>
    <row r="2765" ht="15" customHeight="1"/>
    <row r="2766" ht="15" customHeight="1"/>
    <row r="2767" ht="15" customHeight="1"/>
    <row r="2771" spans="2:8" ht="12.75">
      <c r="B2771" s="61"/>
      <c r="H2771" s="61"/>
    </row>
    <row r="2772" spans="7:9" ht="12.75">
      <c r="G2772" s="64"/>
      <c r="H2772" s="64"/>
      <c r="I2772" s="65"/>
    </row>
    <row r="2773" spans="2:9" ht="12.75">
      <c r="B2773" s="61"/>
      <c r="H2773" s="64"/>
      <c r="I2773" s="61"/>
    </row>
    <row r="2774" spans="1:12" ht="12.75">
      <c r="A2774" s="31"/>
      <c r="B2774" s="3" t="s">
        <v>484</v>
      </c>
      <c r="C2774"/>
      <c r="D2774"/>
      <c r="E2774"/>
      <c r="F2774"/>
      <c r="G2774"/>
      <c r="H2774" s="3" t="s">
        <v>134</v>
      </c>
      <c r="I2774"/>
      <c r="J2774"/>
      <c r="K2774"/>
      <c r="L2774" s="1"/>
    </row>
    <row r="2775" spans="1:12" ht="12.75">
      <c r="A2775" s="31"/>
      <c r="B2775"/>
      <c r="C2775"/>
      <c r="D2775"/>
      <c r="E2775"/>
      <c r="F2775"/>
      <c r="G2775" s="10"/>
      <c r="H2775" s="162" t="s">
        <v>247</v>
      </c>
      <c r="I2775" s="162"/>
      <c r="J2775"/>
      <c r="K2775"/>
      <c r="L2775" s="1"/>
    </row>
    <row r="2776" spans="1:12" ht="12.75">
      <c r="A2776" s="31"/>
      <c r="B2776" s="3" t="s">
        <v>486</v>
      </c>
      <c r="C2776" s="5"/>
      <c r="D2776"/>
      <c r="E2776"/>
      <c r="F2776"/>
      <c r="G2776" s="10"/>
      <c r="H2776" s="10"/>
      <c r="I2776" s="50"/>
      <c r="J2776"/>
      <c r="K2776"/>
      <c r="L2776" s="1"/>
    </row>
    <row r="2777" spans="1:12" ht="12.75">
      <c r="A2777" s="31"/>
      <c r="B2777" s="164" t="s">
        <v>242</v>
      </c>
      <c r="C2777" s="155"/>
      <c r="D2777" s="155"/>
      <c r="E2777" s="155"/>
      <c r="F2777" s="155"/>
      <c r="G2777" s="155"/>
      <c r="H2777" s="155"/>
      <c r="I2777" s="155"/>
      <c r="J2777"/>
      <c r="K2777"/>
      <c r="L2777" s="1"/>
    </row>
    <row r="2778" spans="1:12" ht="12.75">
      <c r="A2778" s="31"/>
      <c r="B2778" s="155" t="s">
        <v>241</v>
      </c>
      <c r="C2778" s="155"/>
      <c r="D2778" s="155"/>
      <c r="E2778" s="155"/>
      <c r="F2778" s="155"/>
      <c r="G2778" s="155"/>
      <c r="H2778" s="155"/>
      <c r="I2778" s="155"/>
      <c r="J2778"/>
      <c r="K2778"/>
      <c r="L2778" s="1"/>
    </row>
    <row r="2779" spans="1:12" ht="12.75">
      <c r="A2779" s="31"/>
      <c r="B2779"/>
      <c r="C2779"/>
      <c r="D2779"/>
      <c r="E2779"/>
      <c r="F2779"/>
      <c r="G2779" s="10"/>
      <c r="H2779" s="10"/>
      <c r="I2779" s="10"/>
      <c r="J2779"/>
      <c r="K2779"/>
      <c r="L2779" s="1"/>
    </row>
    <row r="2780" spans="1:12" ht="12.75">
      <c r="A2780" s="31"/>
      <c r="B2780"/>
      <c r="C2780"/>
      <c r="D2780"/>
      <c r="E2780"/>
      <c r="F2780"/>
      <c r="G2780" s="50"/>
      <c r="H2780" s="10"/>
      <c r="I2780" s="10"/>
      <c r="J2780"/>
      <c r="K2780"/>
      <c r="L2780" s="1"/>
    </row>
    <row r="2781" spans="1:12" ht="12.75">
      <c r="A2781" s="5">
        <v>1</v>
      </c>
      <c r="B2781" s="3" t="s">
        <v>0</v>
      </c>
      <c r="C2781"/>
      <c r="D2781"/>
      <c r="E2781" s="3">
        <f>SUM(E2782:E2786)</f>
        <v>465</v>
      </c>
      <c r="F2781" s="8" t="s">
        <v>118</v>
      </c>
      <c r="G2781"/>
      <c r="H2781"/>
      <c r="I2781"/>
      <c r="J2781"/>
      <c r="K2781"/>
      <c r="L2781" s="1"/>
    </row>
    <row r="2782" spans="1:12" ht="12.75">
      <c r="A2782" s="5"/>
      <c r="B2782" t="s">
        <v>8</v>
      </c>
      <c r="C2782"/>
      <c r="D2782"/>
      <c r="E2782" s="26">
        <v>50</v>
      </c>
      <c r="F2782" s="8"/>
      <c r="G2782"/>
      <c r="H2782"/>
      <c r="I2782"/>
      <c r="J2782"/>
      <c r="K2782"/>
      <c r="L2782" s="1"/>
    </row>
    <row r="2783" spans="1:12" ht="12.75">
      <c r="A2783" s="5"/>
      <c r="B2783" t="s">
        <v>25</v>
      </c>
      <c r="C2783"/>
      <c r="D2783"/>
      <c r="E2783" s="26">
        <v>315</v>
      </c>
      <c r="F2783" s="8"/>
      <c r="G2783"/>
      <c r="H2783"/>
      <c r="I2783"/>
      <c r="J2783"/>
      <c r="K2783"/>
      <c r="L2783" s="1"/>
    </row>
    <row r="2784" spans="1:12" ht="12.75">
      <c r="A2784" s="5"/>
      <c r="B2784" t="s">
        <v>26</v>
      </c>
      <c r="C2784"/>
      <c r="D2784"/>
      <c r="E2784">
        <v>100</v>
      </c>
      <c r="F2784" s="8"/>
      <c r="G2784"/>
      <c r="H2784"/>
      <c r="I2784"/>
      <c r="J2784"/>
      <c r="K2784"/>
      <c r="L2784" s="1"/>
    </row>
    <row r="2785" spans="1:12" ht="12.75">
      <c r="A2785" s="5"/>
      <c r="B2785" t="s">
        <v>10</v>
      </c>
      <c r="C2785"/>
      <c r="D2785"/>
      <c r="E2785">
        <v>0</v>
      </c>
      <c r="F2785" s="8"/>
      <c r="G2785"/>
      <c r="H2785"/>
      <c r="I2785"/>
      <c r="J2785"/>
      <c r="K2785"/>
      <c r="L2785" s="1"/>
    </row>
    <row r="2786" spans="1:12" ht="12.75">
      <c r="A2786" s="5"/>
      <c r="B2786"/>
      <c r="C2786"/>
      <c r="D2786"/>
      <c r="E2786"/>
      <c r="F2786" s="8"/>
      <c r="G2786"/>
      <c r="H2786"/>
      <c r="I2786"/>
      <c r="J2786"/>
      <c r="K2786"/>
      <c r="L2786" s="1"/>
    </row>
    <row r="2787" spans="1:12" ht="12.75">
      <c r="A2787" s="5">
        <v>2</v>
      </c>
      <c r="B2787" s="3" t="s">
        <v>1</v>
      </c>
      <c r="C2787" s="3"/>
      <c r="D2787" s="3"/>
      <c r="E2787" s="4">
        <f>SUM(E2788:E2790)</f>
        <v>97.1375</v>
      </c>
      <c r="F2787" s="8" t="s">
        <v>118</v>
      </c>
      <c r="G2787"/>
      <c r="H2787"/>
      <c r="I2787"/>
      <c r="J2787"/>
      <c r="K2787"/>
      <c r="L2787" s="1"/>
    </row>
    <row r="2788" spans="1:14" ht="12.75">
      <c r="A2788" s="5"/>
      <c r="B2788" t="s">
        <v>2</v>
      </c>
      <c r="C2788"/>
      <c r="D2788"/>
      <c r="E2788">
        <v>95</v>
      </c>
      <c r="F2788" s="8"/>
      <c r="G2788"/>
      <c r="H2788"/>
      <c r="I2788"/>
      <c r="J2788"/>
      <c r="K2788"/>
      <c r="L2788" s="1"/>
      <c r="M2788" s="70"/>
      <c r="N2788" s="140"/>
    </row>
    <row r="2789" spans="1:12" ht="12.75">
      <c r="A2789" s="5"/>
      <c r="B2789" s="53" t="s">
        <v>494</v>
      </c>
      <c r="C2789" s="2">
        <v>0.0225</v>
      </c>
      <c r="D2789"/>
      <c r="E2789" s="1">
        <f>E2788*C2789</f>
        <v>2.1374999999999997</v>
      </c>
      <c r="F2789" s="8"/>
      <c r="G2789"/>
      <c r="H2789"/>
      <c r="I2789"/>
      <c r="J2789"/>
      <c r="K2789"/>
      <c r="L2789" s="1"/>
    </row>
    <row r="2790" spans="1:12" ht="12.75">
      <c r="A2790" s="5"/>
      <c r="B2790"/>
      <c r="C2790"/>
      <c r="D2790"/>
      <c r="E2790"/>
      <c r="F2790"/>
      <c r="G2790"/>
      <c r="H2790"/>
      <c r="I2790"/>
      <c r="J2790"/>
      <c r="K2790"/>
      <c r="L2790" s="1"/>
    </row>
    <row r="2791" spans="1:12" ht="12.75">
      <c r="A2791" s="5" t="s">
        <v>4</v>
      </c>
      <c r="B2791" s="3" t="s">
        <v>3</v>
      </c>
      <c r="C2791"/>
      <c r="D2791"/>
      <c r="E2791" s="4">
        <f>E2781+E2787</f>
        <v>562.1375</v>
      </c>
      <c r="F2791" s="8" t="s">
        <v>118</v>
      </c>
      <c r="G2791" s="3"/>
      <c r="H2791"/>
      <c r="I2791"/>
      <c r="J2791"/>
      <c r="K2791"/>
      <c r="L2791" s="1"/>
    </row>
    <row r="2792" spans="1:12" ht="12.75">
      <c r="A2792" s="5"/>
      <c r="B2792"/>
      <c r="C2792"/>
      <c r="D2792"/>
      <c r="E2792"/>
      <c r="F2792"/>
      <c r="G2792"/>
      <c r="H2792"/>
      <c r="I2792"/>
      <c r="J2792"/>
      <c r="K2792"/>
      <c r="L2792" s="1"/>
    </row>
    <row r="2793" spans="1:12" ht="12.75">
      <c r="A2793" s="5"/>
      <c r="B2793" s="53" t="s">
        <v>159</v>
      </c>
      <c r="C2793" s="6">
        <v>0.1</v>
      </c>
      <c r="D2793"/>
      <c r="E2793" s="1">
        <f>E2791*C2793</f>
        <v>56.213750000000005</v>
      </c>
      <c r="F2793"/>
      <c r="G2793"/>
      <c r="H2793"/>
      <c r="I2793"/>
      <c r="J2793"/>
      <c r="K2793"/>
      <c r="L2793" s="1"/>
    </row>
    <row r="2794" spans="1:12" ht="12.75">
      <c r="A2794" s="5"/>
      <c r="B2794"/>
      <c r="C2794" s="6"/>
      <c r="D2794"/>
      <c r="E2794" s="1"/>
      <c r="F2794"/>
      <c r="G2794"/>
      <c r="H2794"/>
      <c r="I2794"/>
      <c r="J2794"/>
      <c r="K2794"/>
      <c r="L2794" s="1"/>
    </row>
    <row r="2795" spans="1:12" ht="12.75">
      <c r="A2795" s="5"/>
      <c r="B2795"/>
      <c r="C2795"/>
      <c r="D2795"/>
      <c r="E2795"/>
      <c r="F2795"/>
      <c r="G2795"/>
      <c r="H2795"/>
      <c r="I2795"/>
      <c r="J2795"/>
      <c r="K2795"/>
      <c r="L2795" s="1"/>
    </row>
    <row r="2796" spans="1:12" ht="12.75">
      <c r="A2796" s="5" t="s">
        <v>5</v>
      </c>
      <c r="B2796" s="3" t="s">
        <v>6</v>
      </c>
      <c r="C2796"/>
      <c r="D2796"/>
      <c r="E2796" s="4">
        <f>SUM(E2793:E2795)</f>
        <v>56.213750000000005</v>
      </c>
      <c r="F2796" s="8" t="s">
        <v>118</v>
      </c>
      <c r="G2796"/>
      <c r="H2796"/>
      <c r="I2796"/>
      <c r="J2796"/>
      <c r="K2796"/>
      <c r="L2796" s="1"/>
    </row>
    <row r="2797" spans="1:12" ht="12.75">
      <c r="A2797" s="5"/>
      <c r="B2797" s="3"/>
      <c r="C2797"/>
      <c r="D2797"/>
      <c r="E2797" s="4"/>
      <c r="F2797" s="8"/>
      <c r="G2797"/>
      <c r="H2797"/>
      <c r="I2797"/>
      <c r="J2797"/>
      <c r="K2797"/>
      <c r="L2797" s="1"/>
    </row>
    <row r="2798" spans="1:12" ht="12.75">
      <c r="A2798" s="5" t="s">
        <v>7</v>
      </c>
      <c r="B2798" s="3" t="s">
        <v>11</v>
      </c>
      <c r="C2798"/>
      <c r="D2798"/>
      <c r="E2798" s="4">
        <f>E2791+E2796</f>
        <v>618.35125</v>
      </c>
      <c r="F2798" s="8" t="s">
        <v>118</v>
      </c>
      <c r="G2798"/>
      <c r="H2798"/>
      <c r="I2798"/>
      <c r="J2798"/>
      <c r="K2798"/>
      <c r="L2798" s="1"/>
    </row>
    <row r="2799" spans="1:12" ht="12.75">
      <c r="A2799" s="5"/>
      <c r="B2799"/>
      <c r="C2799"/>
      <c r="D2799"/>
      <c r="E2799"/>
      <c r="F2799" s="8"/>
      <c r="G2799"/>
      <c r="H2799"/>
      <c r="I2799"/>
      <c r="J2799"/>
      <c r="K2799"/>
      <c r="L2799" s="1"/>
    </row>
    <row r="2800" spans="1:12" ht="12.75">
      <c r="A2800" s="5" t="s">
        <v>12</v>
      </c>
      <c r="B2800" s="3" t="s">
        <v>13</v>
      </c>
      <c r="C2800" s="6">
        <v>0.05</v>
      </c>
      <c r="D2800"/>
      <c r="E2800" s="4">
        <f>E2798*C2800</f>
        <v>30.917562500000003</v>
      </c>
      <c r="F2800" s="8" t="s">
        <v>118</v>
      </c>
      <c r="G2800"/>
      <c r="H2800"/>
      <c r="I2800"/>
      <c r="J2800"/>
      <c r="K2800"/>
      <c r="L2800" s="1"/>
    </row>
    <row r="2801" spans="1:12" ht="12.75">
      <c r="A2801" s="5"/>
      <c r="B2801"/>
      <c r="C2801"/>
      <c r="D2801"/>
      <c r="E2801"/>
      <c r="F2801" s="8"/>
      <c r="G2801"/>
      <c r="H2801"/>
      <c r="I2801"/>
      <c r="J2801"/>
      <c r="K2801"/>
      <c r="L2801" s="1"/>
    </row>
    <row r="2802" spans="1:12" ht="12.75">
      <c r="A2802" s="5" t="s">
        <v>14</v>
      </c>
      <c r="B2802" s="3" t="s">
        <v>27</v>
      </c>
      <c r="C2802"/>
      <c r="D2802"/>
      <c r="E2802" s="4">
        <f>E2798+E2800</f>
        <v>649.2688125000001</v>
      </c>
      <c r="F2802" s="8" t="s">
        <v>118</v>
      </c>
      <c r="G2802"/>
      <c r="H2802"/>
      <c r="I2802"/>
      <c r="J2802"/>
      <c r="K2802"/>
      <c r="L2802" s="1"/>
    </row>
    <row r="2803" spans="1:12" ht="12.75">
      <c r="A2803" s="5"/>
      <c r="B2803"/>
      <c r="C2803"/>
      <c r="D2803"/>
      <c r="E2803"/>
      <c r="F2803"/>
      <c r="G2803"/>
      <c r="H2803"/>
      <c r="I2803"/>
      <c r="J2803"/>
      <c r="K2803"/>
      <c r="L2803" s="1"/>
    </row>
    <row r="2804" spans="1:12" ht="12.75">
      <c r="A2804" s="5"/>
      <c r="B2804"/>
      <c r="C2804"/>
      <c r="D2804"/>
      <c r="E2804"/>
      <c r="F2804"/>
      <c r="G2804"/>
      <c r="H2804"/>
      <c r="I2804"/>
      <c r="J2804"/>
      <c r="K2804"/>
      <c r="L2804" s="1"/>
    </row>
    <row r="2805" spans="1:14" ht="12.75">
      <c r="A2805" s="31"/>
      <c r="B2805" s="3" t="s">
        <v>45</v>
      </c>
      <c r="C2805" s="139">
        <f>E2802</f>
        <v>649.2688125000001</v>
      </c>
      <c r="D2805" s="155" t="s">
        <v>426</v>
      </c>
      <c r="E2805" s="155"/>
      <c r="F2805" s="4">
        <f>E2802/100/1</f>
        <v>6.492688125000001</v>
      </c>
      <c r="G2805" s="8" t="s">
        <v>28</v>
      </c>
      <c r="H2805"/>
      <c r="I2805"/>
      <c r="J2805"/>
      <c r="K2805"/>
      <c r="L2805" s="1"/>
      <c r="M2805" s="70"/>
      <c r="N2805" s="140"/>
    </row>
    <row r="2806" spans="1:12" ht="12.75">
      <c r="A2806" s="31"/>
      <c r="B2806"/>
      <c r="C2806"/>
      <c r="D2806"/>
      <c r="E2806"/>
      <c r="F2806"/>
      <c r="G2806"/>
      <c r="H2806"/>
      <c r="I2806"/>
      <c r="J2806"/>
      <c r="K2806"/>
      <c r="L2806" s="1"/>
    </row>
    <row r="2807" spans="1:12" ht="12.75">
      <c r="A2807" s="31"/>
      <c r="B2807" s="3" t="s">
        <v>17</v>
      </c>
      <c r="C2807"/>
      <c r="D2807"/>
      <c r="E2807"/>
      <c r="F2807"/>
      <c r="G2807"/>
      <c r="H2807"/>
      <c r="I2807"/>
      <c r="J2807"/>
      <c r="K2807"/>
      <c r="L2807" s="1"/>
    </row>
    <row r="2809" spans="2:9" ht="12.75">
      <c r="B2809" s="160" t="s">
        <v>495</v>
      </c>
      <c r="C2809" s="160"/>
      <c r="D2809" s="160"/>
      <c r="E2809" s="160"/>
      <c r="F2809" s="160"/>
      <c r="G2809" s="160"/>
      <c r="H2809" s="160"/>
      <c r="I2809" s="160"/>
    </row>
    <row r="2810" spans="2:9" ht="12.75">
      <c r="B2810" s="160" t="s">
        <v>496</v>
      </c>
      <c r="C2810" s="160"/>
      <c r="D2810" s="160"/>
      <c r="E2810" s="160"/>
      <c r="F2810" s="160"/>
      <c r="G2810" s="160"/>
      <c r="H2810" s="160"/>
      <c r="I2810" s="75"/>
    </row>
    <row r="2811" spans="2:9" ht="12.75">
      <c r="B2811" s="75"/>
      <c r="C2811" s="75"/>
      <c r="D2811" s="75"/>
      <c r="E2811" s="75"/>
      <c r="F2811" s="75"/>
      <c r="G2811" s="75"/>
      <c r="H2811" s="75"/>
      <c r="I2811" s="75"/>
    </row>
    <row r="2812" spans="2:9" ht="12.75">
      <c r="B2812" s="75"/>
      <c r="C2812" s="75"/>
      <c r="D2812" s="75"/>
      <c r="E2812" s="75"/>
      <c r="F2812" s="75"/>
      <c r="G2812" s="75"/>
      <c r="H2812" s="75"/>
      <c r="I2812" s="75"/>
    </row>
    <row r="2813" spans="2:9" ht="12.75">
      <c r="B2813" s="75"/>
      <c r="C2813" s="75"/>
      <c r="D2813" s="75"/>
      <c r="E2813" s="75"/>
      <c r="F2813" s="75"/>
      <c r="G2813" s="75"/>
      <c r="H2813" s="75"/>
      <c r="I2813" s="75"/>
    </row>
    <row r="2814" spans="2:9" ht="12.75">
      <c r="B2814" s="75"/>
      <c r="C2814" s="75"/>
      <c r="D2814" s="75"/>
      <c r="E2814" s="75"/>
      <c r="F2814" s="75"/>
      <c r="G2814" s="75"/>
      <c r="H2814" s="75"/>
      <c r="I2814" s="75"/>
    </row>
    <row r="2815" spans="2:9" ht="12.75">
      <c r="B2815" s="75"/>
      <c r="C2815" s="75"/>
      <c r="D2815" s="75"/>
      <c r="E2815" s="75"/>
      <c r="F2815" s="75"/>
      <c r="G2815" s="75"/>
      <c r="H2815" s="75"/>
      <c r="I2815" s="75"/>
    </row>
    <row r="2816" spans="2:9" ht="12.75">
      <c r="B2816" s="75"/>
      <c r="C2816" s="75"/>
      <c r="D2816" s="75"/>
      <c r="E2816" s="75"/>
      <c r="F2816" s="75"/>
      <c r="G2816" s="75"/>
      <c r="H2816" s="75"/>
      <c r="I2816" s="75"/>
    </row>
    <row r="2817" spans="2:9" ht="12.75">
      <c r="B2817" s="75"/>
      <c r="C2817" s="75"/>
      <c r="D2817" s="75"/>
      <c r="E2817" s="75"/>
      <c r="F2817" s="75"/>
      <c r="G2817" s="75"/>
      <c r="H2817" s="75"/>
      <c r="I2817" s="75"/>
    </row>
    <row r="2818" spans="2:9" ht="12.75">
      <c r="B2818" s="75"/>
      <c r="C2818" s="75"/>
      <c r="D2818" s="75"/>
      <c r="E2818" s="75"/>
      <c r="F2818" s="75"/>
      <c r="G2818" s="75"/>
      <c r="H2818" s="75"/>
      <c r="I2818" s="75"/>
    </row>
    <row r="2819" spans="2:9" ht="12.75">
      <c r="B2819" s="75"/>
      <c r="C2819" s="75"/>
      <c r="D2819" s="75"/>
      <c r="E2819" s="75"/>
      <c r="F2819" s="75"/>
      <c r="G2819" s="75"/>
      <c r="H2819" s="75"/>
      <c r="I2819" s="75"/>
    </row>
    <row r="2820" spans="2:9" ht="12.75">
      <c r="B2820" s="75"/>
      <c r="C2820" s="75"/>
      <c r="D2820" s="75"/>
      <c r="E2820" s="75"/>
      <c r="F2820" s="75"/>
      <c r="G2820" s="75"/>
      <c r="H2820" s="75"/>
      <c r="I2820" s="75"/>
    </row>
    <row r="2821" spans="2:9" ht="12.75">
      <c r="B2821" s="75"/>
      <c r="C2821" s="75"/>
      <c r="D2821" s="75"/>
      <c r="E2821" s="75"/>
      <c r="F2821" s="75"/>
      <c r="G2821" s="75"/>
      <c r="H2821" s="75"/>
      <c r="I2821" s="75"/>
    </row>
    <row r="2822" spans="2:9" ht="12.75">
      <c r="B2822" s="75"/>
      <c r="C2822" s="75"/>
      <c r="D2822" s="75"/>
      <c r="E2822" s="75"/>
      <c r="F2822" s="75"/>
      <c r="G2822" s="75"/>
      <c r="H2822" s="75"/>
      <c r="I2822" s="75"/>
    </row>
    <row r="2830" spans="2:8" ht="12.75">
      <c r="B2830" s="61"/>
      <c r="H2830" s="61"/>
    </row>
    <row r="2831" spans="7:9" ht="12.75">
      <c r="G2831" s="64"/>
      <c r="H2831" s="64"/>
      <c r="I2831" s="65"/>
    </row>
    <row r="2832" spans="2:9" ht="12.75">
      <c r="B2832" s="61"/>
      <c r="G2832" s="64"/>
      <c r="H2832" s="64"/>
      <c r="I2832" s="65"/>
    </row>
    <row r="2833" spans="1:12" ht="12.75">
      <c r="A2833" s="31"/>
      <c r="B2833" s="3" t="s">
        <v>484</v>
      </c>
      <c r="C2833"/>
      <c r="D2833"/>
      <c r="E2833"/>
      <c r="F2833"/>
      <c r="G2833"/>
      <c r="H2833" s="3" t="s">
        <v>134</v>
      </c>
      <c r="I2833"/>
      <c r="J2833"/>
      <c r="K2833"/>
      <c r="L2833" s="1"/>
    </row>
    <row r="2834" spans="1:12" ht="12.75">
      <c r="A2834" s="31"/>
      <c r="B2834"/>
      <c r="C2834"/>
      <c r="D2834"/>
      <c r="E2834"/>
      <c r="F2834"/>
      <c r="G2834" s="10"/>
      <c r="H2834" s="162" t="s">
        <v>243</v>
      </c>
      <c r="I2834" s="162"/>
      <c r="J2834"/>
      <c r="K2834"/>
      <c r="L2834" s="1"/>
    </row>
    <row r="2835" spans="1:12" ht="12.75">
      <c r="A2835" s="31"/>
      <c r="B2835" s="3" t="s">
        <v>486</v>
      </c>
      <c r="C2835" s="5"/>
      <c r="D2835"/>
      <c r="E2835"/>
      <c r="F2835"/>
      <c r="G2835" s="10"/>
      <c r="H2835" s="10"/>
      <c r="I2835" s="50"/>
      <c r="J2835"/>
      <c r="K2835"/>
      <c r="L2835" s="1"/>
    </row>
    <row r="2836" spans="1:12" ht="12.75">
      <c r="A2836" s="31"/>
      <c r="B2836" s="3" t="s">
        <v>515</v>
      </c>
      <c r="C2836"/>
      <c r="D2836"/>
      <c r="E2836"/>
      <c r="F2836"/>
      <c r="G2836"/>
      <c r="H2836" s="10"/>
      <c r="I2836" s="3"/>
      <c r="J2836"/>
      <c r="K2836"/>
      <c r="L2836" s="1"/>
    </row>
    <row r="2837" spans="1:12" ht="12.75">
      <c r="A2837" s="31"/>
      <c r="B2837"/>
      <c r="C2837"/>
      <c r="D2837"/>
      <c r="E2837"/>
      <c r="F2837"/>
      <c r="G2837" s="10"/>
      <c r="H2837" s="10"/>
      <c r="I2837" s="10"/>
      <c r="J2837"/>
      <c r="K2837"/>
      <c r="L2837" s="1"/>
    </row>
    <row r="2838" spans="1:12" ht="12.75">
      <c r="A2838" s="31"/>
      <c r="B2838"/>
      <c r="C2838"/>
      <c r="D2838"/>
      <c r="E2838"/>
      <c r="F2838"/>
      <c r="G2838" s="50"/>
      <c r="H2838" s="10"/>
      <c r="I2838" s="10"/>
      <c r="J2838"/>
      <c r="K2838"/>
      <c r="L2838" s="1"/>
    </row>
    <row r="2839" spans="1:12" ht="12.75">
      <c r="A2839" s="5">
        <v>1</v>
      </c>
      <c r="B2839" s="3" t="s">
        <v>0</v>
      </c>
      <c r="C2839"/>
      <c r="D2839"/>
      <c r="E2839" s="3">
        <f>SUM(E2840:E2844)</f>
        <v>200</v>
      </c>
      <c r="F2839" s="8" t="s">
        <v>118</v>
      </c>
      <c r="G2839"/>
      <c r="H2839"/>
      <c r="I2839"/>
      <c r="J2839"/>
      <c r="K2839"/>
      <c r="L2839" s="1"/>
    </row>
    <row r="2840" spans="1:12" ht="12.75">
      <c r="A2840" s="5"/>
      <c r="B2840" t="s">
        <v>8</v>
      </c>
      <c r="C2840"/>
      <c r="D2840"/>
      <c r="E2840" s="1">
        <v>100</v>
      </c>
      <c r="F2840" s="8"/>
      <c r="G2840"/>
      <c r="H2840"/>
      <c r="I2840"/>
      <c r="J2840"/>
      <c r="K2840"/>
      <c r="L2840" s="1"/>
    </row>
    <row r="2841" spans="1:12" ht="12.75">
      <c r="A2841" s="5"/>
      <c r="B2841" t="s">
        <v>25</v>
      </c>
      <c r="C2841"/>
      <c r="D2841"/>
      <c r="E2841" s="1">
        <v>0</v>
      </c>
      <c r="F2841" s="8"/>
      <c r="G2841"/>
      <c r="H2841"/>
      <c r="I2841"/>
      <c r="J2841"/>
      <c r="K2841"/>
      <c r="L2841" s="1"/>
    </row>
    <row r="2842" spans="1:12" ht="12.75">
      <c r="A2842" s="5"/>
      <c r="B2842" t="s">
        <v>26</v>
      </c>
      <c r="C2842"/>
      <c r="D2842"/>
      <c r="E2842" s="1">
        <v>100</v>
      </c>
      <c r="F2842" s="8"/>
      <c r="G2842"/>
      <c r="H2842"/>
      <c r="I2842"/>
      <c r="J2842"/>
      <c r="K2842"/>
      <c r="L2842" s="1"/>
    </row>
    <row r="2843" spans="1:12" ht="12.75">
      <c r="A2843" s="5"/>
      <c r="B2843" t="s">
        <v>10</v>
      </c>
      <c r="C2843"/>
      <c r="D2843"/>
      <c r="E2843" s="1">
        <v>0</v>
      </c>
      <c r="F2843" s="8"/>
      <c r="G2843"/>
      <c r="H2843"/>
      <c r="I2843"/>
      <c r="J2843"/>
      <c r="K2843"/>
      <c r="L2843" s="1"/>
    </row>
    <row r="2844" spans="1:12" ht="12.75">
      <c r="A2844" s="5"/>
      <c r="B2844"/>
      <c r="C2844"/>
      <c r="D2844"/>
      <c r="E2844"/>
      <c r="F2844" s="8"/>
      <c r="G2844"/>
      <c r="H2844"/>
      <c r="I2844"/>
      <c r="J2844"/>
      <c r="K2844"/>
      <c r="L2844" s="1"/>
    </row>
    <row r="2845" spans="1:12" ht="12.75">
      <c r="A2845" s="5">
        <v>2</v>
      </c>
      <c r="B2845" s="3" t="s">
        <v>1</v>
      </c>
      <c r="C2845" s="3"/>
      <c r="D2845" s="3"/>
      <c r="E2845" s="4">
        <f>SUM(E2846:E2848)</f>
        <v>97.1375</v>
      </c>
      <c r="F2845" s="8" t="s">
        <v>118</v>
      </c>
      <c r="G2845"/>
      <c r="H2845"/>
      <c r="I2845"/>
      <c r="J2845"/>
      <c r="K2845"/>
      <c r="L2845" s="1"/>
    </row>
    <row r="2846" spans="1:14" ht="12.75">
      <c r="A2846" s="5"/>
      <c r="B2846" t="s">
        <v>2</v>
      </c>
      <c r="C2846"/>
      <c r="D2846"/>
      <c r="E2846">
        <v>95</v>
      </c>
      <c r="F2846" s="8"/>
      <c r="G2846"/>
      <c r="H2846"/>
      <c r="I2846"/>
      <c r="J2846"/>
      <c r="K2846"/>
      <c r="L2846" s="1"/>
      <c r="M2846" s="70"/>
      <c r="N2846" s="140"/>
    </row>
    <row r="2847" spans="1:12" ht="12.75">
      <c r="A2847" s="5"/>
      <c r="B2847" s="53" t="s">
        <v>494</v>
      </c>
      <c r="C2847" s="2">
        <v>0.0225</v>
      </c>
      <c r="D2847"/>
      <c r="E2847" s="1">
        <f>E2846*C2847</f>
        <v>2.1374999999999997</v>
      </c>
      <c r="F2847" s="8"/>
      <c r="G2847"/>
      <c r="H2847"/>
      <c r="I2847"/>
      <c r="J2847"/>
      <c r="K2847"/>
      <c r="L2847" s="1"/>
    </row>
    <row r="2848" spans="1:12" ht="12.75">
      <c r="A2848" s="5"/>
      <c r="B2848"/>
      <c r="C2848"/>
      <c r="D2848"/>
      <c r="E2848"/>
      <c r="F2848"/>
      <c r="G2848"/>
      <c r="H2848"/>
      <c r="I2848"/>
      <c r="J2848"/>
      <c r="K2848"/>
      <c r="L2848" s="1"/>
    </row>
    <row r="2849" spans="1:12" ht="12.75">
      <c r="A2849" s="5" t="s">
        <v>4</v>
      </c>
      <c r="B2849" s="3" t="s">
        <v>3</v>
      </c>
      <c r="C2849"/>
      <c r="D2849"/>
      <c r="E2849" s="4">
        <f>E2839+E2845</f>
        <v>297.1375</v>
      </c>
      <c r="F2849" s="8" t="s">
        <v>118</v>
      </c>
      <c r="G2849" s="3"/>
      <c r="H2849"/>
      <c r="I2849"/>
      <c r="J2849"/>
      <c r="K2849"/>
      <c r="L2849" s="1"/>
    </row>
    <row r="2850" spans="1:12" ht="12.75">
      <c r="A2850" s="5"/>
      <c r="B2850"/>
      <c r="C2850"/>
      <c r="D2850"/>
      <c r="E2850"/>
      <c r="F2850"/>
      <c r="G2850"/>
      <c r="H2850"/>
      <c r="I2850"/>
      <c r="J2850"/>
      <c r="K2850"/>
      <c r="L2850" s="1"/>
    </row>
    <row r="2851" spans="1:12" ht="12.75">
      <c r="A2851" s="5"/>
      <c r="B2851" s="53" t="s">
        <v>159</v>
      </c>
      <c r="C2851" s="6">
        <v>0.1</v>
      </c>
      <c r="D2851"/>
      <c r="E2851" s="1">
        <f>E2849*C2851</f>
        <v>29.71375</v>
      </c>
      <c r="F2851"/>
      <c r="G2851"/>
      <c r="H2851"/>
      <c r="I2851"/>
      <c r="J2851"/>
      <c r="K2851"/>
      <c r="L2851" s="1"/>
    </row>
    <row r="2852" spans="1:12" ht="12.75">
      <c r="A2852" s="5"/>
      <c r="B2852"/>
      <c r="C2852" s="6"/>
      <c r="D2852"/>
      <c r="E2852" s="1">
        <f>E2849*C2852</f>
        <v>0</v>
      </c>
      <c r="F2852"/>
      <c r="G2852"/>
      <c r="H2852"/>
      <c r="I2852"/>
      <c r="J2852"/>
      <c r="K2852"/>
      <c r="L2852" s="1"/>
    </row>
    <row r="2853" spans="1:12" ht="12.75">
      <c r="A2853" s="5"/>
      <c r="B2853"/>
      <c r="C2853"/>
      <c r="D2853"/>
      <c r="E2853"/>
      <c r="F2853"/>
      <c r="G2853"/>
      <c r="H2853"/>
      <c r="I2853"/>
      <c r="J2853"/>
      <c r="K2853"/>
      <c r="L2853" s="1"/>
    </row>
    <row r="2854" spans="1:12" ht="12.75">
      <c r="A2854" s="5" t="s">
        <v>5</v>
      </c>
      <c r="B2854" s="3" t="s">
        <v>6</v>
      </c>
      <c r="C2854"/>
      <c r="D2854"/>
      <c r="E2854" s="4">
        <f>SUM(E2851:E2853)</f>
        <v>29.71375</v>
      </c>
      <c r="F2854" s="8" t="s">
        <v>118</v>
      </c>
      <c r="G2854"/>
      <c r="H2854"/>
      <c r="I2854"/>
      <c r="J2854"/>
      <c r="K2854"/>
      <c r="L2854" s="1"/>
    </row>
    <row r="2855" spans="1:12" ht="12.75">
      <c r="A2855" s="5"/>
      <c r="B2855" s="3"/>
      <c r="C2855"/>
      <c r="D2855"/>
      <c r="E2855" s="4"/>
      <c r="F2855" s="8"/>
      <c r="G2855"/>
      <c r="H2855"/>
      <c r="I2855"/>
      <c r="J2855"/>
      <c r="K2855"/>
      <c r="L2855" s="1"/>
    </row>
    <row r="2856" spans="1:12" ht="12.75">
      <c r="A2856" s="5" t="s">
        <v>7</v>
      </c>
      <c r="B2856" s="3" t="s">
        <v>11</v>
      </c>
      <c r="C2856"/>
      <c r="D2856"/>
      <c r="E2856" s="4">
        <f>E2849+E2854</f>
        <v>326.85125</v>
      </c>
      <c r="F2856" s="8" t="s">
        <v>118</v>
      </c>
      <c r="G2856"/>
      <c r="H2856"/>
      <c r="I2856"/>
      <c r="J2856"/>
      <c r="K2856"/>
      <c r="L2856" s="1"/>
    </row>
    <row r="2857" spans="1:12" ht="12.75">
      <c r="A2857" s="5"/>
      <c r="B2857"/>
      <c r="C2857"/>
      <c r="D2857"/>
      <c r="E2857"/>
      <c r="F2857" s="8"/>
      <c r="G2857"/>
      <c r="H2857"/>
      <c r="I2857"/>
      <c r="J2857"/>
      <c r="K2857"/>
      <c r="L2857" s="1"/>
    </row>
    <row r="2858" spans="1:12" ht="12.75">
      <c r="A2858" s="5" t="s">
        <v>12</v>
      </c>
      <c r="B2858" s="3" t="s">
        <v>13</v>
      </c>
      <c r="C2858" s="6">
        <v>0.05</v>
      </c>
      <c r="D2858"/>
      <c r="E2858" s="4">
        <f>E2856*C2858</f>
        <v>16.3425625</v>
      </c>
      <c r="F2858" s="8" t="s">
        <v>118</v>
      </c>
      <c r="G2858"/>
      <c r="H2858"/>
      <c r="I2858"/>
      <c r="J2858"/>
      <c r="K2858"/>
      <c r="L2858" s="1"/>
    </row>
    <row r="2859" spans="1:12" ht="12.75">
      <c r="A2859" s="5"/>
      <c r="B2859"/>
      <c r="C2859"/>
      <c r="D2859"/>
      <c r="E2859"/>
      <c r="F2859" s="8"/>
      <c r="G2859"/>
      <c r="H2859"/>
      <c r="I2859"/>
      <c r="J2859"/>
      <c r="K2859"/>
      <c r="L2859" s="1"/>
    </row>
    <row r="2860" spans="1:12" ht="12.75">
      <c r="A2860" s="5" t="s">
        <v>14</v>
      </c>
      <c r="B2860" s="3" t="s">
        <v>27</v>
      </c>
      <c r="C2860"/>
      <c r="D2860"/>
      <c r="E2860" s="4">
        <f>E2856+E2858</f>
        <v>343.1938125</v>
      </c>
      <c r="F2860" s="8" t="s">
        <v>118</v>
      </c>
      <c r="G2860"/>
      <c r="H2860"/>
      <c r="I2860"/>
      <c r="J2860"/>
      <c r="K2860"/>
      <c r="L2860" s="1"/>
    </row>
    <row r="2861" spans="1:12" ht="12.75">
      <c r="A2861" s="5"/>
      <c r="B2861"/>
      <c r="C2861"/>
      <c r="D2861"/>
      <c r="E2861"/>
      <c r="F2861"/>
      <c r="G2861"/>
      <c r="H2861"/>
      <c r="I2861"/>
      <c r="J2861"/>
      <c r="K2861"/>
      <c r="L2861" s="1"/>
    </row>
    <row r="2862" spans="1:12" ht="12.75">
      <c r="A2862" s="5"/>
      <c r="B2862"/>
      <c r="C2862"/>
      <c r="D2862"/>
      <c r="E2862"/>
      <c r="F2862"/>
      <c r="G2862"/>
      <c r="H2862"/>
      <c r="I2862"/>
      <c r="J2862"/>
      <c r="K2862"/>
      <c r="L2862" s="1"/>
    </row>
    <row r="2863" spans="1:14" ht="12.75">
      <c r="A2863" s="31"/>
      <c r="B2863" s="3" t="s">
        <v>45</v>
      </c>
      <c r="C2863" s="139">
        <f>E2860</f>
        <v>343.1938125</v>
      </c>
      <c r="D2863" s="155" t="s">
        <v>426</v>
      </c>
      <c r="E2863" s="155"/>
      <c r="F2863" s="4">
        <f>E2860/100/1</f>
        <v>3.431938125</v>
      </c>
      <c r="G2863" s="8" t="s">
        <v>28</v>
      </c>
      <c r="H2863"/>
      <c r="I2863"/>
      <c r="J2863"/>
      <c r="K2863"/>
      <c r="L2863" s="1"/>
      <c r="M2863" s="70"/>
      <c r="N2863" s="140"/>
    </row>
    <row r="2864" spans="1:12" ht="12.75">
      <c r="A2864" s="31"/>
      <c r="B2864"/>
      <c r="C2864"/>
      <c r="D2864"/>
      <c r="E2864"/>
      <c r="F2864"/>
      <c r="G2864"/>
      <c r="H2864"/>
      <c r="I2864"/>
      <c r="J2864"/>
      <c r="K2864"/>
      <c r="L2864" s="1"/>
    </row>
    <row r="2865" spans="1:12" ht="12.75">
      <c r="A2865" s="31"/>
      <c r="B2865" s="3" t="s">
        <v>17</v>
      </c>
      <c r="C2865"/>
      <c r="D2865"/>
      <c r="E2865"/>
      <c r="F2865"/>
      <c r="G2865"/>
      <c r="H2865"/>
      <c r="I2865"/>
      <c r="J2865"/>
      <c r="K2865"/>
      <c r="L2865" s="1"/>
    </row>
    <row r="2866" spans="1:12" ht="12.75">
      <c r="A2866" s="31"/>
      <c r="B2866"/>
      <c r="C2866"/>
      <c r="D2866"/>
      <c r="E2866"/>
      <c r="F2866"/>
      <c r="G2866"/>
      <c r="H2866"/>
      <c r="I2866"/>
      <c r="J2866"/>
      <c r="K2866"/>
      <c r="L2866" s="1"/>
    </row>
    <row r="2867" spans="1:12" ht="12.75">
      <c r="A2867" s="31"/>
      <c r="B2867" s="160" t="s">
        <v>495</v>
      </c>
      <c r="C2867" s="160"/>
      <c r="D2867" s="160"/>
      <c r="E2867" s="160"/>
      <c r="F2867" s="160"/>
      <c r="G2867" s="160"/>
      <c r="H2867" s="160"/>
      <c r="I2867" s="160"/>
      <c r="J2867"/>
      <c r="K2867"/>
      <c r="L2867" s="1"/>
    </row>
    <row r="2868" spans="1:12" ht="12.75">
      <c r="A2868" s="31"/>
      <c r="B2868" s="160" t="s">
        <v>496</v>
      </c>
      <c r="C2868" s="160"/>
      <c r="D2868" s="160"/>
      <c r="E2868" s="160"/>
      <c r="F2868" s="160"/>
      <c r="G2868" s="160"/>
      <c r="H2868" s="160"/>
      <c r="I2868" s="75"/>
      <c r="J2868"/>
      <c r="K2868"/>
      <c r="L2868" s="1"/>
    </row>
    <row r="2869" spans="1:12" ht="12.75">
      <c r="A2869" s="31"/>
      <c r="B2869" s="9"/>
      <c r="C2869" s="9"/>
      <c r="D2869" s="9"/>
      <c r="E2869" s="9"/>
      <c r="F2869" s="9"/>
      <c r="G2869" s="9"/>
      <c r="H2869" s="9"/>
      <c r="I2869"/>
      <c r="J2869"/>
      <c r="K2869"/>
      <c r="L2869" s="1"/>
    </row>
    <row r="2870" spans="2:9" ht="12.75">
      <c r="B2870" s="75"/>
      <c r="C2870" s="75"/>
      <c r="D2870" s="75"/>
      <c r="E2870" s="75"/>
      <c r="F2870" s="75"/>
      <c r="G2870" s="75"/>
      <c r="H2870" s="75"/>
      <c r="I2870" s="75"/>
    </row>
    <row r="2871" spans="2:9" ht="12.75">
      <c r="B2871" s="75"/>
      <c r="C2871" s="75"/>
      <c r="D2871" s="75"/>
      <c r="E2871" s="75"/>
      <c r="F2871" s="75"/>
      <c r="G2871" s="75"/>
      <c r="H2871" s="75"/>
      <c r="I2871" s="75"/>
    </row>
    <row r="2872" spans="2:9" ht="12.75">
      <c r="B2872" s="75"/>
      <c r="C2872" s="75"/>
      <c r="D2872" s="75"/>
      <c r="E2872" s="75"/>
      <c r="F2872" s="75"/>
      <c r="G2872" s="75"/>
      <c r="H2872" s="75"/>
      <c r="I2872" s="75"/>
    </row>
    <row r="2873" spans="2:9" ht="12.75">
      <c r="B2873" s="75"/>
      <c r="C2873" s="75"/>
      <c r="D2873" s="75"/>
      <c r="E2873" s="75"/>
      <c r="F2873" s="75"/>
      <c r="G2873" s="75"/>
      <c r="H2873" s="75"/>
      <c r="I2873" s="75"/>
    </row>
    <row r="2874" spans="2:9" ht="12.75">
      <c r="B2874" s="75"/>
      <c r="C2874" s="75"/>
      <c r="D2874" s="75"/>
      <c r="E2874" s="75"/>
      <c r="F2874" s="75"/>
      <c r="G2874" s="75"/>
      <c r="H2874" s="75"/>
      <c r="I2874" s="75"/>
    </row>
    <row r="2875" spans="2:9" ht="12.75">
      <c r="B2875" s="75"/>
      <c r="C2875" s="75"/>
      <c r="D2875" s="75"/>
      <c r="E2875" s="75"/>
      <c r="F2875" s="75"/>
      <c r="G2875" s="75"/>
      <c r="H2875" s="75"/>
      <c r="I2875" s="75"/>
    </row>
    <row r="2876" spans="2:9" ht="12.75">
      <c r="B2876" s="75"/>
      <c r="C2876" s="75"/>
      <c r="D2876" s="75"/>
      <c r="E2876" s="75"/>
      <c r="F2876" s="75"/>
      <c r="G2876" s="75"/>
      <c r="H2876" s="75"/>
      <c r="I2876" s="75"/>
    </row>
    <row r="2877" spans="2:9" ht="12.75">
      <c r="B2877" s="75"/>
      <c r="C2877" s="75"/>
      <c r="D2877" s="75"/>
      <c r="E2877" s="75"/>
      <c r="F2877" s="75"/>
      <c r="G2877" s="75"/>
      <c r="H2877" s="75"/>
      <c r="I2877" s="75"/>
    </row>
    <row r="2878" spans="2:9" ht="12.75">
      <c r="B2878" s="75"/>
      <c r="C2878" s="75"/>
      <c r="D2878" s="75"/>
      <c r="E2878" s="75"/>
      <c r="F2878" s="75"/>
      <c r="G2878" s="75"/>
      <c r="H2878" s="75"/>
      <c r="I2878" s="75"/>
    </row>
    <row r="2889" spans="2:8" ht="12.75">
      <c r="B2889" s="61"/>
      <c r="H2889" s="61"/>
    </row>
    <row r="2890" spans="7:9" ht="12.75">
      <c r="G2890" s="64"/>
      <c r="H2890" s="64"/>
      <c r="I2890" s="65"/>
    </row>
    <row r="2891" spans="2:9" ht="12.75">
      <c r="B2891" s="61"/>
      <c r="G2891" s="64"/>
      <c r="H2891" s="64"/>
      <c r="I2891" s="65"/>
    </row>
    <row r="2892" spans="1:12" ht="12.75">
      <c r="A2892" s="31"/>
      <c r="B2892" s="3" t="s">
        <v>484</v>
      </c>
      <c r="C2892"/>
      <c r="D2892"/>
      <c r="E2892"/>
      <c r="F2892"/>
      <c r="G2892"/>
      <c r="H2892" s="3" t="s">
        <v>134</v>
      </c>
      <c r="I2892"/>
      <c r="J2892"/>
      <c r="K2892"/>
      <c r="L2892" s="1"/>
    </row>
    <row r="2893" spans="1:12" ht="12.75">
      <c r="A2893" s="31"/>
      <c r="B2893"/>
      <c r="C2893"/>
      <c r="D2893"/>
      <c r="E2893"/>
      <c r="F2893"/>
      <c r="G2893" s="10"/>
      <c r="H2893" s="162" t="s">
        <v>244</v>
      </c>
      <c r="I2893" s="162"/>
      <c r="J2893"/>
      <c r="K2893"/>
      <c r="L2893" s="1"/>
    </row>
    <row r="2894" spans="1:12" ht="12.75">
      <c r="A2894" s="31"/>
      <c r="B2894" s="3" t="s">
        <v>486</v>
      </c>
      <c r="C2894"/>
      <c r="D2894"/>
      <c r="E2894"/>
      <c r="F2894"/>
      <c r="G2894" s="10"/>
      <c r="H2894" s="10"/>
      <c r="I2894" s="50"/>
      <c r="J2894"/>
      <c r="K2894"/>
      <c r="L2894" s="1"/>
    </row>
    <row r="2895" spans="1:12" ht="12.75">
      <c r="A2895" s="31"/>
      <c r="B2895" s="155" t="s">
        <v>516</v>
      </c>
      <c r="C2895" s="155"/>
      <c r="D2895" s="155"/>
      <c r="E2895" s="155"/>
      <c r="F2895" s="155"/>
      <c r="G2895" s="155"/>
      <c r="H2895" s="155"/>
      <c r="I2895" s="155"/>
      <c r="J2895"/>
      <c r="K2895"/>
      <c r="L2895" s="1"/>
    </row>
    <row r="2896" spans="1:12" ht="12.75">
      <c r="A2896" s="31"/>
      <c r="B2896" s="57"/>
      <c r="C2896" s="57"/>
      <c r="D2896" s="57"/>
      <c r="E2896" s="57"/>
      <c r="F2896" s="57"/>
      <c r="G2896" s="57"/>
      <c r="H2896" s="57"/>
      <c r="I2896" s="57"/>
      <c r="J2896"/>
      <c r="K2896"/>
      <c r="L2896" s="1"/>
    </row>
    <row r="2897" spans="1:12" ht="12.75">
      <c r="A2897" s="31"/>
      <c r="B2897"/>
      <c r="C2897"/>
      <c r="D2897"/>
      <c r="E2897"/>
      <c r="F2897"/>
      <c r="G2897" s="50"/>
      <c r="H2897" s="10"/>
      <c r="I2897" s="10"/>
      <c r="J2897"/>
      <c r="K2897"/>
      <c r="L2897" s="1"/>
    </row>
    <row r="2898" spans="1:12" ht="12.75">
      <c r="A2898" s="5">
        <v>1</v>
      </c>
      <c r="B2898" s="3" t="s">
        <v>0</v>
      </c>
      <c r="C2898"/>
      <c r="D2898"/>
      <c r="E2898" s="3">
        <f>SUM(E2899:E2901)</f>
        <v>40</v>
      </c>
      <c r="F2898" s="8" t="s">
        <v>118</v>
      </c>
      <c r="G2898"/>
      <c r="H2898"/>
      <c r="I2898"/>
      <c r="J2898"/>
      <c r="K2898"/>
      <c r="L2898" s="1"/>
    </row>
    <row r="2899" spans="1:12" ht="12.75">
      <c r="A2899" s="5"/>
      <c r="B2899" t="s">
        <v>8</v>
      </c>
      <c r="C2899"/>
      <c r="D2899"/>
      <c r="E2899">
        <v>10</v>
      </c>
      <c r="F2899" s="8"/>
      <c r="G2899"/>
      <c r="H2899"/>
      <c r="I2899"/>
      <c r="J2899"/>
      <c r="K2899"/>
      <c r="L2899" s="1"/>
    </row>
    <row r="2900" spans="1:12" ht="12.75">
      <c r="A2900" s="5"/>
      <c r="B2900" t="s">
        <v>9</v>
      </c>
      <c r="C2900"/>
      <c r="D2900"/>
      <c r="E2900">
        <v>30</v>
      </c>
      <c r="F2900" s="8"/>
      <c r="G2900"/>
      <c r="H2900"/>
      <c r="I2900"/>
      <c r="J2900"/>
      <c r="K2900"/>
      <c r="L2900" s="1"/>
    </row>
    <row r="2901" spans="1:12" ht="12.75">
      <c r="A2901" s="5"/>
      <c r="B2901" t="s">
        <v>10</v>
      </c>
      <c r="C2901"/>
      <c r="D2901"/>
      <c r="E2901">
        <v>0</v>
      </c>
      <c r="F2901" s="8"/>
      <c r="G2901"/>
      <c r="H2901"/>
      <c r="I2901"/>
      <c r="J2901"/>
      <c r="K2901"/>
      <c r="L2901" s="1"/>
    </row>
    <row r="2902" spans="1:12" ht="12.75">
      <c r="A2902" s="5"/>
      <c r="B2902"/>
      <c r="C2902"/>
      <c r="D2902"/>
      <c r="E2902"/>
      <c r="F2902" s="8"/>
      <c r="G2902"/>
      <c r="H2902"/>
      <c r="I2902"/>
      <c r="J2902"/>
      <c r="K2902"/>
      <c r="L2902" s="1"/>
    </row>
    <row r="2903" spans="1:12" ht="12.75">
      <c r="A2903" s="5"/>
      <c r="B2903"/>
      <c r="C2903"/>
      <c r="D2903"/>
      <c r="E2903"/>
      <c r="F2903" s="8"/>
      <c r="G2903"/>
      <c r="H2903"/>
      <c r="I2903"/>
      <c r="J2903"/>
      <c r="K2903"/>
      <c r="L2903" s="1"/>
    </row>
    <row r="2904" spans="1:12" ht="12.75">
      <c r="A2904" s="5">
        <v>2</v>
      </c>
      <c r="B2904" s="3" t="s">
        <v>1</v>
      </c>
      <c r="C2904" s="3"/>
      <c r="D2904" s="3"/>
      <c r="E2904" s="4">
        <f>SUM(E2905:E2907)</f>
        <v>5061.375</v>
      </c>
      <c r="F2904" s="8" t="s">
        <v>118</v>
      </c>
      <c r="G2904"/>
      <c r="H2904"/>
      <c r="I2904"/>
      <c r="J2904"/>
      <c r="K2904"/>
      <c r="L2904" s="1"/>
    </row>
    <row r="2905" spans="1:14" ht="12.75">
      <c r="A2905" s="5"/>
      <c r="B2905" t="s">
        <v>2</v>
      </c>
      <c r="C2905"/>
      <c r="D2905"/>
      <c r="E2905">
        <v>4950</v>
      </c>
      <c r="F2905" s="8"/>
      <c r="G2905"/>
      <c r="H2905"/>
      <c r="I2905"/>
      <c r="J2905"/>
      <c r="K2905"/>
      <c r="L2905" s="1"/>
      <c r="M2905" s="70"/>
      <c r="N2905" s="140"/>
    </row>
    <row r="2906" spans="1:12" ht="12.75">
      <c r="A2906" s="5"/>
      <c r="B2906" s="53" t="s">
        <v>494</v>
      </c>
      <c r="C2906" s="2">
        <v>0.0225</v>
      </c>
      <c r="D2906"/>
      <c r="E2906" s="1">
        <f>E2905*C2906</f>
        <v>111.375</v>
      </c>
      <c r="F2906" s="8"/>
      <c r="G2906"/>
      <c r="H2906"/>
      <c r="I2906"/>
      <c r="J2906"/>
      <c r="K2906"/>
      <c r="L2906" s="1"/>
    </row>
    <row r="2907" spans="1:12" ht="12.75">
      <c r="A2907" s="5"/>
      <c r="B2907"/>
      <c r="C2907"/>
      <c r="D2907"/>
      <c r="E2907"/>
      <c r="F2907"/>
      <c r="G2907"/>
      <c r="H2907"/>
      <c r="I2907"/>
      <c r="J2907"/>
      <c r="K2907"/>
      <c r="L2907" s="1"/>
    </row>
    <row r="2908" spans="1:12" ht="12.75">
      <c r="A2908" s="5" t="s">
        <v>4</v>
      </c>
      <c r="B2908" s="3" t="s">
        <v>3</v>
      </c>
      <c r="C2908"/>
      <c r="D2908"/>
      <c r="E2908" s="4">
        <f>E2898+E2904</f>
        <v>5101.375</v>
      </c>
      <c r="F2908" s="8" t="s">
        <v>118</v>
      </c>
      <c r="G2908" s="3"/>
      <c r="H2908"/>
      <c r="I2908"/>
      <c r="J2908"/>
      <c r="K2908"/>
      <c r="L2908" s="1"/>
    </row>
    <row r="2909" spans="1:12" ht="12.75">
      <c r="A2909" s="5"/>
      <c r="B2909"/>
      <c r="C2909"/>
      <c r="D2909"/>
      <c r="E2909"/>
      <c r="F2909"/>
      <c r="G2909"/>
      <c r="H2909"/>
      <c r="I2909"/>
      <c r="J2909"/>
      <c r="K2909"/>
      <c r="L2909" s="1"/>
    </row>
    <row r="2910" spans="1:12" ht="12.75">
      <c r="A2910" s="5"/>
      <c r="B2910" s="53" t="s">
        <v>159</v>
      </c>
      <c r="C2910" s="6">
        <v>0.1</v>
      </c>
      <c r="D2910"/>
      <c r="E2910" s="1">
        <f>E2908*C2910</f>
        <v>510.13750000000005</v>
      </c>
      <c r="F2910"/>
      <c r="G2910"/>
      <c r="H2910"/>
      <c r="I2910"/>
      <c r="J2910"/>
      <c r="K2910"/>
      <c r="L2910" s="1"/>
    </row>
    <row r="2911" spans="1:12" ht="12.75">
      <c r="A2911" s="5"/>
      <c r="B2911"/>
      <c r="C2911" s="6"/>
      <c r="D2911"/>
      <c r="E2911" s="1"/>
      <c r="F2911"/>
      <c r="G2911"/>
      <c r="H2911"/>
      <c r="I2911"/>
      <c r="J2911"/>
      <c r="K2911"/>
      <c r="L2911" s="1"/>
    </row>
    <row r="2912" spans="1:12" ht="12.75">
      <c r="A2912" s="5"/>
      <c r="B2912"/>
      <c r="C2912"/>
      <c r="D2912"/>
      <c r="E2912"/>
      <c r="F2912"/>
      <c r="G2912"/>
      <c r="H2912"/>
      <c r="I2912"/>
      <c r="J2912"/>
      <c r="K2912"/>
      <c r="L2912" s="1"/>
    </row>
    <row r="2913" spans="1:12" ht="12.75">
      <c r="A2913" s="5" t="s">
        <v>5</v>
      </c>
      <c r="B2913" s="3" t="s">
        <v>6</v>
      </c>
      <c r="C2913"/>
      <c r="D2913"/>
      <c r="E2913" s="4">
        <f>SUM(E2910:E2912)</f>
        <v>510.13750000000005</v>
      </c>
      <c r="F2913" s="8" t="s">
        <v>118</v>
      </c>
      <c r="G2913"/>
      <c r="H2913"/>
      <c r="I2913"/>
      <c r="J2913"/>
      <c r="K2913"/>
      <c r="L2913" s="1"/>
    </row>
    <row r="2914" spans="1:12" ht="12.75">
      <c r="A2914" s="5"/>
      <c r="B2914" s="3"/>
      <c r="C2914"/>
      <c r="D2914"/>
      <c r="E2914" s="4"/>
      <c r="F2914" s="8"/>
      <c r="G2914"/>
      <c r="H2914"/>
      <c r="I2914"/>
      <c r="J2914"/>
      <c r="K2914"/>
      <c r="L2914" s="1"/>
    </row>
    <row r="2915" spans="1:12" ht="12.75">
      <c r="A2915" s="5" t="s">
        <v>7</v>
      </c>
      <c r="B2915" s="3" t="s">
        <v>11</v>
      </c>
      <c r="C2915"/>
      <c r="D2915"/>
      <c r="E2915" s="4">
        <f>E2908+E2913</f>
        <v>5611.5125</v>
      </c>
      <c r="F2915" s="8" t="s">
        <v>118</v>
      </c>
      <c r="G2915"/>
      <c r="H2915"/>
      <c r="I2915"/>
      <c r="J2915"/>
      <c r="K2915"/>
      <c r="L2915" s="1"/>
    </row>
    <row r="2916" spans="1:12" ht="12.75">
      <c r="A2916" s="5"/>
      <c r="B2916"/>
      <c r="C2916"/>
      <c r="D2916"/>
      <c r="E2916"/>
      <c r="F2916" s="8"/>
      <c r="G2916"/>
      <c r="H2916"/>
      <c r="I2916"/>
      <c r="J2916"/>
      <c r="K2916"/>
      <c r="L2916" s="1"/>
    </row>
    <row r="2917" spans="1:12" ht="12.75">
      <c r="A2917" s="5" t="s">
        <v>12</v>
      </c>
      <c r="B2917" s="3" t="s">
        <v>13</v>
      </c>
      <c r="C2917" s="6">
        <v>0.05</v>
      </c>
      <c r="D2917"/>
      <c r="E2917" s="4">
        <f>E2915*C2917</f>
        <v>280.575625</v>
      </c>
      <c r="F2917" s="8" t="s">
        <v>118</v>
      </c>
      <c r="G2917"/>
      <c r="H2917"/>
      <c r="I2917"/>
      <c r="J2917"/>
      <c r="K2917"/>
      <c r="L2917" s="1"/>
    </row>
    <row r="2918" spans="1:12" ht="12.75">
      <c r="A2918" s="5"/>
      <c r="B2918"/>
      <c r="C2918"/>
      <c r="D2918"/>
      <c r="E2918"/>
      <c r="F2918" s="8"/>
      <c r="G2918"/>
      <c r="H2918"/>
      <c r="I2918"/>
      <c r="J2918"/>
      <c r="K2918"/>
      <c r="L2918" s="1"/>
    </row>
    <row r="2919" spans="1:12" ht="12.75">
      <c r="A2919" s="5" t="s">
        <v>14</v>
      </c>
      <c r="B2919" s="3" t="s">
        <v>27</v>
      </c>
      <c r="C2919"/>
      <c r="D2919"/>
      <c r="E2919" s="4">
        <f>E2915+E2917</f>
        <v>5892.088125</v>
      </c>
      <c r="F2919" s="8" t="s">
        <v>118</v>
      </c>
      <c r="G2919"/>
      <c r="H2919"/>
      <c r="I2919"/>
      <c r="J2919"/>
      <c r="K2919"/>
      <c r="L2919" s="1"/>
    </row>
    <row r="2920" spans="1:12" ht="12.75">
      <c r="A2920" s="5"/>
      <c r="B2920"/>
      <c r="C2920"/>
      <c r="D2920"/>
      <c r="E2920"/>
      <c r="F2920"/>
      <c r="G2920"/>
      <c r="H2920"/>
      <c r="I2920"/>
      <c r="J2920"/>
      <c r="K2920"/>
      <c r="L2920" s="1"/>
    </row>
    <row r="2921" spans="1:12" ht="12.75">
      <c r="A2921" s="5"/>
      <c r="B2921"/>
      <c r="C2921"/>
      <c r="D2921"/>
      <c r="E2921"/>
      <c r="F2921"/>
      <c r="G2921"/>
      <c r="H2921"/>
      <c r="I2921"/>
      <c r="J2921"/>
      <c r="K2921"/>
      <c r="L2921" s="1"/>
    </row>
    <row r="2922" spans="1:14" ht="12.75">
      <c r="A2922" s="31"/>
      <c r="B2922" s="3" t="s">
        <v>18</v>
      </c>
      <c r="C2922" s="139">
        <f>E2919</f>
        <v>5892.088125</v>
      </c>
      <c r="D2922" s="155" t="s">
        <v>423</v>
      </c>
      <c r="E2922" s="155"/>
      <c r="F2922" s="4">
        <f>E2919/165.33/1</f>
        <v>35.638348303393215</v>
      </c>
      <c r="G2922" s="8" t="s">
        <v>19</v>
      </c>
      <c r="H2922"/>
      <c r="I2922"/>
      <c r="J2922"/>
      <c r="K2922"/>
      <c r="L2922" s="1"/>
      <c r="M2922" s="70"/>
      <c r="N2922" s="140"/>
    </row>
    <row r="2923" spans="1:12" ht="12.75">
      <c r="A2923" s="31"/>
      <c r="B2923"/>
      <c r="C2923"/>
      <c r="D2923"/>
      <c r="E2923"/>
      <c r="F2923"/>
      <c r="G2923"/>
      <c r="H2923"/>
      <c r="I2923"/>
      <c r="J2923"/>
      <c r="K2923"/>
      <c r="L2923" s="1"/>
    </row>
    <row r="2924" spans="1:12" ht="12.75">
      <c r="A2924" s="31"/>
      <c r="B2924" s="3" t="s">
        <v>17</v>
      </c>
      <c r="C2924"/>
      <c r="D2924"/>
      <c r="E2924"/>
      <c r="F2924"/>
      <c r="G2924"/>
      <c r="H2924"/>
      <c r="I2924"/>
      <c r="J2924"/>
      <c r="K2924"/>
      <c r="L2924" s="1"/>
    </row>
    <row r="2925" spans="1:12" ht="12.75">
      <c r="A2925" s="31"/>
      <c r="B2925"/>
      <c r="C2925"/>
      <c r="D2925"/>
      <c r="E2925"/>
      <c r="F2925"/>
      <c r="G2925"/>
      <c r="H2925"/>
      <c r="I2925"/>
      <c r="J2925"/>
      <c r="K2925"/>
      <c r="L2925" s="1"/>
    </row>
    <row r="2926" spans="1:12" ht="12.75">
      <c r="A2926" s="31"/>
      <c r="B2926" s="160" t="s">
        <v>495</v>
      </c>
      <c r="C2926" s="160"/>
      <c r="D2926" s="160"/>
      <c r="E2926" s="160"/>
      <c r="F2926" s="160"/>
      <c r="G2926" s="160"/>
      <c r="H2926" s="160"/>
      <c r="I2926" s="160"/>
      <c r="J2926"/>
      <c r="K2926"/>
      <c r="L2926" s="1"/>
    </row>
    <row r="2927" spans="1:12" ht="12.75">
      <c r="A2927" s="31"/>
      <c r="B2927" s="160" t="s">
        <v>496</v>
      </c>
      <c r="C2927" s="160"/>
      <c r="D2927" s="160"/>
      <c r="E2927" s="160"/>
      <c r="F2927" s="160"/>
      <c r="G2927" s="160"/>
      <c r="H2927" s="160"/>
      <c r="I2927" s="75"/>
      <c r="J2927"/>
      <c r="K2927"/>
      <c r="L2927" s="1"/>
    </row>
    <row r="2928" spans="2:9" ht="12.75">
      <c r="B2928" s="75"/>
      <c r="C2928" s="75"/>
      <c r="D2928" s="75"/>
      <c r="E2928" s="75"/>
      <c r="F2928" s="75"/>
      <c r="G2928" s="75"/>
      <c r="H2928" s="75"/>
      <c r="I2928" s="75"/>
    </row>
    <row r="2929" spans="2:9" ht="12.75">
      <c r="B2929" s="75"/>
      <c r="C2929" s="75"/>
      <c r="D2929" s="75"/>
      <c r="E2929" s="75"/>
      <c r="F2929" s="75"/>
      <c r="G2929" s="75"/>
      <c r="H2929" s="75"/>
      <c r="I2929" s="75"/>
    </row>
    <row r="2930" spans="2:9" ht="12.75">
      <c r="B2930" s="75"/>
      <c r="C2930" s="75"/>
      <c r="D2930" s="75"/>
      <c r="E2930" s="75"/>
      <c r="F2930" s="75"/>
      <c r="G2930" s="75"/>
      <c r="H2930" s="75"/>
      <c r="I2930" s="75"/>
    </row>
    <row r="2931" spans="2:9" ht="12.75">
      <c r="B2931" s="75"/>
      <c r="C2931" s="75"/>
      <c r="D2931" s="75"/>
      <c r="E2931" s="75"/>
      <c r="F2931" s="75"/>
      <c r="G2931" s="75"/>
      <c r="H2931" s="75"/>
      <c r="I2931" s="75"/>
    </row>
    <row r="2932" spans="2:9" ht="12.75">
      <c r="B2932" s="75"/>
      <c r="C2932" s="75"/>
      <c r="D2932" s="75"/>
      <c r="E2932" s="75"/>
      <c r="F2932" s="75"/>
      <c r="G2932" s="75"/>
      <c r="H2932" s="75"/>
      <c r="I2932" s="75"/>
    </row>
    <row r="2933" spans="2:9" ht="12.75">
      <c r="B2933" s="75"/>
      <c r="C2933" s="75"/>
      <c r="D2933" s="75"/>
      <c r="E2933" s="75"/>
      <c r="F2933" s="75"/>
      <c r="G2933" s="75"/>
      <c r="H2933" s="75"/>
      <c r="I2933" s="75"/>
    </row>
    <row r="2934" spans="2:9" ht="12.75">
      <c r="B2934" s="75"/>
      <c r="C2934" s="75"/>
      <c r="D2934" s="75"/>
      <c r="E2934" s="75"/>
      <c r="F2934" s="75"/>
      <c r="G2934" s="75"/>
      <c r="H2934" s="75"/>
      <c r="I2934" s="75"/>
    </row>
    <row r="2935" spans="2:9" ht="12.75">
      <c r="B2935" s="75"/>
      <c r="C2935" s="75"/>
      <c r="D2935" s="75"/>
      <c r="E2935" s="75"/>
      <c r="F2935" s="75"/>
      <c r="G2935" s="75"/>
      <c r="H2935" s="75"/>
      <c r="I2935" s="75"/>
    </row>
    <row r="2936" spans="2:9" ht="12.75">
      <c r="B2936" s="75"/>
      <c r="C2936" s="75"/>
      <c r="D2936" s="75"/>
      <c r="E2936" s="75"/>
      <c r="F2936" s="75"/>
      <c r="G2936" s="75"/>
      <c r="H2936" s="75"/>
      <c r="I2936" s="75"/>
    </row>
    <row r="2937" spans="2:9" ht="12.75">
      <c r="B2937" s="75"/>
      <c r="C2937" s="75"/>
      <c r="D2937" s="75"/>
      <c r="E2937" s="75"/>
      <c r="F2937" s="75"/>
      <c r="G2937" s="75"/>
      <c r="H2937" s="75"/>
      <c r="I2937" s="75"/>
    </row>
    <row r="2948" spans="2:8" ht="12.75">
      <c r="B2948" s="61"/>
      <c r="H2948" s="61"/>
    </row>
    <row r="2949" spans="7:9" ht="12.75">
      <c r="G2949" s="64"/>
      <c r="H2949" s="64"/>
      <c r="I2949" s="65"/>
    </row>
    <row r="2950" spans="2:9" ht="12.75">
      <c r="B2950" s="61"/>
      <c r="G2950" s="64"/>
      <c r="H2950" s="64"/>
      <c r="I2950" s="65"/>
    </row>
    <row r="2951" spans="1:13" ht="12.75">
      <c r="A2951" s="31"/>
      <c r="B2951" s="3" t="s">
        <v>484</v>
      </c>
      <c r="C2951"/>
      <c r="D2951"/>
      <c r="E2951"/>
      <c r="F2951"/>
      <c r="G2951"/>
      <c r="H2951" s="3" t="s">
        <v>134</v>
      </c>
      <c r="I2951"/>
      <c r="J2951"/>
      <c r="K2951"/>
      <c r="L2951" s="1"/>
      <c r="M2951"/>
    </row>
    <row r="2952" spans="1:13" ht="12.75">
      <c r="A2952" s="31"/>
      <c r="B2952"/>
      <c r="C2952"/>
      <c r="D2952"/>
      <c r="E2952"/>
      <c r="F2952"/>
      <c r="G2952" s="10"/>
      <c r="H2952" s="162" t="s">
        <v>246</v>
      </c>
      <c r="I2952" s="162"/>
      <c r="J2952"/>
      <c r="K2952"/>
      <c r="L2952" s="1"/>
      <c r="M2952"/>
    </row>
    <row r="2953" spans="1:13" ht="12.75">
      <c r="A2953" s="31"/>
      <c r="B2953" s="3" t="s">
        <v>486</v>
      </c>
      <c r="C2953"/>
      <c r="D2953"/>
      <c r="E2953"/>
      <c r="F2953"/>
      <c r="G2953" s="10"/>
      <c r="H2953" s="10"/>
      <c r="I2953" s="50"/>
      <c r="J2953"/>
      <c r="K2953"/>
      <c r="L2953" s="1"/>
      <c r="M2953"/>
    </row>
    <row r="2954" spans="1:13" ht="12.75">
      <c r="A2954" s="31"/>
      <c r="B2954" s="155" t="s">
        <v>516</v>
      </c>
      <c r="C2954" s="155"/>
      <c r="D2954" s="155"/>
      <c r="E2954" s="155"/>
      <c r="F2954" s="155"/>
      <c r="G2954" s="155"/>
      <c r="H2954" s="155"/>
      <c r="I2954" s="155"/>
      <c r="J2954"/>
      <c r="K2954"/>
      <c r="L2954" s="1"/>
      <c r="M2954"/>
    </row>
    <row r="2955" spans="1:13" ht="12.75">
      <c r="A2955" s="31"/>
      <c r="B2955" s="57"/>
      <c r="C2955" s="57"/>
      <c r="D2955" s="57"/>
      <c r="E2955" s="57"/>
      <c r="F2955" s="57"/>
      <c r="G2955" s="57"/>
      <c r="H2955" s="57"/>
      <c r="I2955" s="57"/>
      <c r="J2955"/>
      <c r="K2955"/>
      <c r="L2955" s="1"/>
      <c r="M2955"/>
    </row>
    <row r="2956" spans="1:13" ht="12.75">
      <c r="A2956" s="31"/>
      <c r="B2956"/>
      <c r="C2956"/>
      <c r="D2956"/>
      <c r="E2956"/>
      <c r="F2956"/>
      <c r="G2956" s="50"/>
      <c r="H2956" s="10"/>
      <c r="I2956" s="10"/>
      <c r="J2956"/>
      <c r="K2956"/>
      <c r="L2956" s="1"/>
      <c r="M2956"/>
    </row>
    <row r="2957" spans="1:13" ht="12.75">
      <c r="A2957" s="5">
        <v>1</v>
      </c>
      <c r="B2957" s="3" t="s">
        <v>0</v>
      </c>
      <c r="C2957"/>
      <c r="D2957"/>
      <c r="E2957" s="3">
        <f>SUM(E2958:E2960)</f>
        <v>0</v>
      </c>
      <c r="F2957" s="8" t="s">
        <v>118</v>
      </c>
      <c r="G2957"/>
      <c r="H2957"/>
      <c r="I2957"/>
      <c r="J2957"/>
      <c r="K2957"/>
      <c r="L2957" s="1"/>
      <c r="M2957"/>
    </row>
    <row r="2958" spans="1:13" ht="12.75">
      <c r="A2958" s="5"/>
      <c r="B2958" t="s">
        <v>8</v>
      </c>
      <c r="C2958"/>
      <c r="D2958"/>
      <c r="E2958">
        <v>0</v>
      </c>
      <c r="F2958" s="8"/>
      <c r="G2958"/>
      <c r="H2958"/>
      <c r="I2958"/>
      <c r="J2958"/>
      <c r="K2958"/>
      <c r="L2958" s="1"/>
      <c r="M2958"/>
    </row>
    <row r="2959" spans="1:13" ht="12.75">
      <c r="A2959" s="5"/>
      <c r="B2959" t="s">
        <v>9</v>
      </c>
      <c r="C2959"/>
      <c r="D2959"/>
      <c r="E2959">
        <v>0</v>
      </c>
      <c r="F2959" s="8"/>
      <c r="G2959"/>
      <c r="H2959"/>
      <c r="I2959"/>
      <c r="J2959"/>
      <c r="K2959"/>
      <c r="L2959" s="1"/>
      <c r="M2959"/>
    </row>
    <row r="2960" spans="1:13" ht="12.75">
      <c r="A2960" s="5"/>
      <c r="B2960" t="s">
        <v>10</v>
      </c>
      <c r="C2960"/>
      <c r="D2960"/>
      <c r="E2960">
        <v>0</v>
      </c>
      <c r="F2960" s="8"/>
      <c r="G2960"/>
      <c r="H2960"/>
      <c r="I2960"/>
      <c r="J2960"/>
      <c r="K2960"/>
      <c r="L2960" s="1"/>
      <c r="M2960"/>
    </row>
    <row r="2961" spans="1:13" ht="12.75">
      <c r="A2961" s="5"/>
      <c r="B2961"/>
      <c r="C2961"/>
      <c r="D2961"/>
      <c r="E2961"/>
      <c r="F2961" s="8"/>
      <c r="G2961"/>
      <c r="H2961"/>
      <c r="I2961"/>
      <c r="J2961"/>
      <c r="K2961"/>
      <c r="L2961" s="1"/>
      <c r="M2961"/>
    </row>
    <row r="2962" spans="1:13" ht="12.75">
      <c r="A2962" s="5"/>
      <c r="B2962"/>
      <c r="C2962"/>
      <c r="D2962"/>
      <c r="E2962"/>
      <c r="F2962" s="8"/>
      <c r="G2962"/>
      <c r="H2962"/>
      <c r="I2962"/>
      <c r="J2962"/>
      <c r="K2962"/>
      <c r="L2962" s="1"/>
      <c r="M2962"/>
    </row>
    <row r="2963" spans="1:13" ht="12.75">
      <c r="A2963" s="5">
        <v>2</v>
      </c>
      <c r="B2963" s="3" t="s">
        <v>1</v>
      </c>
      <c r="C2963" s="3"/>
      <c r="D2963" s="3"/>
      <c r="E2963" s="4">
        <f>SUM(E2964:E2966)</f>
        <v>4500</v>
      </c>
      <c r="F2963" s="8" t="s">
        <v>118</v>
      </c>
      <c r="G2963"/>
      <c r="H2963"/>
      <c r="I2963"/>
      <c r="J2963"/>
      <c r="K2963"/>
      <c r="L2963" s="1"/>
      <c r="M2963"/>
    </row>
    <row r="2964" spans="1:14" ht="12.75">
      <c r="A2964" s="5"/>
      <c r="B2964" t="s">
        <v>2</v>
      </c>
      <c r="C2964"/>
      <c r="D2964"/>
      <c r="E2964">
        <v>4500</v>
      </c>
      <c r="F2964" s="8"/>
      <c r="G2964"/>
      <c r="H2964"/>
      <c r="I2964"/>
      <c r="J2964"/>
      <c r="K2964"/>
      <c r="L2964" s="1"/>
      <c r="M2964" s="70"/>
      <c r="N2964" s="140"/>
    </row>
    <row r="2965" spans="1:14" ht="12.75">
      <c r="A2965" s="5"/>
      <c r="B2965" s="53" t="s">
        <v>494</v>
      </c>
      <c r="C2965" s="6">
        <v>0</v>
      </c>
      <c r="D2965"/>
      <c r="E2965" s="1">
        <f>E2964*C2965</f>
        <v>0</v>
      </c>
      <c r="F2965" s="8"/>
      <c r="G2965"/>
      <c r="H2965"/>
      <c r="I2965"/>
      <c r="J2965"/>
      <c r="K2965"/>
      <c r="L2965" s="1"/>
      <c r="M2965" s="70"/>
      <c r="N2965" s="140"/>
    </row>
    <row r="2966" spans="1:13" ht="12.75">
      <c r="A2966" s="5"/>
      <c r="B2966"/>
      <c r="C2966"/>
      <c r="D2966"/>
      <c r="E2966"/>
      <c r="F2966"/>
      <c r="G2966"/>
      <c r="H2966"/>
      <c r="I2966"/>
      <c r="J2966"/>
      <c r="K2966"/>
      <c r="L2966" s="1"/>
      <c r="M2966"/>
    </row>
    <row r="2967" spans="1:13" ht="12.75">
      <c r="A2967" s="5" t="s">
        <v>4</v>
      </c>
      <c r="B2967" s="3" t="s">
        <v>3</v>
      </c>
      <c r="C2967"/>
      <c r="D2967"/>
      <c r="E2967" s="4">
        <f>E2957+E2963</f>
        <v>4500</v>
      </c>
      <c r="F2967" s="8" t="s">
        <v>118</v>
      </c>
      <c r="G2967" s="3"/>
      <c r="H2967"/>
      <c r="I2967"/>
      <c r="J2967"/>
      <c r="K2967"/>
      <c r="L2967" s="1"/>
      <c r="M2967"/>
    </row>
    <row r="2968" spans="1:13" ht="12.75">
      <c r="A2968" s="5"/>
      <c r="B2968"/>
      <c r="C2968"/>
      <c r="D2968"/>
      <c r="E2968"/>
      <c r="F2968"/>
      <c r="G2968"/>
      <c r="H2968"/>
      <c r="I2968"/>
      <c r="J2968"/>
      <c r="K2968"/>
      <c r="L2968" s="1"/>
      <c r="M2968"/>
    </row>
    <row r="2969" spans="1:13" ht="12.75">
      <c r="A2969" s="5"/>
      <c r="B2969" s="53" t="s">
        <v>159</v>
      </c>
      <c r="C2969" s="6">
        <v>0</v>
      </c>
      <c r="D2969"/>
      <c r="E2969" s="1">
        <f>E2967*C2969</f>
        <v>0</v>
      </c>
      <c r="F2969"/>
      <c r="G2969"/>
      <c r="H2969"/>
      <c r="I2969"/>
      <c r="J2969"/>
      <c r="K2969"/>
      <c r="L2969" s="1"/>
      <c r="M2969"/>
    </row>
    <row r="2970" spans="1:13" ht="12.75">
      <c r="A2970" s="5"/>
      <c r="B2970"/>
      <c r="C2970" s="6"/>
      <c r="D2970"/>
      <c r="E2970" s="1"/>
      <c r="F2970"/>
      <c r="G2970"/>
      <c r="H2970"/>
      <c r="I2970"/>
      <c r="J2970"/>
      <c r="K2970"/>
      <c r="L2970" s="1"/>
      <c r="M2970"/>
    </row>
    <row r="2971" spans="1:13" ht="12.75">
      <c r="A2971" s="5"/>
      <c r="B2971"/>
      <c r="C2971"/>
      <c r="D2971"/>
      <c r="E2971"/>
      <c r="F2971"/>
      <c r="G2971"/>
      <c r="H2971"/>
      <c r="I2971"/>
      <c r="J2971"/>
      <c r="K2971"/>
      <c r="L2971" s="1"/>
      <c r="M2971"/>
    </row>
    <row r="2972" spans="1:13" ht="12.75">
      <c r="A2972" s="5" t="s">
        <v>5</v>
      </c>
      <c r="B2972" s="3" t="s">
        <v>6</v>
      </c>
      <c r="C2972"/>
      <c r="D2972"/>
      <c r="E2972" s="4">
        <f>SUM(E2969:E2971)</f>
        <v>0</v>
      </c>
      <c r="F2972" s="8" t="s">
        <v>118</v>
      </c>
      <c r="G2972"/>
      <c r="H2972"/>
      <c r="I2972"/>
      <c r="J2972"/>
      <c r="K2972"/>
      <c r="L2972" s="1"/>
      <c r="M2972"/>
    </row>
    <row r="2973" spans="1:13" ht="12.75">
      <c r="A2973" s="5"/>
      <c r="B2973" s="3"/>
      <c r="C2973"/>
      <c r="D2973"/>
      <c r="E2973" s="4"/>
      <c r="F2973" s="8"/>
      <c r="G2973"/>
      <c r="H2973"/>
      <c r="I2973"/>
      <c r="J2973"/>
      <c r="K2973"/>
      <c r="L2973" s="1"/>
      <c r="M2973"/>
    </row>
    <row r="2974" spans="1:13" ht="12.75">
      <c r="A2974" s="5" t="s">
        <v>7</v>
      </c>
      <c r="B2974" s="3" t="s">
        <v>11</v>
      </c>
      <c r="C2974"/>
      <c r="D2974"/>
      <c r="E2974" s="4">
        <f>E2967+E2972</f>
        <v>4500</v>
      </c>
      <c r="F2974" s="8" t="s">
        <v>118</v>
      </c>
      <c r="G2974"/>
      <c r="H2974"/>
      <c r="I2974"/>
      <c r="J2974"/>
      <c r="K2974"/>
      <c r="L2974" s="1"/>
      <c r="M2974"/>
    </row>
    <row r="2975" spans="1:13" ht="12.75">
      <c r="A2975" s="5"/>
      <c r="B2975"/>
      <c r="C2975"/>
      <c r="D2975"/>
      <c r="E2975"/>
      <c r="F2975" s="8"/>
      <c r="G2975"/>
      <c r="H2975"/>
      <c r="I2975"/>
      <c r="J2975"/>
      <c r="K2975"/>
      <c r="L2975" s="1"/>
      <c r="M2975"/>
    </row>
    <row r="2976" spans="1:13" ht="12.75">
      <c r="A2976" s="5" t="s">
        <v>12</v>
      </c>
      <c r="B2976" s="3" t="s">
        <v>13</v>
      </c>
      <c r="C2976" s="6">
        <v>0</v>
      </c>
      <c r="D2976"/>
      <c r="E2976" s="4">
        <f>E2974*C2976</f>
        <v>0</v>
      </c>
      <c r="F2976" s="8" t="s">
        <v>118</v>
      </c>
      <c r="G2976"/>
      <c r="H2976"/>
      <c r="I2976"/>
      <c r="J2976"/>
      <c r="K2976"/>
      <c r="L2976" s="1"/>
      <c r="M2976"/>
    </row>
    <row r="2977" spans="1:13" ht="12.75">
      <c r="A2977" s="5"/>
      <c r="B2977"/>
      <c r="C2977"/>
      <c r="D2977"/>
      <c r="E2977"/>
      <c r="F2977" s="8"/>
      <c r="G2977"/>
      <c r="H2977"/>
      <c r="I2977"/>
      <c r="J2977"/>
      <c r="K2977"/>
      <c r="L2977" s="1"/>
      <c r="M2977"/>
    </row>
    <row r="2978" spans="1:13" ht="12.75">
      <c r="A2978" s="5" t="s">
        <v>14</v>
      </c>
      <c r="B2978" s="3" t="s">
        <v>27</v>
      </c>
      <c r="C2978"/>
      <c r="D2978"/>
      <c r="E2978" s="4">
        <f>E2974+E2976</f>
        <v>4500</v>
      </c>
      <c r="F2978" s="8" t="s">
        <v>118</v>
      </c>
      <c r="G2978"/>
      <c r="H2978"/>
      <c r="I2978"/>
      <c r="J2978"/>
      <c r="K2978"/>
      <c r="L2978" s="1"/>
      <c r="M2978"/>
    </row>
    <row r="2979" spans="1:13" ht="12.75">
      <c r="A2979" s="5"/>
      <c r="B2979"/>
      <c r="C2979"/>
      <c r="D2979"/>
      <c r="E2979"/>
      <c r="F2979"/>
      <c r="G2979"/>
      <c r="H2979"/>
      <c r="I2979"/>
      <c r="J2979"/>
      <c r="K2979"/>
      <c r="L2979" s="1"/>
      <c r="M2979"/>
    </row>
    <row r="2980" spans="1:13" ht="12.75">
      <c r="A2980" s="5"/>
      <c r="B2980"/>
      <c r="C2980"/>
      <c r="D2980"/>
      <c r="E2980"/>
      <c r="F2980"/>
      <c r="G2980"/>
      <c r="H2980"/>
      <c r="I2980"/>
      <c r="J2980"/>
      <c r="K2980"/>
      <c r="L2980" s="1"/>
      <c r="M2980"/>
    </row>
    <row r="2981" spans="1:14" ht="12.75">
      <c r="A2981" s="31"/>
      <c r="B2981" s="3" t="s">
        <v>18</v>
      </c>
      <c r="C2981" s="139">
        <f>E2978</f>
        <v>4500</v>
      </c>
      <c r="D2981" s="155" t="s">
        <v>423</v>
      </c>
      <c r="E2981" s="155"/>
      <c r="F2981" s="4">
        <f>E2978/165.33/1</f>
        <v>27.21829069134458</v>
      </c>
      <c r="G2981" s="8" t="s">
        <v>19</v>
      </c>
      <c r="H2981"/>
      <c r="I2981"/>
      <c r="J2981"/>
      <c r="K2981"/>
      <c r="L2981" s="1"/>
      <c r="M2981" s="70"/>
      <c r="N2981" s="140"/>
    </row>
    <row r="2982" spans="1:13" ht="12.75">
      <c r="A2982" s="31"/>
      <c r="B2982"/>
      <c r="C2982"/>
      <c r="D2982"/>
      <c r="E2982"/>
      <c r="F2982"/>
      <c r="G2982"/>
      <c r="H2982"/>
      <c r="I2982"/>
      <c r="J2982"/>
      <c r="K2982"/>
      <c r="L2982" s="1"/>
      <c r="M2982"/>
    </row>
    <row r="2983" spans="1:13" ht="12.75">
      <c r="A2983" s="31"/>
      <c r="B2983" s="3" t="s">
        <v>17</v>
      </c>
      <c r="C2983"/>
      <c r="D2983"/>
      <c r="E2983"/>
      <c r="F2983"/>
      <c r="G2983"/>
      <c r="H2983"/>
      <c r="I2983"/>
      <c r="J2983"/>
      <c r="K2983"/>
      <c r="L2983" s="1"/>
      <c r="M2983"/>
    </row>
    <row r="2984" ht="12.75">
      <c r="B2984" s="61"/>
    </row>
    <row r="2985" spans="2:9" ht="12.75">
      <c r="B2985" s="160" t="s">
        <v>495</v>
      </c>
      <c r="C2985" s="160"/>
      <c r="D2985" s="160"/>
      <c r="E2985" s="160"/>
      <c r="F2985" s="160"/>
      <c r="G2985" s="160"/>
      <c r="H2985" s="160"/>
      <c r="I2985" s="160"/>
    </row>
    <row r="2986" spans="2:9" ht="12.75">
      <c r="B2986" s="160" t="s">
        <v>496</v>
      </c>
      <c r="C2986" s="160"/>
      <c r="D2986" s="160"/>
      <c r="E2986" s="160"/>
      <c r="F2986" s="160"/>
      <c r="G2986" s="160"/>
      <c r="H2986" s="160"/>
      <c r="I2986" s="75"/>
    </row>
    <row r="2987" spans="2:9" ht="12.75">
      <c r="B2987" s="75"/>
      <c r="C2987" s="75"/>
      <c r="D2987" s="75"/>
      <c r="E2987" s="75"/>
      <c r="F2987" s="75"/>
      <c r="G2987" s="75"/>
      <c r="H2987" s="75"/>
      <c r="I2987" s="75"/>
    </row>
    <row r="2988" spans="2:9" ht="12.75">
      <c r="B2988" s="75"/>
      <c r="C2988" s="75"/>
      <c r="D2988" s="75"/>
      <c r="E2988" s="75"/>
      <c r="F2988" s="75"/>
      <c r="G2988" s="75"/>
      <c r="H2988" s="75"/>
      <c r="I2988" s="75"/>
    </row>
    <row r="2989" spans="2:9" ht="12.75">
      <c r="B2989" s="75"/>
      <c r="C2989" s="75"/>
      <c r="D2989" s="75"/>
      <c r="E2989" s="75"/>
      <c r="F2989" s="75"/>
      <c r="G2989" s="75"/>
      <c r="H2989" s="75"/>
      <c r="I2989" s="75"/>
    </row>
    <row r="2990" spans="2:9" ht="12.75">
      <c r="B2990" s="75"/>
      <c r="C2990" s="75"/>
      <c r="D2990" s="75"/>
      <c r="E2990" s="75"/>
      <c r="F2990" s="75"/>
      <c r="G2990" s="75"/>
      <c r="H2990" s="75"/>
      <c r="I2990" s="75"/>
    </row>
    <row r="2991" spans="2:9" ht="12.75">
      <c r="B2991" s="75"/>
      <c r="C2991" s="75"/>
      <c r="D2991" s="75"/>
      <c r="E2991" s="75"/>
      <c r="F2991" s="75"/>
      <c r="G2991" s="75"/>
      <c r="H2991" s="75"/>
      <c r="I2991" s="75"/>
    </row>
    <row r="2992" spans="2:9" ht="12.75">
      <c r="B2992" s="75"/>
      <c r="C2992" s="75"/>
      <c r="D2992" s="75"/>
      <c r="E2992" s="75"/>
      <c r="F2992" s="75"/>
      <c r="G2992" s="75"/>
      <c r="H2992" s="75"/>
      <c r="I2992" s="75"/>
    </row>
    <row r="2993" spans="2:9" ht="12.75">
      <c r="B2993" s="75"/>
      <c r="C2993" s="75"/>
      <c r="D2993" s="75"/>
      <c r="E2993" s="75"/>
      <c r="F2993" s="75"/>
      <c r="G2993" s="75"/>
      <c r="H2993" s="75"/>
      <c r="I2993" s="75"/>
    </row>
    <row r="2994" spans="2:9" ht="12.75">
      <c r="B2994" s="75"/>
      <c r="C2994" s="75"/>
      <c r="D2994" s="75"/>
      <c r="E2994" s="75"/>
      <c r="F2994" s="75"/>
      <c r="G2994" s="75"/>
      <c r="H2994" s="75"/>
      <c r="I2994" s="75"/>
    </row>
    <row r="2995" spans="2:9" ht="12.75">
      <c r="B2995" s="75"/>
      <c r="C2995" s="75"/>
      <c r="D2995" s="75"/>
      <c r="E2995" s="75"/>
      <c r="F2995" s="75"/>
      <c r="G2995" s="75"/>
      <c r="H2995" s="75"/>
      <c r="I2995" s="75"/>
    </row>
    <row r="2996" spans="2:9" ht="12.75">
      <c r="B2996" s="75"/>
      <c r="C2996" s="75"/>
      <c r="D2996" s="75"/>
      <c r="E2996" s="75"/>
      <c r="F2996" s="75"/>
      <c r="G2996" s="75"/>
      <c r="H2996" s="75"/>
      <c r="I2996" s="75"/>
    </row>
    <row r="2997" spans="2:9" ht="12.75">
      <c r="B2997" s="75"/>
      <c r="C2997" s="75"/>
      <c r="D2997" s="75"/>
      <c r="E2997" s="75"/>
      <c r="F2997" s="75"/>
      <c r="G2997" s="75"/>
      <c r="H2997" s="75"/>
      <c r="I2997" s="75"/>
    </row>
    <row r="3008" spans="7:9" ht="12.75">
      <c r="G3008" s="64"/>
      <c r="H3008" s="64"/>
      <c r="I3008" s="65"/>
    </row>
    <row r="3009" spans="2:9" ht="12.75">
      <c r="B3009" s="61"/>
      <c r="G3009" s="64"/>
      <c r="H3009" s="64"/>
      <c r="I3009" s="65"/>
    </row>
    <row r="3010" spans="1:12" ht="12.75">
      <c r="A3010" s="31"/>
      <c r="B3010" s="3" t="s">
        <v>484</v>
      </c>
      <c r="C3010"/>
      <c r="D3010"/>
      <c r="E3010"/>
      <c r="F3010"/>
      <c r="G3010"/>
      <c r="H3010" s="3" t="s">
        <v>134</v>
      </c>
      <c r="I3010"/>
      <c r="J3010"/>
      <c r="K3010"/>
      <c r="L3010" s="1"/>
    </row>
    <row r="3011" spans="1:12" ht="12.75">
      <c r="A3011" s="31"/>
      <c r="B3011"/>
      <c r="C3011"/>
      <c r="D3011"/>
      <c r="E3011"/>
      <c r="F3011"/>
      <c r="G3011" s="10"/>
      <c r="H3011" s="162" t="s">
        <v>248</v>
      </c>
      <c r="I3011" s="162"/>
      <c r="J3011"/>
      <c r="K3011"/>
      <c r="L3011" s="1"/>
    </row>
    <row r="3012" spans="1:12" ht="12.75">
      <c r="A3012" s="31"/>
      <c r="B3012" s="3" t="s">
        <v>486</v>
      </c>
      <c r="C3012"/>
      <c r="D3012"/>
      <c r="E3012"/>
      <c r="F3012"/>
      <c r="G3012" s="10"/>
      <c r="H3012" s="10"/>
      <c r="I3012" s="50"/>
      <c r="J3012"/>
      <c r="K3012"/>
      <c r="L3012" s="1"/>
    </row>
    <row r="3013" spans="1:12" ht="12.75">
      <c r="A3013" s="31"/>
      <c r="B3013" s="3" t="s">
        <v>123</v>
      </c>
      <c r="C3013"/>
      <c r="D3013"/>
      <c r="E3013"/>
      <c r="F3013"/>
      <c r="G3013"/>
      <c r="H3013" s="10"/>
      <c r="I3013" s="3"/>
      <c r="J3013"/>
      <c r="K3013"/>
      <c r="L3013" s="1"/>
    </row>
    <row r="3014" spans="1:12" ht="12.75">
      <c r="A3014" s="31"/>
      <c r="B3014"/>
      <c r="C3014"/>
      <c r="D3014"/>
      <c r="E3014"/>
      <c r="F3014"/>
      <c r="G3014" s="10"/>
      <c r="H3014" s="10"/>
      <c r="I3014" s="10"/>
      <c r="J3014"/>
      <c r="K3014"/>
      <c r="L3014" s="1"/>
    </row>
    <row r="3015" spans="1:12" ht="12.75">
      <c r="A3015" s="31"/>
      <c r="B3015"/>
      <c r="C3015"/>
      <c r="D3015"/>
      <c r="E3015"/>
      <c r="F3015"/>
      <c r="G3015" s="50"/>
      <c r="H3015" s="10"/>
      <c r="I3015" s="10"/>
      <c r="J3015"/>
      <c r="K3015"/>
      <c r="L3015" s="1"/>
    </row>
    <row r="3016" spans="1:12" ht="12.75">
      <c r="A3016" s="5">
        <v>1</v>
      </c>
      <c r="B3016" s="3" t="s">
        <v>0</v>
      </c>
      <c r="C3016"/>
      <c r="D3016"/>
      <c r="E3016" s="3">
        <f>SUM(E3017:E3019)</f>
        <v>50</v>
      </c>
      <c r="F3016" s="8" t="s">
        <v>118</v>
      </c>
      <c r="G3016"/>
      <c r="H3016"/>
      <c r="I3016"/>
      <c r="J3016"/>
      <c r="K3016"/>
      <c r="L3016" s="1"/>
    </row>
    <row r="3017" spans="1:12" ht="12.75">
      <c r="A3017" s="5"/>
      <c r="B3017" t="s">
        <v>8</v>
      </c>
      <c r="C3017"/>
      <c r="D3017"/>
      <c r="E3017">
        <v>0</v>
      </c>
      <c r="F3017" s="8"/>
      <c r="G3017"/>
      <c r="H3017"/>
      <c r="I3017"/>
      <c r="J3017"/>
      <c r="K3017"/>
      <c r="L3017" s="1"/>
    </row>
    <row r="3018" spans="1:12" ht="12.75">
      <c r="A3018" s="5"/>
      <c r="B3018" t="s">
        <v>9</v>
      </c>
      <c r="C3018"/>
      <c r="D3018"/>
      <c r="E3018">
        <v>50</v>
      </c>
      <c r="F3018" s="8"/>
      <c r="G3018"/>
      <c r="H3018"/>
      <c r="I3018"/>
      <c r="J3018"/>
      <c r="K3018"/>
      <c r="L3018" s="1"/>
    </row>
    <row r="3019" spans="1:12" ht="12.75">
      <c r="A3019" s="5"/>
      <c r="B3019" t="s">
        <v>10</v>
      </c>
      <c r="C3019"/>
      <c r="D3019"/>
      <c r="E3019">
        <v>0</v>
      </c>
      <c r="F3019" s="8"/>
      <c r="G3019"/>
      <c r="H3019"/>
      <c r="I3019"/>
      <c r="J3019"/>
      <c r="K3019"/>
      <c r="L3019" s="1"/>
    </row>
    <row r="3020" spans="1:12" ht="12.75">
      <c r="A3020" s="5"/>
      <c r="B3020"/>
      <c r="C3020"/>
      <c r="D3020"/>
      <c r="E3020"/>
      <c r="F3020" s="8"/>
      <c r="G3020"/>
      <c r="H3020"/>
      <c r="I3020"/>
      <c r="J3020"/>
      <c r="K3020"/>
      <c r="L3020" s="1"/>
    </row>
    <row r="3021" spans="1:12" ht="12.75">
      <c r="A3021" s="5"/>
      <c r="B3021"/>
      <c r="C3021"/>
      <c r="D3021"/>
      <c r="E3021"/>
      <c r="F3021" s="8"/>
      <c r="G3021"/>
      <c r="H3021"/>
      <c r="I3021"/>
      <c r="J3021"/>
      <c r="K3021"/>
      <c r="L3021" s="1"/>
    </row>
    <row r="3022" spans="1:12" ht="12.75">
      <c r="A3022" s="5">
        <v>2</v>
      </c>
      <c r="B3022" s="3" t="s">
        <v>1</v>
      </c>
      <c r="C3022" s="3"/>
      <c r="D3022" s="3"/>
      <c r="E3022" s="4">
        <f>SUM(E3023:E3025)</f>
        <v>4422.3125</v>
      </c>
      <c r="F3022" s="8" t="s">
        <v>118</v>
      </c>
      <c r="G3022"/>
      <c r="H3022"/>
      <c r="I3022"/>
      <c r="J3022"/>
      <c r="K3022"/>
      <c r="L3022" s="1"/>
    </row>
    <row r="3023" spans="1:14" ht="12.75">
      <c r="A3023" s="5"/>
      <c r="B3023" t="s">
        <v>2</v>
      </c>
      <c r="C3023"/>
      <c r="D3023"/>
      <c r="E3023">
        <v>4325</v>
      </c>
      <c r="F3023" s="8"/>
      <c r="G3023"/>
      <c r="H3023"/>
      <c r="I3023"/>
      <c r="J3023"/>
      <c r="K3023"/>
      <c r="L3023" s="1"/>
      <c r="M3023" s="70"/>
      <c r="N3023" s="140"/>
    </row>
    <row r="3024" spans="1:12" ht="12.75">
      <c r="A3024" s="5"/>
      <c r="B3024" s="53" t="s">
        <v>494</v>
      </c>
      <c r="C3024" s="2">
        <v>0.0225</v>
      </c>
      <c r="D3024"/>
      <c r="E3024" s="1">
        <f>E3023*C3024</f>
        <v>97.3125</v>
      </c>
      <c r="F3024" s="8"/>
      <c r="G3024"/>
      <c r="H3024"/>
      <c r="I3024"/>
      <c r="J3024"/>
      <c r="K3024"/>
      <c r="L3024" s="1"/>
    </row>
    <row r="3025" spans="1:12" ht="12.75">
      <c r="A3025" s="5"/>
      <c r="B3025"/>
      <c r="C3025"/>
      <c r="D3025"/>
      <c r="E3025"/>
      <c r="F3025"/>
      <c r="G3025"/>
      <c r="H3025"/>
      <c r="I3025"/>
      <c r="J3025"/>
      <c r="K3025"/>
      <c r="L3025" s="1"/>
    </row>
    <row r="3026" spans="1:12" ht="12.75">
      <c r="A3026" s="5" t="s">
        <v>4</v>
      </c>
      <c r="B3026" s="3" t="s">
        <v>3</v>
      </c>
      <c r="C3026"/>
      <c r="D3026"/>
      <c r="E3026" s="4">
        <f>E3016+E3022</f>
        <v>4472.3125</v>
      </c>
      <c r="F3026" s="8" t="s">
        <v>118</v>
      </c>
      <c r="G3026" s="3"/>
      <c r="H3026"/>
      <c r="I3026"/>
      <c r="J3026"/>
      <c r="K3026"/>
      <c r="L3026" s="1"/>
    </row>
    <row r="3027" spans="1:12" ht="12.75">
      <c r="A3027" s="5"/>
      <c r="B3027"/>
      <c r="C3027"/>
      <c r="D3027"/>
      <c r="E3027"/>
      <c r="F3027"/>
      <c r="G3027"/>
      <c r="H3027"/>
      <c r="I3027"/>
      <c r="J3027"/>
      <c r="K3027"/>
      <c r="L3027" s="1"/>
    </row>
    <row r="3028" spans="1:12" ht="12.75">
      <c r="A3028" s="5"/>
      <c r="B3028" s="53" t="s">
        <v>159</v>
      </c>
      <c r="C3028" s="6">
        <v>0.1</v>
      </c>
      <c r="D3028"/>
      <c r="E3028" s="1">
        <f>E3026*C3028</f>
        <v>447.23125000000005</v>
      </c>
      <c r="F3028"/>
      <c r="G3028"/>
      <c r="H3028"/>
      <c r="I3028"/>
      <c r="J3028"/>
      <c r="K3028"/>
      <c r="L3028" s="1"/>
    </row>
    <row r="3029" spans="1:12" ht="12.75">
      <c r="A3029" s="5"/>
      <c r="B3029"/>
      <c r="C3029" s="6"/>
      <c r="D3029"/>
      <c r="E3029" s="1"/>
      <c r="F3029"/>
      <c r="G3029"/>
      <c r="H3029"/>
      <c r="I3029"/>
      <c r="J3029"/>
      <c r="K3029"/>
      <c r="L3029" s="1"/>
    </row>
    <row r="3030" spans="1:12" ht="12.75">
      <c r="A3030" s="5"/>
      <c r="B3030"/>
      <c r="C3030"/>
      <c r="D3030"/>
      <c r="E3030"/>
      <c r="F3030"/>
      <c r="G3030"/>
      <c r="H3030"/>
      <c r="I3030"/>
      <c r="J3030"/>
      <c r="K3030"/>
      <c r="L3030" s="1"/>
    </row>
    <row r="3031" spans="1:12" ht="12.75">
      <c r="A3031" s="5" t="s">
        <v>5</v>
      </c>
      <c r="B3031" s="3" t="s">
        <v>6</v>
      </c>
      <c r="C3031"/>
      <c r="D3031"/>
      <c r="E3031" s="4">
        <f>SUM(E3028:E3030)</f>
        <v>447.23125000000005</v>
      </c>
      <c r="F3031" s="8" t="s">
        <v>118</v>
      </c>
      <c r="G3031"/>
      <c r="H3031"/>
      <c r="I3031"/>
      <c r="J3031"/>
      <c r="K3031"/>
      <c r="L3031" s="1"/>
    </row>
    <row r="3032" spans="1:12" ht="12.75">
      <c r="A3032" s="5"/>
      <c r="B3032" s="3"/>
      <c r="C3032"/>
      <c r="D3032"/>
      <c r="E3032" s="4"/>
      <c r="F3032" s="8"/>
      <c r="G3032"/>
      <c r="H3032"/>
      <c r="I3032"/>
      <c r="J3032"/>
      <c r="K3032"/>
      <c r="L3032" s="1"/>
    </row>
    <row r="3033" spans="1:12" ht="12.75">
      <c r="A3033" s="5" t="s">
        <v>7</v>
      </c>
      <c r="B3033" s="3" t="s">
        <v>11</v>
      </c>
      <c r="C3033"/>
      <c r="D3033"/>
      <c r="E3033" s="4">
        <f>E3026+E3031</f>
        <v>4919.54375</v>
      </c>
      <c r="F3033" s="8" t="s">
        <v>118</v>
      </c>
      <c r="G3033"/>
      <c r="H3033"/>
      <c r="I3033"/>
      <c r="J3033"/>
      <c r="K3033"/>
      <c r="L3033" s="1"/>
    </row>
    <row r="3034" spans="1:12" ht="12.75">
      <c r="A3034" s="5"/>
      <c r="B3034"/>
      <c r="C3034"/>
      <c r="D3034"/>
      <c r="E3034"/>
      <c r="F3034" s="8"/>
      <c r="G3034"/>
      <c r="H3034"/>
      <c r="I3034"/>
      <c r="J3034"/>
      <c r="K3034"/>
      <c r="L3034" s="1"/>
    </row>
    <row r="3035" spans="1:12" ht="12.75">
      <c r="A3035" s="5" t="s">
        <v>12</v>
      </c>
      <c r="B3035" s="3" t="s">
        <v>13</v>
      </c>
      <c r="C3035" s="6">
        <v>0.05</v>
      </c>
      <c r="D3035"/>
      <c r="E3035" s="4">
        <f>E3033*C3035</f>
        <v>245.9771875</v>
      </c>
      <c r="F3035" s="8" t="s">
        <v>118</v>
      </c>
      <c r="G3035"/>
      <c r="H3035"/>
      <c r="I3035"/>
      <c r="J3035"/>
      <c r="K3035"/>
      <c r="L3035" s="1"/>
    </row>
    <row r="3036" spans="1:12" ht="12.75">
      <c r="A3036" s="5"/>
      <c r="B3036"/>
      <c r="C3036"/>
      <c r="D3036"/>
      <c r="E3036"/>
      <c r="F3036" s="8"/>
      <c r="G3036"/>
      <c r="H3036"/>
      <c r="I3036"/>
      <c r="J3036"/>
      <c r="K3036"/>
      <c r="L3036" s="1"/>
    </row>
    <row r="3037" spans="1:12" ht="12.75">
      <c r="A3037" s="5" t="s">
        <v>14</v>
      </c>
      <c r="B3037" s="3" t="s">
        <v>27</v>
      </c>
      <c r="C3037"/>
      <c r="D3037"/>
      <c r="E3037" s="4">
        <f>E3033+E3035</f>
        <v>5165.5209374999995</v>
      </c>
      <c r="F3037" s="8" t="s">
        <v>118</v>
      </c>
      <c r="G3037"/>
      <c r="H3037"/>
      <c r="I3037"/>
      <c r="J3037"/>
      <c r="K3037"/>
      <c r="L3037" s="1"/>
    </row>
    <row r="3038" spans="1:12" ht="12.75">
      <c r="A3038" s="5"/>
      <c r="B3038"/>
      <c r="C3038"/>
      <c r="D3038"/>
      <c r="E3038"/>
      <c r="F3038"/>
      <c r="G3038"/>
      <c r="H3038"/>
      <c r="I3038"/>
      <c r="J3038"/>
      <c r="K3038"/>
      <c r="L3038" s="1"/>
    </row>
    <row r="3039" spans="1:12" ht="12.75">
      <c r="A3039" s="5"/>
      <c r="B3039"/>
      <c r="C3039"/>
      <c r="D3039"/>
      <c r="E3039"/>
      <c r="F3039"/>
      <c r="G3039"/>
      <c r="H3039"/>
      <c r="I3039"/>
      <c r="J3039"/>
      <c r="K3039"/>
      <c r="L3039" s="1"/>
    </row>
    <row r="3040" spans="1:14" ht="12.75">
      <c r="A3040" s="31"/>
      <c r="B3040" s="3" t="s">
        <v>18</v>
      </c>
      <c r="C3040" s="139">
        <f>E3037</f>
        <v>5165.5209374999995</v>
      </c>
      <c r="D3040" s="155" t="s">
        <v>423</v>
      </c>
      <c r="E3040" s="155"/>
      <c r="F3040" s="4">
        <f>E3037/165.33/1</f>
        <v>31.243700099800392</v>
      </c>
      <c r="G3040" s="8" t="s">
        <v>19</v>
      </c>
      <c r="H3040"/>
      <c r="I3040"/>
      <c r="J3040"/>
      <c r="K3040"/>
      <c r="L3040" s="1"/>
      <c r="M3040" s="70"/>
      <c r="N3040" s="140"/>
    </row>
    <row r="3041" spans="1:12" ht="12.75">
      <c r="A3041" s="31"/>
      <c r="B3041"/>
      <c r="C3041"/>
      <c r="D3041"/>
      <c r="E3041"/>
      <c r="F3041"/>
      <c r="G3041"/>
      <c r="H3041"/>
      <c r="I3041"/>
      <c r="J3041"/>
      <c r="K3041"/>
      <c r="L3041" s="1"/>
    </row>
    <row r="3042" spans="1:12" ht="12.75">
      <c r="A3042" s="31"/>
      <c r="B3042" s="3" t="s">
        <v>17</v>
      </c>
      <c r="C3042"/>
      <c r="D3042"/>
      <c r="E3042"/>
      <c r="F3042"/>
      <c r="G3042"/>
      <c r="H3042"/>
      <c r="I3042"/>
      <c r="J3042"/>
      <c r="K3042"/>
      <c r="L3042" s="1"/>
    </row>
    <row r="3044" spans="2:9" ht="12.75">
      <c r="B3044" s="160" t="s">
        <v>495</v>
      </c>
      <c r="C3044" s="160"/>
      <c r="D3044" s="160"/>
      <c r="E3044" s="160"/>
      <c r="F3044" s="160"/>
      <c r="G3044" s="160"/>
      <c r="H3044" s="160"/>
      <c r="I3044" s="160"/>
    </row>
    <row r="3045" spans="2:9" ht="12.75">
      <c r="B3045" s="160" t="s">
        <v>496</v>
      </c>
      <c r="C3045" s="160"/>
      <c r="D3045" s="160"/>
      <c r="E3045" s="160"/>
      <c r="F3045" s="160"/>
      <c r="G3045" s="160"/>
      <c r="H3045" s="160"/>
      <c r="I3045" s="75"/>
    </row>
    <row r="3046" spans="2:9" ht="12.75">
      <c r="B3046" s="75"/>
      <c r="C3046" s="75"/>
      <c r="D3046" s="75"/>
      <c r="E3046" s="75"/>
      <c r="F3046" s="75"/>
      <c r="G3046" s="75"/>
      <c r="H3046" s="75"/>
      <c r="I3046" s="75"/>
    </row>
    <row r="3047" spans="2:9" ht="12.75">
      <c r="B3047" s="75"/>
      <c r="C3047" s="75"/>
      <c r="D3047" s="75"/>
      <c r="E3047" s="75"/>
      <c r="F3047" s="75"/>
      <c r="G3047" s="75"/>
      <c r="H3047" s="75"/>
      <c r="I3047" s="75"/>
    </row>
    <row r="3048" spans="2:9" ht="12.75">
      <c r="B3048" s="75"/>
      <c r="C3048" s="75"/>
      <c r="D3048" s="75"/>
      <c r="E3048" s="75"/>
      <c r="F3048" s="75"/>
      <c r="G3048" s="75"/>
      <c r="H3048" s="75"/>
      <c r="I3048" s="75"/>
    </row>
    <row r="3049" spans="2:9" ht="12.75">
      <c r="B3049" s="75"/>
      <c r="C3049" s="75"/>
      <c r="D3049" s="75"/>
      <c r="E3049" s="75"/>
      <c r="F3049" s="75"/>
      <c r="G3049" s="75"/>
      <c r="H3049" s="75"/>
      <c r="I3049" s="75"/>
    </row>
    <row r="3050" spans="2:9" ht="12.75">
      <c r="B3050" s="75"/>
      <c r="C3050" s="75"/>
      <c r="D3050" s="75"/>
      <c r="E3050" s="75"/>
      <c r="F3050" s="75"/>
      <c r="G3050" s="75"/>
      <c r="H3050" s="75"/>
      <c r="I3050" s="75"/>
    </row>
    <row r="3051" spans="2:9" ht="12.75">
      <c r="B3051" s="75"/>
      <c r="C3051" s="75"/>
      <c r="D3051" s="75"/>
      <c r="E3051" s="75"/>
      <c r="F3051" s="75"/>
      <c r="G3051" s="75"/>
      <c r="H3051" s="75"/>
      <c r="I3051" s="75"/>
    </row>
    <row r="3052" spans="2:9" ht="12.75">
      <c r="B3052" s="75"/>
      <c r="C3052" s="75"/>
      <c r="D3052" s="75"/>
      <c r="E3052" s="75"/>
      <c r="F3052" s="75"/>
      <c r="G3052" s="75"/>
      <c r="H3052" s="75"/>
      <c r="I3052" s="75"/>
    </row>
    <row r="3053" spans="2:9" ht="12.75">
      <c r="B3053" s="75"/>
      <c r="C3053" s="75"/>
      <c r="D3053" s="75"/>
      <c r="E3053" s="75"/>
      <c r="F3053" s="75"/>
      <c r="G3053" s="75"/>
      <c r="H3053" s="75"/>
      <c r="I3053" s="75"/>
    </row>
    <row r="3054" spans="2:9" ht="12.75">
      <c r="B3054" s="75"/>
      <c r="C3054" s="75"/>
      <c r="D3054" s="75"/>
      <c r="E3054" s="75"/>
      <c r="F3054" s="75"/>
      <c r="G3054" s="75"/>
      <c r="H3054" s="75"/>
      <c r="I3054" s="75"/>
    </row>
    <row r="3055" spans="2:9" ht="12.75">
      <c r="B3055" s="75"/>
      <c r="C3055" s="75"/>
      <c r="D3055" s="75"/>
      <c r="E3055" s="75"/>
      <c r="F3055" s="75"/>
      <c r="G3055" s="75"/>
      <c r="H3055" s="75"/>
      <c r="I3055" s="75"/>
    </row>
    <row r="3066" spans="2:8" ht="12.75">
      <c r="B3066" s="61"/>
      <c r="H3066" s="61"/>
    </row>
    <row r="3067" spans="7:9" ht="12.75">
      <c r="G3067" s="64"/>
      <c r="H3067" s="64"/>
      <c r="I3067" s="65"/>
    </row>
    <row r="3068" spans="2:9" ht="12.75">
      <c r="B3068" s="61"/>
      <c r="G3068" s="64"/>
      <c r="H3068" s="64"/>
      <c r="I3068" s="65"/>
    </row>
    <row r="3069" spans="1:12" ht="12.75">
      <c r="A3069" s="31"/>
      <c r="B3069" s="3" t="s">
        <v>484</v>
      </c>
      <c r="C3069"/>
      <c r="D3069"/>
      <c r="E3069"/>
      <c r="F3069"/>
      <c r="G3069"/>
      <c r="H3069" s="3" t="s">
        <v>134</v>
      </c>
      <c r="I3069"/>
      <c r="J3069"/>
      <c r="K3069"/>
      <c r="L3069" s="1"/>
    </row>
    <row r="3070" spans="1:12" ht="12.75">
      <c r="A3070" s="31"/>
      <c r="B3070"/>
      <c r="C3070"/>
      <c r="D3070"/>
      <c r="E3070"/>
      <c r="F3070"/>
      <c r="G3070" s="10"/>
      <c r="H3070" s="162" t="s">
        <v>249</v>
      </c>
      <c r="I3070" s="162"/>
      <c r="J3070"/>
      <c r="K3070"/>
      <c r="L3070" s="1"/>
    </row>
    <row r="3071" spans="1:12" ht="12.75">
      <c r="A3071" s="31"/>
      <c r="B3071" s="3" t="s">
        <v>486</v>
      </c>
      <c r="C3071"/>
      <c r="D3071"/>
      <c r="E3071"/>
      <c r="F3071"/>
      <c r="G3071" s="10"/>
      <c r="H3071" s="10"/>
      <c r="I3071" s="50"/>
      <c r="J3071"/>
      <c r="K3071"/>
      <c r="L3071" s="1"/>
    </row>
    <row r="3072" spans="1:12" ht="12.75">
      <c r="A3072" s="31"/>
      <c r="B3072" s="155" t="s">
        <v>517</v>
      </c>
      <c r="C3072" s="155"/>
      <c r="D3072" s="155"/>
      <c r="E3072" s="155"/>
      <c r="F3072" s="155"/>
      <c r="G3072"/>
      <c r="H3072" s="10"/>
      <c r="I3072" s="3"/>
      <c r="J3072"/>
      <c r="K3072"/>
      <c r="L3072" s="1"/>
    </row>
    <row r="3073" spans="1:12" ht="12.75">
      <c r="A3073" s="31"/>
      <c r="B3073"/>
      <c r="C3073"/>
      <c r="D3073"/>
      <c r="E3073"/>
      <c r="F3073"/>
      <c r="G3073" s="10"/>
      <c r="H3073" s="10"/>
      <c r="I3073" s="10"/>
      <c r="J3073"/>
      <c r="K3073"/>
      <c r="L3073" s="1"/>
    </row>
    <row r="3074" spans="1:12" ht="12.75">
      <c r="A3074" s="31"/>
      <c r="B3074"/>
      <c r="C3074"/>
      <c r="D3074"/>
      <c r="E3074"/>
      <c r="F3074"/>
      <c r="G3074" s="50"/>
      <c r="H3074" s="10"/>
      <c r="I3074" s="10"/>
      <c r="J3074"/>
      <c r="K3074"/>
      <c r="L3074" s="1"/>
    </row>
    <row r="3075" spans="1:12" ht="12.75">
      <c r="A3075" s="5">
        <v>1</v>
      </c>
      <c r="B3075" s="3" t="s">
        <v>0</v>
      </c>
      <c r="C3075"/>
      <c r="D3075"/>
      <c r="E3075" s="3">
        <f>SUM(E3076:E3078)</f>
        <v>40</v>
      </c>
      <c r="F3075" s="8" t="s">
        <v>118</v>
      </c>
      <c r="G3075"/>
      <c r="H3075"/>
      <c r="I3075"/>
      <c r="J3075"/>
      <c r="K3075"/>
      <c r="L3075" s="1"/>
    </row>
    <row r="3076" spans="1:12" ht="12.75">
      <c r="A3076" s="5"/>
      <c r="B3076" t="s">
        <v>8</v>
      </c>
      <c r="C3076"/>
      <c r="D3076"/>
      <c r="E3076">
        <v>0</v>
      </c>
      <c r="F3076" s="8"/>
      <c r="G3076"/>
      <c r="H3076"/>
      <c r="I3076"/>
      <c r="J3076"/>
      <c r="K3076"/>
      <c r="L3076" s="1"/>
    </row>
    <row r="3077" spans="1:12" ht="12.75">
      <c r="A3077" s="5"/>
      <c r="B3077" t="s">
        <v>9</v>
      </c>
      <c r="C3077"/>
      <c r="D3077"/>
      <c r="E3077">
        <v>40</v>
      </c>
      <c r="F3077" s="8"/>
      <c r="G3077"/>
      <c r="H3077"/>
      <c r="I3077"/>
      <c r="J3077"/>
      <c r="K3077"/>
      <c r="L3077" s="1"/>
    </row>
    <row r="3078" spans="1:12" ht="12.75">
      <c r="A3078" s="5"/>
      <c r="B3078" t="s">
        <v>10</v>
      </c>
      <c r="C3078"/>
      <c r="D3078"/>
      <c r="E3078">
        <v>0</v>
      </c>
      <c r="F3078" s="8"/>
      <c r="G3078"/>
      <c r="H3078"/>
      <c r="I3078"/>
      <c r="J3078"/>
      <c r="K3078"/>
      <c r="L3078" s="1"/>
    </row>
    <row r="3079" spans="1:12" ht="12.75">
      <c r="A3079" s="5"/>
      <c r="B3079"/>
      <c r="C3079"/>
      <c r="D3079"/>
      <c r="E3079"/>
      <c r="F3079" s="8"/>
      <c r="G3079"/>
      <c r="H3079"/>
      <c r="I3079"/>
      <c r="J3079"/>
      <c r="K3079"/>
      <c r="L3079" s="1"/>
    </row>
    <row r="3080" spans="1:12" ht="12.75">
      <c r="A3080" s="5"/>
      <c r="B3080"/>
      <c r="C3080"/>
      <c r="D3080"/>
      <c r="E3080"/>
      <c r="F3080" s="8"/>
      <c r="G3080"/>
      <c r="H3080"/>
      <c r="I3080"/>
      <c r="J3080"/>
      <c r="K3080"/>
      <c r="L3080" s="1"/>
    </row>
    <row r="3081" spans="1:12" ht="12.75">
      <c r="A3081" s="5">
        <v>2</v>
      </c>
      <c r="B3081" s="3" t="s">
        <v>1</v>
      </c>
      <c r="C3081" s="3"/>
      <c r="D3081" s="3"/>
      <c r="E3081" s="4">
        <f>SUM(E3082:E3084)</f>
        <v>5240.3125</v>
      </c>
      <c r="F3081" s="8" t="s">
        <v>118</v>
      </c>
      <c r="G3081"/>
      <c r="H3081"/>
      <c r="I3081"/>
      <c r="J3081"/>
      <c r="K3081"/>
      <c r="L3081" s="1"/>
    </row>
    <row r="3082" spans="1:14" ht="12.75">
      <c r="A3082" s="5"/>
      <c r="B3082" t="s">
        <v>2</v>
      </c>
      <c r="C3082"/>
      <c r="D3082"/>
      <c r="E3082">
        <v>5125</v>
      </c>
      <c r="F3082" s="8"/>
      <c r="G3082"/>
      <c r="H3082"/>
      <c r="I3082"/>
      <c r="J3082"/>
      <c r="K3082"/>
      <c r="L3082" s="1"/>
      <c r="M3082" s="70"/>
      <c r="N3082" s="140"/>
    </row>
    <row r="3083" spans="1:12" ht="12.75">
      <c r="A3083" s="5"/>
      <c r="B3083" s="53" t="s">
        <v>494</v>
      </c>
      <c r="C3083" s="2">
        <v>0.0225</v>
      </c>
      <c r="D3083"/>
      <c r="E3083" s="1">
        <f>E3082*C3083</f>
        <v>115.3125</v>
      </c>
      <c r="F3083" s="8"/>
      <c r="G3083"/>
      <c r="H3083"/>
      <c r="I3083"/>
      <c r="J3083"/>
      <c r="K3083"/>
      <c r="L3083" s="1"/>
    </row>
    <row r="3084" spans="1:12" ht="12.75">
      <c r="A3084" s="5"/>
      <c r="B3084"/>
      <c r="C3084"/>
      <c r="D3084"/>
      <c r="E3084"/>
      <c r="F3084"/>
      <c r="G3084"/>
      <c r="H3084"/>
      <c r="I3084"/>
      <c r="J3084"/>
      <c r="K3084"/>
      <c r="L3084" s="1"/>
    </row>
    <row r="3085" spans="1:12" ht="12.75">
      <c r="A3085" s="5" t="s">
        <v>4</v>
      </c>
      <c r="B3085" s="3" t="s">
        <v>3</v>
      </c>
      <c r="C3085"/>
      <c r="D3085"/>
      <c r="E3085" s="4">
        <f>E3075+E3081</f>
        <v>5280.3125</v>
      </c>
      <c r="F3085" s="8" t="s">
        <v>118</v>
      </c>
      <c r="G3085" s="3"/>
      <c r="H3085"/>
      <c r="I3085"/>
      <c r="J3085"/>
      <c r="K3085"/>
      <c r="L3085" s="1"/>
    </row>
    <row r="3086" spans="1:12" ht="12.75">
      <c r="A3086" s="5"/>
      <c r="B3086"/>
      <c r="C3086"/>
      <c r="D3086"/>
      <c r="E3086"/>
      <c r="F3086"/>
      <c r="G3086"/>
      <c r="H3086"/>
      <c r="I3086"/>
      <c r="J3086"/>
      <c r="K3086"/>
      <c r="L3086" s="1"/>
    </row>
    <row r="3087" spans="1:12" ht="12.75">
      <c r="A3087" s="5"/>
      <c r="B3087" s="53" t="s">
        <v>159</v>
      </c>
      <c r="C3087" s="6">
        <v>0.1</v>
      </c>
      <c r="D3087"/>
      <c r="E3087" s="1">
        <f>E3085*C3087</f>
        <v>528.03125</v>
      </c>
      <c r="F3087"/>
      <c r="G3087"/>
      <c r="H3087"/>
      <c r="I3087"/>
      <c r="J3087"/>
      <c r="K3087"/>
      <c r="L3087" s="1"/>
    </row>
    <row r="3088" spans="1:12" ht="12.75">
      <c r="A3088" s="5"/>
      <c r="B3088"/>
      <c r="C3088" s="6"/>
      <c r="D3088"/>
      <c r="E3088" s="1"/>
      <c r="F3088"/>
      <c r="G3088"/>
      <c r="H3088"/>
      <c r="I3088"/>
      <c r="J3088"/>
      <c r="K3088"/>
      <c r="L3088" s="1"/>
    </row>
    <row r="3089" spans="1:12" ht="12.75">
      <c r="A3089" s="5"/>
      <c r="B3089"/>
      <c r="C3089"/>
      <c r="D3089"/>
      <c r="E3089"/>
      <c r="F3089"/>
      <c r="G3089"/>
      <c r="H3089"/>
      <c r="I3089"/>
      <c r="J3089"/>
      <c r="K3089"/>
      <c r="L3089" s="1"/>
    </row>
    <row r="3090" spans="1:12" ht="12.75">
      <c r="A3090" s="5" t="s">
        <v>5</v>
      </c>
      <c r="B3090" s="3" t="s">
        <v>6</v>
      </c>
      <c r="C3090"/>
      <c r="D3090"/>
      <c r="E3090" s="4">
        <f>SUM(E3087:E3089)</f>
        <v>528.03125</v>
      </c>
      <c r="F3090" s="8" t="s">
        <v>118</v>
      </c>
      <c r="G3090"/>
      <c r="H3090"/>
      <c r="I3090"/>
      <c r="J3090"/>
      <c r="K3090"/>
      <c r="L3090" s="1"/>
    </row>
    <row r="3091" spans="1:12" ht="12.75">
      <c r="A3091" s="5"/>
      <c r="B3091" s="3"/>
      <c r="C3091"/>
      <c r="D3091"/>
      <c r="E3091" s="4"/>
      <c r="F3091" s="8"/>
      <c r="G3091"/>
      <c r="H3091"/>
      <c r="I3091"/>
      <c r="J3091"/>
      <c r="K3091"/>
      <c r="L3091" s="1"/>
    </row>
    <row r="3092" spans="1:12" ht="12.75">
      <c r="A3092" s="5" t="s">
        <v>7</v>
      </c>
      <c r="B3092" s="3" t="s">
        <v>11</v>
      </c>
      <c r="C3092"/>
      <c r="D3092"/>
      <c r="E3092" s="4">
        <f>E3085+E3090</f>
        <v>5808.34375</v>
      </c>
      <c r="F3092" s="8" t="s">
        <v>118</v>
      </c>
      <c r="G3092"/>
      <c r="H3092"/>
      <c r="I3092"/>
      <c r="J3092"/>
      <c r="K3092"/>
      <c r="L3092" s="1"/>
    </row>
    <row r="3093" spans="1:12" ht="12.75">
      <c r="A3093" s="5"/>
      <c r="B3093"/>
      <c r="C3093"/>
      <c r="D3093"/>
      <c r="E3093"/>
      <c r="F3093" s="8"/>
      <c r="G3093"/>
      <c r="H3093"/>
      <c r="I3093"/>
      <c r="J3093"/>
      <c r="K3093"/>
      <c r="L3093" s="1"/>
    </row>
    <row r="3094" spans="1:12" ht="12.75">
      <c r="A3094" s="5" t="s">
        <v>12</v>
      </c>
      <c r="B3094" s="3" t="s">
        <v>13</v>
      </c>
      <c r="C3094" s="6">
        <v>0.05</v>
      </c>
      <c r="D3094"/>
      <c r="E3094" s="4">
        <f>E3092*C3094</f>
        <v>290.4171875</v>
      </c>
      <c r="F3094" s="8" t="s">
        <v>118</v>
      </c>
      <c r="G3094"/>
      <c r="H3094"/>
      <c r="I3094"/>
      <c r="J3094"/>
      <c r="K3094"/>
      <c r="L3094" s="1"/>
    </row>
    <row r="3095" spans="1:12" ht="12.75">
      <c r="A3095" s="5"/>
      <c r="B3095"/>
      <c r="C3095"/>
      <c r="D3095"/>
      <c r="E3095"/>
      <c r="F3095" s="8"/>
      <c r="G3095"/>
      <c r="H3095"/>
      <c r="I3095"/>
      <c r="J3095"/>
      <c r="K3095"/>
      <c r="L3095" s="1"/>
    </row>
    <row r="3096" spans="1:12" ht="12.75">
      <c r="A3096" s="5" t="s">
        <v>14</v>
      </c>
      <c r="B3096" s="3" t="s">
        <v>27</v>
      </c>
      <c r="C3096"/>
      <c r="D3096"/>
      <c r="E3096" s="4">
        <f>E3092+E3094</f>
        <v>6098.7609375</v>
      </c>
      <c r="F3096" s="8" t="s">
        <v>118</v>
      </c>
      <c r="G3096"/>
      <c r="H3096"/>
      <c r="I3096"/>
      <c r="J3096"/>
      <c r="K3096"/>
      <c r="L3096" s="1"/>
    </row>
    <row r="3097" spans="1:12" ht="12.75">
      <c r="A3097" s="5"/>
      <c r="B3097"/>
      <c r="C3097"/>
      <c r="D3097"/>
      <c r="E3097"/>
      <c r="F3097"/>
      <c r="G3097"/>
      <c r="H3097"/>
      <c r="I3097"/>
      <c r="J3097"/>
      <c r="K3097"/>
      <c r="L3097" s="1"/>
    </row>
    <row r="3098" spans="1:12" ht="12.75">
      <c r="A3098" s="5"/>
      <c r="B3098"/>
      <c r="C3098"/>
      <c r="D3098"/>
      <c r="E3098"/>
      <c r="F3098"/>
      <c r="G3098"/>
      <c r="H3098"/>
      <c r="I3098"/>
      <c r="J3098"/>
      <c r="K3098"/>
      <c r="L3098" s="1"/>
    </row>
    <row r="3099" spans="1:14" ht="12.75">
      <c r="A3099" s="31"/>
      <c r="B3099" s="3" t="s">
        <v>18</v>
      </c>
      <c r="C3099" s="139">
        <f>E3096</f>
        <v>6098.7609375</v>
      </c>
      <c r="D3099" s="155" t="s">
        <v>423</v>
      </c>
      <c r="E3099" s="155"/>
      <c r="F3099" s="4">
        <f>E3096/165.33/1</f>
        <v>36.888410678642714</v>
      </c>
      <c r="G3099" s="8" t="s">
        <v>19</v>
      </c>
      <c r="H3099"/>
      <c r="I3099"/>
      <c r="J3099"/>
      <c r="K3099"/>
      <c r="L3099" s="1"/>
      <c r="M3099" s="70"/>
      <c r="N3099" s="140"/>
    </row>
    <row r="3100" spans="1:12" ht="12.75">
      <c r="A3100" s="31"/>
      <c r="B3100"/>
      <c r="C3100"/>
      <c r="D3100"/>
      <c r="E3100"/>
      <c r="F3100"/>
      <c r="G3100"/>
      <c r="H3100"/>
      <c r="I3100"/>
      <c r="J3100"/>
      <c r="K3100"/>
      <c r="L3100" s="1"/>
    </row>
    <row r="3101" spans="1:12" ht="12.75">
      <c r="A3101" s="31"/>
      <c r="B3101" s="3" t="s">
        <v>17</v>
      </c>
      <c r="C3101"/>
      <c r="D3101"/>
      <c r="E3101"/>
      <c r="F3101"/>
      <c r="G3101"/>
      <c r="H3101"/>
      <c r="I3101"/>
      <c r="J3101"/>
      <c r="K3101"/>
      <c r="L3101" s="1"/>
    </row>
    <row r="3103" spans="2:9" ht="12.75">
      <c r="B3103" s="160" t="s">
        <v>495</v>
      </c>
      <c r="C3103" s="160"/>
      <c r="D3103" s="160"/>
      <c r="E3103" s="160"/>
      <c r="F3103" s="160"/>
      <c r="G3103" s="160"/>
      <c r="H3103" s="160"/>
      <c r="I3103" s="160"/>
    </row>
    <row r="3104" spans="2:9" ht="12.75">
      <c r="B3104" s="160" t="s">
        <v>496</v>
      </c>
      <c r="C3104" s="160"/>
      <c r="D3104" s="160"/>
      <c r="E3104" s="160"/>
      <c r="F3104" s="160"/>
      <c r="G3104" s="160"/>
      <c r="H3104" s="160"/>
      <c r="I3104" s="75"/>
    </row>
    <row r="3105" spans="2:9" ht="12.75">
      <c r="B3105" s="75"/>
      <c r="C3105" s="75"/>
      <c r="D3105" s="75"/>
      <c r="E3105" s="75"/>
      <c r="F3105" s="75"/>
      <c r="G3105" s="75"/>
      <c r="H3105" s="75"/>
      <c r="I3105" s="75"/>
    </row>
    <row r="3106" spans="2:9" ht="12.75">
      <c r="B3106" s="75"/>
      <c r="C3106" s="75"/>
      <c r="D3106" s="75"/>
      <c r="E3106" s="75"/>
      <c r="F3106" s="75"/>
      <c r="G3106" s="75"/>
      <c r="H3106" s="75"/>
      <c r="I3106" s="75"/>
    </row>
    <row r="3107" spans="2:9" ht="12.75">
      <c r="B3107" s="75"/>
      <c r="C3107" s="75"/>
      <c r="D3107" s="75"/>
      <c r="E3107" s="75"/>
      <c r="F3107" s="75"/>
      <c r="G3107" s="75"/>
      <c r="H3107" s="75"/>
      <c r="I3107" s="75"/>
    </row>
    <row r="3108" spans="2:9" ht="12.75">
      <c r="B3108" s="75"/>
      <c r="C3108" s="75"/>
      <c r="D3108" s="75"/>
      <c r="E3108" s="75"/>
      <c r="F3108" s="75"/>
      <c r="G3108" s="75"/>
      <c r="H3108" s="75"/>
      <c r="I3108" s="75"/>
    </row>
    <row r="3109" spans="2:9" ht="12.75">
      <c r="B3109" s="75"/>
      <c r="C3109" s="75"/>
      <c r="D3109" s="75"/>
      <c r="E3109" s="75"/>
      <c r="F3109" s="75"/>
      <c r="G3109" s="75"/>
      <c r="H3109" s="75"/>
      <c r="I3109" s="75"/>
    </row>
    <row r="3110" spans="2:9" ht="12.75">
      <c r="B3110" s="75"/>
      <c r="C3110" s="75"/>
      <c r="D3110" s="75"/>
      <c r="E3110" s="75"/>
      <c r="F3110" s="75"/>
      <c r="G3110" s="75"/>
      <c r="H3110" s="75"/>
      <c r="I3110" s="75"/>
    </row>
    <row r="3111" spans="2:9" ht="12.75">
      <c r="B3111" s="75"/>
      <c r="C3111" s="75"/>
      <c r="D3111" s="75"/>
      <c r="E3111" s="75"/>
      <c r="F3111" s="75"/>
      <c r="G3111" s="75"/>
      <c r="H3111" s="75"/>
      <c r="I3111" s="75"/>
    </row>
    <row r="3112" spans="2:9" ht="12.75">
      <c r="B3112" s="75"/>
      <c r="C3112" s="75"/>
      <c r="D3112" s="75"/>
      <c r="E3112" s="75"/>
      <c r="F3112" s="75"/>
      <c r="G3112" s="75"/>
      <c r="H3112" s="75"/>
      <c r="I3112" s="75"/>
    </row>
    <row r="3113" spans="2:9" ht="12.75">
      <c r="B3113" s="75"/>
      <c r="C3113" s="75"/>
      <c r="D3113" s="75"/>
      <c r="E3113" s="75"/>
      <c r="F3113" s="75"/>
      <c r="G3113" s="75"/>
      <c r="H3113" s="75"/>
      <c r="I3113" s="75"/>
    </row>
    <row r="3114" spans="2:9" ht="12.75">
      <c r="B3114" s="75"/>
      <c r="C3114" s="75"/>
      <c r="D3114" s="75"/>
      <c r="E3114" s="75"/>
      <c r="F3114" s="75"/>
      <c r="G3114" s="75"/>
      <c r="H3114" s="75"/>
      <c r="I3114" s="75"/>
    </row>
    <row r="3125" spans="2:8" ht="12.75">
      <c r="B3125" s="61"/>
      <c r="H3125" s="61"/>
    </row>
    <row r="3126" spans="7:9" ht="12.75">
      <c r="G3126" s="64"/>
      <c r="H3126" s="64"/>
      <c r="I3126" s="65"/>
    </row>
    <row r="3127" spans="2:9" ht="12.75">
      <c r="B3127" s="61"/>
      <c r="G3127" s="64"/>
      <c r="H3127" s="64"/>
      <c r="I3127" s="65"/>
    </row>
    <row r="3128" spans="1:12" ht="12.75">
      <c r="A3128" s="31"/>
      <c r="B3128" s="3" t="s">
        <v>484</v>
      </c>
      <c r="C3128"/>
      <c r="D3128"/>
      <c r="E3128"/>
      <c r="F3128"/>
      <c r="G3128"/>
      <c r="H3128" s="3" t="s">
        <v>134</v>
      </c>
      <c r="I3128"/>
      <c r="J3128"/>
      <c r="K3128"/>
      <c r="L3128" s="1"/>
    </row>
    <row r="3129" spans="1:12" ht="12.75">
      <c r="A3129" s="31"/>
      <c r="B3129"/>
      <c r="C3129"/>
      <c r="D3129"/>
      <c r="E3129"/>
      <c r="F3129"/>
      <c r="G3129" s="10"/>
      <c r="H3129" s="162" t="s">
        <v>250</v>
      </c>
      <c r="I3129" s="162"/>
      <c r="J3129"/>
      <c r="K3129"/>
      <c r="L3129" s="1"/>
    </row>
    <row r="3130" spans="1:12" ht="12.75">
      <c r="A3130" s="31"/>
      <c r="B3130" s="3" t="s">
        <v>486</v>
      </c>
      <c r="C3130"/>
      <c r="D3130"/>
      <c r="E3130"/>
      <c r="F3130"/>
      <c r="G3130" s="10"/>
      <c r="H3130" s="10"/>
      <c r="I3130" s="50"/>
      <c r="J3130"/>
      <c r="K3130"/>
      <c r="L3130" s="1"/>
    </row>
    <row r="3131" spans="1:12" ht="12.75">
      <c r="A3131" s="31"/>
      <c r="B3131" s="155" t="s">
        <v>518</v>
      </c>
      <c r="C3131" s="155"/>
      <c r="D3131" s="155"/>
      <c r="E3131"/>
      <c r="F3131"/>
      <c r="G3131"/>
      <c r="H3131" s="10"/>
      <c r="I3131" s="3"/>
      <c r="J3131"/>
      <c r="K3131"/>
      <c r="L3131" s="1"/>
    </row>
    <row r="3132" spans="1:12" ht="12.75">
      <c r="A3132" s="31"/>
      <c r="B3132"/>
      <c r="C3132"/>
      <c r="D3132"/>
      <c r="E3132"/>
      <c r="F3132"/>
      <c r="G3132" s="10"/>
      <c r="H3132" s="10"/>
      <c r="I3132" s="10"/>
      <c r="J3132"/>
      <c r="K3132"/>
      <c r="L3132" s="1"/>
    </row>
    <row r="3133" spans="1:12" ht="12.75">
      <c r="A3133" s="31"/>
      <c r="B3133"/>
      <c r="C3133"/>
      <c r="D3133"/>
      <c r="E3133"/>
      <c r="F3133"/>
      <c r="G3133" s="50"/>
      <c r="H3133" s="10"/>
      <c r="I3133" s="10"/>
      <c r="J3133"/>
      <c r="K3133"/>
      <c r="L3133" s="1"/>
    </row>
    <row r="3134" spans="1:12" ht="12.75">
      <c r="A3134" s="5">
        <v>1</v>
      </c>
      <c r="B3134" s="3" t="s">
        <v>0</v>
      </c>
      <c r="C3134"/>
      <c r="D3134"/>
      <c r="E3134" s="3">
        <f>SUM(E3135:E3137)</f>
        <v>40</v>
      </c>
      <c r="F3134" s="8" t="s">
        <v>118</v>
      </c>
      <c r="G3134"/>
      <c r="H3134"/>
      <c r="I3134"/>
      <c r="J3134"/>
      <c r="K3134"/>
      <c r="L3134" s="1"/>
    </row>
    <row r="3135" spans="1:12" ht="12.75">
      <c r="A3135" s="5"/>
      <c r="B3135" t="s">
        <v>8</v>
      </c>
      <c r="C3135"/>
      <c r="D3135"/>
      <c r="E3135">
        <v>0</v>
      </c>
      <c r="F3135" s="8"/>
      <c r="G3135"/>
      <c r="H3135"/>
      <c r="I3135"/>
      <c r="J3135"/>
      <c r="K3135"/>
      <c r="L3135" s="1"/>
    </row>
    <row r="3136" spans="1:12" ht="12.75">
      <c r="A3136" s="5"/>
      <c r="B3136" t="s">
        <v>9</v>
      </c>
      <c r="C3136"/>
      <c r="D3136"/>
      <c r="E3136">
        <v>40</v>
      </c>
      <c r="F3136" s="8"/>
      <c r="G3136"/>
      <c r="H3136"/>
      <c r="I3136"/>
      <c r="J3136"/>
      <c r="K3136"/>
      <c r="L3136" s="1"/>
    </row>
    <row r="3137" spans="1:12" ht="12.75">
      <c r="A3137" s="5"/>
      <c r="B3137" t="s">
        <v>10</v>
      </c>
      <c r="C3137"/>
      <c r="D3137"/>
      <c r="E3137">
        <v>0</v>
      </c>
      <c r="F3137" s="8"/>
      <c r="G3137"/>
      <c r="H3137"/>
      <c r="I3137"/>
      <c r="J3137"/>
      <c r="K3137"/>
      <c r="L3137" s="1"/>
    </row>
    <row r="3138" spans="1:12" ht="12.75">
      <c r="A3138" s="5"/>
      <c r="B3138"/>
      <c r="C3138"/>
      <c r="D3138"/>
      <c r="E3138"/>
      <c r="F3138" s="8"/>
      <c r="G3138"/>
      <c r="H3138"/>
      <c r="I3138"/>
      <c r="J3138"/>
      <c r="K3138"/>
      <c r="L3138" s="1"/>
    </row>
    <row r="3139" spans="1:12" ht="12.75">
      <c r="A3139" s="5"/>
      <c r="B3139"/>
      <c r="C3139"/>
      <c r="D3139"/>
      <c r="E3139"/>
      <c r="F3139" s="8"/>
      <c r="G3139"/>
      <c r="H3139"/>
      <c r="I3139"/>
      <c r="J3139"/>
      <c r="K3139"/>
      <c r="L3139" s="1"/>
    </row>
    <row r="3140" spans="1:12" ht="12.75">
      <c r="A3140" s="5">
        <v>2</v>
      </c>
      <c r="B3140" s="3" t="s">
        <v>1</v>
      </c>
      <c r="C3140" s="3"/>
      <c r="D3140" s="3"/>
      <c r="E3140" s="4">
        <f>SUM(E3141:E3143)</f>
        <v>4703.5</v>
      </c>
      <c r="F3140" s="8" t="s">
        <v>118</v>
      </c>
      <c r="G3140"/>
      <c r="H3140"/>
      <c r="I3140"/>
      <c r="J3140"/>
      <c r="K3140"/>
      <c r="L3140" s="1"/>
    </row>
    <row r="3141" spans="1:14" ht="12.75">
      <c r="A3141" s="5"/>
      <c r="B3141" t="s">
        <v>2</v>
      </c>
      <c r="C3141"/>
      <c r="D3141"/>
      <c r="E3141">
        <v>4600</v>
      </c>
      <c r="F3141" s="8"/>
      <c r="G3141"/>
      <c r="H3141"/>
      <c r="I3141"/>
      <c r="J3141"/>
      <c r="K3141"/>
      <c r="L3141" s="1"/>
      <c r="M3141" s="70"/>
      <c r="N3141" s="140"/>
    </row>
    <row r="3142" spans="1:12" ht="12.75">
      <c r="A3142" s="5"/>
      <c r="B3142" s="53" t="s">
        <v>494</v>
      </c>
      <c r="C3142" s="2">
        <v>0.0225</v>
      </c>
      <c r="D3142"/>
      <c r="E3142" s="1">
        <f>E3141*C3142</f>
        <v>103.5</v>
      </c>
      <c r="F3142" s="8"/>
      <c r="G3142"/>
      <c r="H3142"/>
      <c r="I3142"/>
      <c r="J3142"/>
      <c r="K3142"/>
      <c r="L3142" s="1"/>
    </row>
    <row r="3143" spans="1:12" ht="12.75">
      <c r="A3143" s="5"/>
      <c r="B3143"/>
      <c r="C3143"/>
      <c r="D3143"/>
      <c r="E3143"/>
      <c r="F3143"/>
      <c r="G3143"/>
      <c r="H3143"/>
      <c r="I3143"/>
      <c r="J3143"/>
      <c r="K3143"/>
      <c r="L3143" s="1"/>
    </row>
    <row r="3144" spans="1:12" ht="12.75">
      <c r="A3144" s="5" t="s">
        <v>4</v>
      </c>
      <c r="B3144" s="3" t="s">
        <v>3</v>
      </c>
      <c r="C3144"/>
      <c r="D3144"/>
      <c r="E3144" s="4">
        <f>E3134+E3140</f>
        <v>4743.5</v>
      </c>
      <c r="F3144" s="8" t="s">
        <v>118</v>
      </c>
      <c r="G3144" s="3"/>
      <c r="H3144"/>
      <c r="I3144"/>
      <c r="J3144"/>
      <c r="K3144"/>
      <c r="L3144" s="1"/>
    </row>
    <row r="3145" spans="1:12" ht="12.75">
      <c r="A3145" s="5"/>
      <c r="B3145"/>
      <c r="C3145"/>
      <c r="D3145"/>
      <c r="E3145"/>
      <c r="F3145"/>
      <c r="G3145"/>
      <c r="H3145"/>
      <c r="I3145"/>
      <c r="J3145"/>
      <c r="K3145"/>
      <c r="L3145" s="1"/>
    </row>
    <row r="3146" spans="1:12" ht="12.75">
      <c r="A3146" s="5"/>
      <c r="B3146" s="53" t="s">
        <v>159</v>
      </c>
      <c r="C3146" s="6">
        <v>0.1</v>
      </c>
      <c r="D3146"/>
      <c r="E3146" s="1">
        <f>E3144*C3146</f>
        <v>474.35</v>
      </c>
      <c r="F3146"/>
      <c r="G3146"/>
      <c r="H3146"/>
      <c r="I3146"/>
      <c r="J3146"/>
      <c r="K3146"/>
      <c r="L3146" s="1"/>
    </row>
    <row r="3147" spans="1:12" ht="12.75">
      <c r="A3147" s="5"/>
      <c r="B3147"/>
      <c r="C3147" s="6"/>
      <c r="D3147"/>
      <c r="E3147" s="1"/>
      <c r="F3147"/>
      <c r="G3147"/>
      <c r="H3147"/>
      <c r="I3147"/>
      <c r="J3147"/>
      <c r="K3147"/>
      <c r="L3147" s="1"/>
    </row>
    <row r="3148" spans="1:12" ht="12.75">
      <c r="A3148" s="5"/>
      <c r="B3148"/>
      <c r="C3148"/>
      <c r="D3148"/>
      <c r="E3148"/>
      <c r="F3148"/>
      <c r="G3148"/>
      <c r="H3148"/>
      <c r="I3148"/>
      <c r="J3148"/>
      <c r="K3148"/>
      <c r="L3148" s="1"/>
    </row>
    <row r="3149" spans="1:12" ht="12.75">
      <c r="A3149" s="5" t="s">
        <v>5</v>
      </c>
      <c r="B3149" s="3" t="s">
        <v>6</v>
      </c>
      <c r="C3149"/>
      <c r="D3149"/>
      <c r="E3149" s="4">
        <f>SUM(E3146:E3148)</f>
        <v>474.35</v>
      </c>
      <c r="F3149" s="8" t="s">
        <v>118</v>
      </c>
      <c r="G3149"/>
      <c r="H3149"/>
      <c r="I3149"/>
      <c r="J3149"/>
      <c r="K3149"/>
      <c r="L3149" s="1"/>
    </row>
    <row r="3150" spans="1:12" ht="12.75">
      <c r="A3150" s="5"/>
      <c r="B3150" s="3"/>
      <c r="C3150"/>
      <c r="D3150"/>
      <c r="E3150" s="4"/>
      <c r="F3150" s="8"/>
      <c r="G3150"/>
      <c r="H3150"/>
      <c r="I3150"/>
      <c r="J3150"/>
      <c r="K3150"/>
      <c r="L3150" s="1"/>
    </row>
    <row r="3151" spans="1:12" ht="12.75">
      <c r="A3151" s="5" t="s">
        <v>7</v>
      </c>
      <c r="B3151" s="3" t="s">
        <v>11</v>
      </c>
      <c r="C3151"/>
      <c r="D3151"/>
      <c r="E3151" s="4">
        <f>E3144+E3149</f>
        <v>5217.85</v>
      </c>
      <c r="F3151" s="8" t="s">
        <v>118</v>
      </c>
      <c r="G3151"/>
      <c r="H3151"/>
      <c r="I3151"/>
      <c r="J3151"/>
      <c r="K3151"/>
      <c r="L3151" s="1"/>
    </row>
    <row r="3152" spans="1:12" ht="12.75">
      <c r="A3152" s="5"/>
      <c r="B3152"/>
      <c r="C3152"/>
      <c r="D3152"/>
      <c r="E3152"/>
      <c r="F3152" s="8"/>
      <c r="G3152"/>
      <c r="H3152"/>
      <c r="I3152"/>
      <c r="J3152"/>
      <c r="K3152"/>
      <c r="L3152" s="1"/>
    </row>
    <row r="3153" spans="1:12" ht="12.75">
      <c r="A3153" s="5" t="s">
        <v>12</v>
      </c>
      <c r="B3153" s="3" t="s">
        <v>13</v>
      </c>
      <c r="C3153" s="6">
        <v>0.05</v>
      </c>
      <c r="D3153"/>
      <c r="E3153" s="4">
        <f>E3151*C3153</f>
        <v>260.89250000000004</v>
      </c>
      <c r="F3153" s="8" t="s">
        <v>118</v>
      </c>
      <c r="G3153"/>
      <c r="H3153"/>
      <c r="I3153"/>
      <c r="J3153"/>
      <c r="K3153"/>
      <c r="L3153" s="1"/>
    </row>
    <row r="3154" spans="1:12" ht="12.75">
      <c r="A3154" s="5"/>
      <c r="B3154"/>
      <c r="C3154"/>
      <c r="D3154"/>
      <c r="E3154"/>
      <c r="F3154" s="8"/>
      <c r="G3154"/>
      <c r="H3154"/>
      <c r="I3154"/>
      <c r="J3154"/>
      <c r="K3154"/>
      <c r="L3154" s="1"/>
    </row>
    <row r="3155" spans="1:12" ht="12.75">
      <c r="A3155" s="5" t="s">
        <v>14</v>
      </c>
      <c r="B3155" s="3" t="s">
        <v>27</v>
      </c>
      <c r="C3155"/>
      <c r="D3155"/>
      <c r="E3155" s="4">
        <f>E3151+E3153</f>
        <v>5478.7425</v>
      </c>
      <c r="F3155" s="8" t="s">
        <v>118</v>
      </c>
      <c r="G3155"/>
      <c r="H3155"/>
      <c r="I3155"/>
      <c r="J3155"/>
      <c r="K3155"/>
      <c r="L3155" s="1"/>
    </row>
    <row r="3156" spans="1:12" ht="12.75">
      <c r="A3156" s="5"/>
      <c r="B3156"/>
      <c r="C3156"/>
      <c r="D3156"/>
      <c r="E3156"/>
      <c r="F3156"/>
      <c r="G3156"/>
      <c r="H3156"/>
      <c r="I3156"/>
      <c r="J3156"/>
      <c r="K3156"/>
      <c r="L3156" s="1"/>
    </row>
    <row r="3157" spans="1:12" ht="12.75">
      <c r="A3157" s="5"/>
      <c r="B3157"/>
      <c r="C3157"/>
      <c r="D3157"/>
      <c r="E3157"/>
      <c r="F3157"/>
      <c r="G3157"/>
      <c r="H3157"/>
      <c r="I3157"/>
      <c r="J3157"/>
      <c r="K3157"/>
      <c r="L3157" s="1"/>
    </row>
    <row r="3158" spans="1:14" ht="12.75">
      <c r="A3158" s="31"/>
      <c r="B3158" s="3" t="s">
        <v>18</v>
      </c>
      <c r="C3158" s="139">
        <f>E3155</f>
        <v>5478.7425</v>
      </c>
      <c r="D3158" s="155" t="s">
        <v>423</v>
      </c>
      <c r="E3158" s="155"/>
      <c r="F3158" s="4">
        <f>E3155/165.33/1</f>
        <v>33.13822355289421</v>
      </c>
      <c r="G3158" s="8" t="s">
        <v>19</v>
      </c>
      <c r="H3158"/>
      <c r="I3158"/>
      <c r="J3158"/>
      <c r="K3158"/>
      <c r="L3158" s="1"/>
      <c r="M3158" s="70"/>
      <c r="N3158" s="140"/>
    </row>
    <row r="3159" spans="1:12" ht="12.75">
      <c r="A3159" s="31"/>
      <c r="B3159"/>
      <c r="C3159"/>
      <c r="D3159"/>
      <c r="E3159"/>
      <c r="F3159"/>
      <c r="G3159"/>
      <c r="H3159"/>
      <c r="I3159"/>
      <c r="J3159"/>
      <c r="K3159"/>
      <c r="L3159" s="1"/>
    </row>
    <row r="3160" spans="1:12" ht="12.75">
      <c r="A3160" s="31"/>
      <c r="B3160" s="3" t="s">
        <v>17</v>
      </c>
      <c r="C3160"/>
      <c r="D3160"/>
      <c r="E3160"/>
      <c r="F3160"/>
      <c r="G3160"/>
      <c r="H3160"/>
      <c r="I3160"/>
      <c r="J3160"/>
      <c r="K3160"/>
      <c r="L3160" s="1"/>
    </row>
    <row r="3162" spans="2:9" ht="12.75">
      <c r="B3162" s="160" t="s">
        <v>495</v>
      </c>
      <c r="C3162" s="160"/>
      <c r="D3162" s="160"/>
      <c r="E3162" s="160"/>
      <c r="F3162" s="160"/>
      <c r="G3162" s="160"/>
      <c r="H3162" s="160"/>
      <c r="I3162" s="160"/>
    </row>
    <row r="3163" spans="2:9" ht="12.75">
      <c r="B3163" s="160" t="s">
        <v>496</v>
      </c>
      <c r="C3163" s="160"/>
      <c r="D3163" s="160"/>
      <c r="E3163" s="160"/>
      <c r="F3163" s="160"/>
      <c r="G3163" s="160"/>
      <c r="H3163" s="160"/>
      <c r="I3163" s="75"/>
    </row>
    <row r="3164" spans="2:9" ht="12.75">
      <c r="B3164" s="75"/>
      <c r="C3164" s="75"/>
      <c r="D3164" s="75"/>
      <c r="E3164" s="75"/>
      <c r="F3164" s="75"/>
      <c r="G3164" s="75"/>
      <c r="H3164" s="75"/>
      <c r="I3164" s="75"/>
    </row>
    <row r="3165" spans="2:9" ht="12.75">
      <c r="B3165" s="75"/>
      <c r="C3165" s="75"/>
      <c r="D3165" s="75"/>
      <c r="E3165" s="75"/>
      <c r="F3165" s="75"/>
      <c r="G3165" s="75"/>
      <c r="H3165" s="75"/>
      <c r="I3165" s="75"/>
    </row>
    <row r="3166" spans="2:9" ht="12.75">
      <c r="B3166" s="75"/>
      <c r="C3166" s="75"/>
      <c r="D3166" s="75"/>
      <c r="E3166" s="75"/>
      <c r="F3166" s="75"/>
      <c r="G3166" s="75"/>
      <c r="H3166" s="75"/>
      <c r="I3166" s="75"/>
    </row>
    <row r="3167" spans="2:9" ht="12.75">
      <c r="B3167" s="75"/>
      <c r="C3167" s="75"/>
      <c r="D3167" s="75"/>
      <c r="E3167" s="75"/>
      <c r="F3167" s="75"/>
      <c r="G3167" s="75"/>
      <c r="H3167" s="75"/>
      <c r="I3167" s="75"/>
    </row>
    <row r="3168" spans="2:9" ht="12.75">
      <c r="B3168" s="75"/>
      <c r="C3168" s="75"/>
      <c r="D3168" s="75"/>
      <c r="E3168" s="75"/>
      <c r="F3168" s="75"/>
      <c r="G3168" s="75"/>
      <c r="H3168" s="75"/>
      <c r="I3168" s="75"/>
    </row>
    <row r="3169" spans="2:9" ht="12.75">
      <c r="B3169" s="75"/>
      <c r="C3169" s="75"/>
      <c r="D3169" s="75"/>
      <c r="E3169" s="75"/>
      <c r="F3169" s="75"/>
      <c r="G3169" s="75"/>
      <c r="H3169" s="75"/>
      <c r="I3169" s="75"/>
    </row>
    <row r="3170" spans="2:9" ht="12.75">
      <c r="B3170" s="75"/>
      <c r="C3170" s="75"/>
      <c r="D3170" s="75"/>
      <c r="E3170" s="75"/>
      <c r="F3170" s="75"/>
      <c r="G3170" s="75"/>
      <c r="H3170" s="75"/>
      <c r="I3170" s="75"/>
    </row>
    <row r="3171" spans="2:9" ht="12.75">
      <c r="B3171" s="75"/>
      <c r="C3171" s="75"/>
      <c r="D3171" s="75"/>
      <c r="E3171" s="75"/>
      <c r="F3171" s="75"/>
      <c r="G3171" s="75"/>
      <c r="H3171" s="75"/>
      <c r="I3171" s="75"/>
    </row>
    <row r="3172" spans="2:9" ht="12.75">
      <c r="B3172" s="75"/>
      <c r="C3172" s="75"/>
      <c r="D3172" s="75"/>
      <c r="E3172" s="75"/>
      <c r="F3172" s="75"/>
      <c r="G3172" s="75"/>
      <c r="H3172" s="75"/>
      <c r="I3172" s="75"/>
    </row>
    <row r="3173" spans="2:9" ht="12.75">
      <c r="B3173" s="75"/>
      <c r="C3173" s="75"/>
      <c r="D3173" s="75"/>
      <c r="E3173" s="75"/>
      <c r="F3173" s="75"/>
      <c r="G3173" s="75"/>
      <c r="H3173" s="75"/>
      <c r="I3173" s="75"/>
    </row>
    <row r="3184" spans="2:8" ht="12.75">
      <c r="B3184" s="61"/>
      <c r="H3184" s="61"/>
    </row>
    <row r="3185" spans="7:9" ht="12.75">
      <c r="G3185" s="64"/>
      <c r="H3185" s="64"/>
      <c r="I3185" s="65"/>
    </row>
    <row r="3186" spans="2:9" ht="12.75">
      <c r="B3186" s="61"/>
      <c r="G3186" s="64"/>
      <c r="H3186" s="64"/>
      <c r="I3186" s="65"/>
    </row>
    <row r="3187" spans="1:12" ht="12.75">
      <c r="A3187" s="31"/>
      <c r="B3187" s="3" t="s">
        <v>484</v>
      </c>
      <c r="C3187"/>
      <c r="D3187"/>
      <c r="E3187"/>
      <c r="F3187"/>
      <c r="G3187"/>
      <c r="H3187" s="3" t="s">
        <v>134</v>
      </c>
      <c r="I3187"/>
      <c r="J3187"/>
      <c r="K3187"/>
      <c r="L3187" s="1"/>
    </row>
    <row r="3188" spans="1:12" ht="12.75">
      <c r="A3188" s="31"/>
      <c r="B3188"/>
      <c r="C3188"/>
      <c r="D3188"/>
      <c r="E3188"/>
      <c r="F3188"/>
      <c r="G3188" s="10"/>
      <c r="H3188" s="162" t="s">
        <v>251</v>
      </c>
      <c r="I3188" s="162"/>
      <c r="J3188"/>
      <c r="K3188"/>
      <c r="L3188" s="1"/>
    </row>
    <row r="3189" spans="1:12" ht="12.75">
      <c r="A3189" s="31"/>
      <c r="B3189" s="3" t="s">
        <v>486</v>
      </c>
      <c r="C3189"/>
      <c r="D3189"/>
      <c r="E3189"/>
      <c r="F3189"/>
      <c r="G3189" s="10"/>
      <c r="H3189" s="10"/>
      <c r="I3189" s="50"/>
      <c r="J3189"/>
      <c r="K3189"/>
      <c r="L3189" s="1"/>
    </row>
    <row r="3190" spans="1:12" ht="12.75">
      <c r="A3190" s="31"/>
      <c r="B3190" s="155" t="s">
        <v>518</v>
      </c>
      <c r="C3190" s="155"/>
      <c r="D3190" s="155"/>
      <c r="E3190"/>
      <c r="F3190"/>
      <c r="G3190"/>
      <c r="H3190" s="10"/>
      <c r="I3190" s="3"/>
      <c r="J3190"/>
      <c r="K3190"/>
      <c r="L3190" s="1"/>
    </row>
    <row r="3191" spans="1:12" ht="12.75">
      <c r="A3191" s="31"/>
      <c r="B3191"/>
      <c r="C3191"/>
      <c r="D3191"/>
      <c r="E3191"/>
      <c r="F3191"/>
      <c r="G3191" s="10"/>
      <c r="H3191" s="10"/>
      <c r="I3191" s="10"/>
      <c r="J3191"/>
      <c r="K3191"/>
      <c r="L3191" s="1"/>
    </row>
    <row r="3192" spans="1:12" ht="12.75">
      <c r="A3192" s="31"/>
      <c r="B3192"/>
      <c r="C3192"/>
      <c r="D3192"/>
      <c r="E3192"/>
      <c r="F3192"/>
      <c r="G3192" s="50"/>
      <c r="H3192" s="10"/>
      <c r="I3192" s="10"/>
      <c r="J3192"/>
      <c r="K3192"/>
      <c r="L3192" s="1"/>
    </row>
    <row r="3193" spans="1:12" ht="12.75">
      <c r="A3193" s="5">
        <v>1</v>
      </c>
      <c r="B3193" s="3" t="s">
        <v>0</v>
      </c>
      <c r="C3193"/>
      <c r="D3193"/>
      <c r="E3193" s="3">
        <f>SUM(E3194:E3196)</f>
        <v>0</v>
      </c>
      <c r="F3193" s="8" t="s">
        <v>118</v>
      </c>
      <c r="G3193"/>
      <c r="H3193"/>
      <c r="I3193"/>
      <c r="J3193"/>
      <c r="K3193"/>
      <c r="L3193" s="1"/>
    </row>
    <row r="3194" spans="1:12" ht="12.75">
      <c r="A3194" s="5"/>
      <c r="B3194" t="s">
        <v>8</v>
      </c>
      <c r="C3194"/>
      <c r="D3194"/>
      <c r="E3194">
        <v>0</v>
      </c>
      <c r="F3194" s="8"/>
      <c r="G3194"/>
      <c r="H3194"/>
      <c r="I3194"/>
      <c r="J3194"/>
      <c r="K3194"/>
      <c r="L3194" s="1"/>
    </row>
    <row r="3195" spans="1:12" ht="12.75">
      <c r="A3195" s="5"/>
      <c r="B3195" t="s">
        <v>9</v>
      </c>
      <c r="C3195"/>
      <c r="D3195"/>
      <c r="E3195">
        <v>0</v>
      </c>
      <c r="F3195" s="8"/>
      <c r="G3195"/>
      <c r="H3195"/>
      <c r="I3195"/>
      <c r="J3195"/>
      <c r="K3195"/>
      <c r="L3195" s="1"/>
    </row>
    <row r="3196" spans="1:12" ht="12.75">
      <c r="A3196" s="5"/>
      <c r="B3196" t="s">
        <v>10</v>
      </c>
      <c r="C3196"/>
      <c r="D3196"/>
      <c r="E3196">
        <v>0</v>
      </c>
      <c r="F3196" s="8"/>
      <c r="G3196"/>
      <c r="H3196"/>
      <c r="I3196"/>
      <c r="J3196"/>
      <c r="K3196"/>
      <c r="L3196" s="1"/>
    </row>
    <row r="3197" spans="1:12" ht="12.75">
      <c r="A3197" s="5"/>
      <c r="B3197"/>
      <c r="C3197"/>
      <c r="D3197"/>
      <c r="E3197"/>
      <c r="F3197" s="8"/>
      <c r="G3197"/>
      <c r="H3197"/>
      <c r="I3197"/>
      <c r="J3197"/>
      <c r="K3197"/>
      <c r="L3197" s="1"/>
    </row>
    <row r="3198" spans="1:12" ht="12.75">
      <c r="A3198" s="5"/>
      <c r="B3198"/>
      <c r="C3198"/>
      <c r="D3198"/>
      <c r="E3198"/>
      <c r="F3198" s="8"/>
      <c r="G3198"/>
      <c r="H3198"/>
      <c r="I3198"/>
      <c r="J3198"/>
      <c r="K3198"/>
      <c r="L3198" s="1"/>
    </row>
    <row r="3199" spans="1:12" ht="12.75">
      <c r="A3199" s="5">
        <v>2</v>
      </c>
      <c r="B3199" s="3" t="s">
        <v>1</v>
      </c>
      <c r="C3199" s="3"/>
      <c r="D3199" s="3"/>
      <c r="E3199" s="4">
        <f>SUM(E3200:E3202)</f>
        <v>4400</v>
      </c>
      <c r="F3199" s="8" t="s">
        <v>118</v>
      </c>
      <c r="G3199"/>
      <c r="H3199"/>
      <c r="I3199"/>
      <c r="J3199"/>
      <c r="K3199"/>
      <c r="L3199" s="1"/>
    </row>
    <row r="3200" spans="1:14" ht="12.75">
      <c r="A3200" s="5"/>
      <c r="B3200" t="s">
        <v>2</v>
      </c>
      <c r="C3200"/>
      <c r="D3200"/>
      <c r="E3200">
        <v>4400</v>
      </c>
      <c r="F3200" s="8"/>
      <c r="G3200"/>
      <c r="H3200"/>
      <c r="I3200"/>
      <c r="J3200"/>
      <c r="K3200"/>
      <c r="L3200" s="1"/>
      <c r="M3200" s="70"/>
      <c r="N3200" s="140"/>
    </row>
    <row r="3201" spans="1:14" ht="12.75">
      <c r="A3201" s="5"/>
      <c r="B3201" s="53" t="s">
        <v>494</v>
      </c>
      <c r="C3201" s="6">
        <v>0</v>
      </c>
      <c r="D3201"/>
      <c r="E3201" s="1">
        <f>E3200*C3201</f>
        <v>0</v>
      </c>
      <c r="F3201" s="8"/>
      <c r="G3201"/>
      <c r="H3201"/>
      <c r="I3201"/>
      <c r="J3201"/>
      <c r="K3201"/>
      <c r="L3201" s="1"/>
      <c r="M3201" s="70"/>
      <c r="N3201" s="140"/>
    </row>
    <row r="3202" spans="1:12" ht="12.75">
      <c r="A3202" s="5"/>
      <c r="B3202"/>
      <c r="C3202"/>
      <c r="D3202"/>
      <c r="E3202"/>
      <c r="F3202"/>
      <c r="G3202"/>
      <c r="H3202"/>
      <c r="I3202"/>
      <c r="J3202"/>
      <c r="K3202"/>
      <c r="L3202" s="1"/>
    </row>
    <row r="3203" spans="1:12" ht="12.75">
      <c r="A3203" s="5" t="s">
        <v>4</v>
      </c>
      <c r="B3203" s="3" t="s">
        <v>3</v>
      </c>
      <c r="C3203"/>
      <c r="D3203"/>
      <c r="E3203" s="4">
        <f>E3193+E3199</f>
        <v>4400</v>
      </c>
      <c r="F3203" s="8" t="s">
        <v>118</v>
      </c>
      <c r="G3203" s="3"/>
      <c r="H3203"/>
      <c r="I3203"/>
      <c r="J3203"/>
      <c r="K3203"/>
      <c r="L3203" s="1"/>
    </row>
    <row r="3204" spans="1:12" ht="12.75">
      <c r="A3204" s="5"/>
      <c r="B3204"/>
      <c r="C3204"/>
      <c r="D3204"/>
      <c r="E3204"/>
      <c r="F3204"/>
      <c r="G3204"/>
      <c r="H3204"/>
      <c r="I3204"/>
      <c r="J3204"/>
      <c r="K3204"/>
      <c r="L3204" s="1"/>
    </row>
    <row r="3205" spans="1:12" ht="12.75">
      <c r="A3205" s="5"/>
      <c r="B3205" s="53" t="s">
        <v>159</v>
      </c>
      <c r="C3205" s="6">
        <v>0</v>
      </c>
      <c r="D3205"/>
      <c r="E3205" s="1">
        <f>E3203*C3205</f>
        <v>0</v>
      </c>
      <c r="F3205"/>
      <c r="G3205"/>
      <c r="H3205"/>
      <c r="I3205"/>
      <c r="J3205"/>
      <c r="K3205"/>
      <c r="L3205" s="1"/>
    </row>
    <row r="3206" spans="1:12" ht="12.75">
      <c r="A3206" s="5"/>
      <c r="B3206"/>
      <c r="C3206" s="6"/>
      <c r="D3206"/>
      <c r="E3206" s="1"/>
      <c r="F3206"/>
      <c r="G3206"/>
      <c r="H3206"/>
      <c r="I3206"/>
      <c r="J3206"/>
      <c r="K3206"/>
      <c r="L3206" s="1"/>
    </row>
    <row r="3207" spans="1:12" ht="12.75">
      <c r="A3207" s="5"/>
      <c r="B3207"/>
      <c r="C3207"/>
      <c r="D3207"/>
      <c r="E3207"/>
      <c r="F3207"/>
      <c r="G3207"/>
      <c r="H3207"/>
      <c r="I3207"/>
      <c r="J3207"/>
      <c r="K3207"/>
      <c r="L3207" s="1"/>
    </row>
    <row r="3208" spans="1:12" ht="12.75">
      <c r="A3208" s="5" t="s">
        <v>5</v>
      </c>
      <c r="B3208" s="3" t="s">
        <v>6</v>
      </c>
      <c r="C3208"/>
      <c r="D3208"/>
      <c r="E3208" s="4">
        <f>SUM(E3205:E3207)</f>
        <v>0</v>
      </c>
      <c r="F3208" s="8" t="s">
        <v>118</v>
      </c>
      <c r="G3208"/>
      <c r="H3208"/>
      <c r="I3208"/>
      <c r="J3208"/>
      <c r="K3208"/>
      <c r="L3208" s="1"/>
    </row>
    <row r="3209" spans="1:12" ht="12.75">
      <c r="A3209" s="5"/>
      <c r="B3209" s="3"/>
      <c r="C3209"/>
      <c r="D3209"/>
      <c r="E3209" s="4"/>
      <c r="F3209" s="8"/>
      <c r="G3209"/>
      <c r="H3209"/>
      <c r="I3209"/>
      <c r="J3209"/>
      <c r="K3209"/>
      <c r="L3209" s="1"/>
    </row>
    <row r="3210" spans="1:12" ht="12.75">
      <c r="A3210" s="5" t="s">
        <v>7</v>
      </c>
      <c r="B3210" s="3" t="s">
        <v>11</v>
      </c>
      <c r="C3210"/>
      <c r="D3210"/>
      <c r="E3210" s="4">
        <f>E3203+E3208</f>
        <v>4400</v>
      </c>
      <c r="F3210" s="8" t="s">
        <v>118</v>
      </c>
      <c r="G3210"/>
      <c r="H3210"/>
      <c r="I3210"/>
      <c r="J3210"/>
      <c r="K3210"/>
      <c r="L3210" s="1"/>
    </row>
    <row r="3211" spans="1:12" ht="12.75">
      <c r="A3211" s="5"/>
      <c r="B3211"/>
      <c r="C3211"/>
      <c r="D3211"/>
      <c r="E3211"/>
      <c r="F3211" s="8"/>
      <c r="G3211"/>
      <c r="H3211"/>
      <c r="I3211"/>
      <c r="J3211"/>
      <c r="K3211"/>
      <c r="L3211" s="1"/>
    </row>
    <row r="3212" spans="1:12" ht="12.75">
      <c r="A3212" s="5" t="s">
        <v>12</v>
      </c>
      <c r="B3212" s="3" t="s">
        <v>13</v>
      </c>
      <c r="C3212" s="6">
        <v>0</v>
      </c>
      <c r="D3212"/>
      <c r="E3212" s="4">
        <f>E3210*C3212</f>
        <v>0</v>
      </c>
      <c r="F3212" s="8" t="s">
        <v>118</v>
      </c>
      <c r="G3212"/>
      <c r="H3212"/>
      <c r="I3212"/>
      <c r="J3212"/>
      <c r="K3212"/>
      <c r="L3212" s="1"/>
    </row>
    <row r="3213" spans="1:12" ht="12.75">
      <c r="A3213" s="5"/>
      <c r="B3213"/>
      <c r="C3213"/>
      <c r="D3213"/>
      <c r="E3213"/>
      <c r="F3213" s="8"/>
      <c r="G3213"/>
      <c r="H3213"/>
      <c r="I3213"/>
      <c r="J3213"/>
      <c r="K3213"/>
      <c r="L3213" s="1"/>
    </row>
    <row r="3214" spans="1:12" ht="12.75">
      <c r="A3214" s="5" t="s">
        <v>14</v>
      </c>
      <c r="B3214" s="3" t="s">
        <v>27</v>
      </c>
      <c r="C3214"/>
      <c r="D3214"/>
      <c r="E3214" s="4">
        <f>E3210+E3212</f>
        <v>4400</v>
      </c>
      <c r="F3214" s="8" t="s">
        <v>118</v>
      </c>
      <c r="G3214"/>
      <c r="H3214"/>
      <c r="I3214"/>
      <c r="J3214"/>
      <c r="K3214"/>
      <c r="L3214" s="1"/>
    </row>
    <row r="3215" spans="1:12" ht="12.75">
      <c r="A3215" s="5"/>
      <c r="B3215"/>
      <c r="C3215"/>
      <c r="D3215"/>
      <c r="E3215"/>
      <c r="F3215"/>
      <c r="G3215"/>
      <c r="H3215"/>
      <c r="I3215"/>
      <c r="J3215"/>
      <c r="K3215"/>
      <c r="L3215" s="1"/>
    </row>
    <row r="3216" spans="1:12" ht="12.75">
      <c r="A3216" s="5"/>
      <c r="B3216"/>
      <c r="C3216"/>
      <c r="D3216"/>
      <c r="E3216"/>
      <c r="F3216"/>
      <c r="G3216"/>
      <c r="H3216"/>
      <c r="I3216"/>
      <c r="J3216"/>
      <c r="K3216"/>
      <c r="L3216" s="1"/>
    </row>
    <row r="3217" spans="1:14" ht="12.75">
      <c r="A3217" s="31"/>
      <c r="B3217" s="3" t="s">
        <v>18</v>
      </c>
      <c r="C3217" s="139">
        <f>E3214</f>
        <v>4400</v>
      </c>
      <c r="D3217" s="155" t="s">
        <v>423</v>
      </c>
      <c r="E3217" s="155"/>
      <c r="F3217" s="4">
        <f>E3214/165.33/1</f>
        <v>26.613439787092478</v>
      </c>
      <c r="G3217" s="8" t="s">
        <v>19</v>
      </c>
      <c r="H3217"/>
      <c r="I3217"/>
      <c r="J3217"/>
      <c r="K3217"/>
      <c r="L3217" s="1"/>
      <c r="M3217" s="70"/>
      <c r="N3217" s="140"/>
    </row>
    <row r="3218" spans="1:12" ht="12.75">
      <c r="A3218" s="31"/>
      <c r="B3218"/>
      <c r="C3218"/>
      <c r="D3218"/>
      <c r="E3218"/>
      <c r="F3218"/>
      <c r="G3218"/>
      <c r="H3218"/>
      <c r="I3218"/>
      <c r="J3218"/>
      <c r="K3218"/>
      <c r="L3218" s="1"/>
    </row>
    <row r="3219" spans="1:12" ht="12.75">
      <c r="A3219" s="31"/>
      <c r="B3219" s="3" t="s">
        <v>17</v>
      </c>
      <c r="C3219"/>
      <c r="D3219"/>
      <c r="E3219"/>
      <c r="F3219"/>
      <c r="G3219"/>
      <c r="H3219"/>
      <c r="I3219"/>
      <c r="J3219"/>
      <c r="K3219"/>
      <c r="L3219" s="1"/>
    </row>
    <row r="3220" ht="12.75">
      <c r="B3220" s="61"/>
    </row>
    <row r="3221" spans="2:9" ht="12.75">
      <c r="B3221" s="160" t="s">
        <v>495</v>
      </c>
      <c r="C3221" s="160"/>
      <c r="D3221" s="160"/>
      <c r="E3221" s="160"/>
      <c r="F3221" s="160"/>
      <c r="G3221" s="160"/>
      <c r="H3221" s="160"/>
      <c r="I3221" s="160"/>
    </row>
    <row r="3222" spans="2:9" ht="12.75">
      <c r="B3222" s="160" t="s">
        <v>496</v>
      </c>
      <c r="C3222" s="160"/>
      <c r="D3222" s="160"/>
      <c r="E3222" s="160"/>
      <c r="F3222" s="160"/>
      <c r="G3222" s="160"/>
      <c r="H3222" s="160"/>
      <c r="I3222" s="75"/>
    </row>
    <row r="3223" spans="2:9" ht="12.75">
      <c r="B3223" s="75"/>
      <c r="C3223" s="75"/>
      <c r="D3223" s="75"/>
      <c r="E3223" s="75"/>
      <c r="F3223" s="75"/>
      <c r="G3223" s="75"/>
      <c r="H3223" s="75"/>
      <c r="I3223" s="75"/>
    </row>
    <row r="3224" spans="2:9" ht="12.75">
      <c r="B3224" s="75"/>
      <c r="C3224" s="75"/>
      <c r="D3224" s="75"/>
      <c r="E3224" s="75"/>
      <c r="F3224" s="75"/>
      <c r="G3224" s="75"/>
      <c r="H3224" s="75"/>
      <c r="I3224" s="75"/>
    </row>
    <row r="3225" spans="2:9" ht="12.75">
      <c r="B3225" s="75"/>
      <c r="C3225" s="75"/>
      <c r="D3225" s="75"/>
      <c r="E3225" s="75"/>
      <c r="F3225" s="75"/>
      <c r="G3225" s="75"/>
      <c r="H3225" s="75"/>
      <c r="I3225" s="75"/>
    </row>
    <row r="3226" spans="2:9" ht="12.75">
      <c r="B3226" s="75"/>
      <c r="C3226" s="75"/>
      <c r="D3226" s="75"/>
      <c r="E3226" s="75"/>
      <c r="F3226" s="75"/>
      <c r="G3226" s="75"/>
      <c r="H3226" s="75"/>
      <c r="I3226" s="75"/>
    </row>
    <row r="3227" spans="2:9" ht="12.75">
      <c r="B3227" s="75"/>
      <c r="C3227" s="75"/>
      <c r="D3227" s="75"/>
      <c r="E3227" s="75"/>
      <c r="F3227" s="75"/>
      <c r="G3227" s="75"/>
      <c r="H3227" s="75"/>
      <c r="I3227" s="75"/>
    </row>
    <row r="3228" spans="2:9" ht="12.75">
      <c r="B3228" s="75"/>
      <c r="C3228" s="75"/>
      <c r="D3228" s="75"/>
      <c r="E3228" s="75"/>
      <c r="F3228" s="75"/>
      <c r="G3228" s="75"/>
      <c r="H3228" s="75"/>
      <c r="I3228" s="75"/>
    </row>
    <row r="3229" spans="2:9" ht="12.75">
      <c r="B3229" s="75"/>
      <c r="C3229" s="75"/>
      <c r="D3229" s="75"/>
      <c r="E3229" s="75"/>
      <c r="F3229" s="75"/>
      <c r="G3229" s="75"/>
      <c r="H3229" s="75"/>
      <c r="I3229" s="75"/>
    </row>
    <row r="3230" spans="2:9" ht="12.75">
      <c r="B3230" s="75"/>
      <c r="C3230" s="75"/>
      <c r="D3230" s="75"/>
      <c r="E3230" s="75"/>
      <c r="F3230" s="75"/>
      <c r="G3230" s="75"/>
      <c r="H3230" s="75"/>
      <c r="I3230" s="75"/>
    </row>
    <row r="3231" spans="2:9" ht="12.75">
      <c r="B3231" s="75"/>
      <c r="C3231" s="75"/>
      <c r="D3231" s="75"/>
      <c r="E3231" s="75"/>
      <c r="F3231" s="75"/>
      <c r="G3231" s="75"/>
      <c r="H3231" s="75"/>
      <c r="I3231" s="75"/>
    </row>
    <row r="3232" spans="2:9" ht="12.75">
      <c r="B3232" s="75"/>
      <c r="C3232" s="75"/>
      <c r="D3232" s="75"/>
      <c r="E3232" s="75"/>
      <c r="F3232" s="75"/>
      <c r="G3232" s="75"/>
      <c r="H3232" s="75"/>
      <c r="I3232" s="75"/>
    </row>
    <row r="3233" spans="2:9" ht="12.75">
      <c r="B3233" s="75"/>
      <c r="C3233" s="75"/>
      <c r="D3233" s="75"/>
      <c r="E3233" s="75"/>
      <c r="F3233" s="75"/>
      <c r="G3233" s="75"/>
      <c r="H3233" s="75"/>
      <c r="I3233" s="75"/>
    </row>
    <row r="3234" spans="2:9" ht="12.75">
      <c r="B3234" s="75"/>
      <c r="C3234" s="75"/>
      <c r="D3234" s="75"/>
      <c r="E3234" s="75"/>
      <c r="F3234" s="75"/>
      <c r="G3234" s="75"/>
      <c r="H3234" s="75"/>
      <c r="I3234" s="75"/>
    </row>
    <row r="3235" spans="2:9" ht="12.75">
      <c r="B3235" s="75"/>
      <c r="C3235" s="75"/>
      <c r="D3235" s="75"/>
      <c r="E3235" s="75"/>
      <c r="F3235" s="75"/>
      <c r="G3235" s="75"/>
      <c r="H3235" s="75"/>
      <c r="I3235" s="75"/>
    </row>
    <row r="3236" spans="2:9" ht="12.75">
      <c r="B3236" s="75"/>
      <c r="C3236" s="75"/>
      <c r="D3236" s="75"/>
      <c r="E3236" s="75"/>
      <c r="F3236" s="75"/>
      <c r="G3236" s="75"/>
      <c r="H3236" s="75"/>
      <c r="I3236" s="75"/>
    </row>
    <row r="3244" spans="2:8" ht="12.75">
      <c r="B3244" s="61"/>
      <c r="H3244" s="61"/>
    </row>
    <row r="3245" spans="2:9" ht="12.75">
      <c r="B3245" s="61"/>
      <c r="G3245" s="64"/>
      <c r="H3245" s="64"/>
      <c r="I3245" s="65"/>
    </row>
    <row r="3246" spans="1:12" ht="12.75">
      <c r="A3246" s="31"/>
      <c r="B3246" s="3" t="s">
        <v>484</v>
      </c>
      <c r="C3246"/>
      <c r="D3246"/>
      <c r="E3246"/>
      <c r="F3246"/>
      <c r="G3246"/>
      <c r="H3246" s="3" t="s">
        <v>134</v>
      </c>
      <c r="I3246"/>
      <c r="J3246"/>
      <c r="K3246"/>
      <c r="L3246" s="1"/>
    </row>
    <row r="3247" spans="1:12" ht="12.75">
      <c r="A3247" s="31"/>
      <c r="B3247"/>
      <c r="C3247"/>
      <c r="D3247"/>
      <c r="E3247"/>
      <c r="F3247"/>
      <c r="G3247" s="10"/>
      <c r="H3247" s="162" t="s">
        <v>253</v>
      </c>
      <c r="I3247" s="162"/>
      <c r="J3247"/>
      <c r="K3247"/>
      <c r="L3247" s="1"/>
    </row>
    <row r="3248" spans="1:12" ht="12.75">
      <c r="A3248" s="31"/>
      <c r="B3248" s="3" t="s">
        <v>486</v>
      </c>
      <c r="C3248"/>
      <c r="D3248"/>
      <c r="E3248"/>
      <c r="F3248"/>
      <c r="G3248" s="10"/>
      <c r="H3248" s="10"/>
      <c r="I3248" s="50"/>
      <c r="J3248"/>
      <c r="K3248"/>
      <c r="L3248" s="1"/>
    </row>
    <row r="3249" spans="1:12" ht="12.75">
      <c r="A3249" s="31"/>
      <c r="B3249" s="155" t="s">
        <v>252</v>
      </c>
      <c r="C3249" s="155"/>
      <c r="D3249" s="155"/>
      <c r="E3249" s="155"/>
      <c r="F3249" s="155"/>
      <c r="G3249" s="155"/>
      <c r="H3249" s="155"/>
      <c r="I3249" s="155"/>
      <c r="J3249"/>
      <c r="K3249"/>
      <c r="L3249" s="1"/>
    </row>
    <row r="3250" spans="1:12" ht="12.75">
      <c r="A3250" s="31"/>
      <c r="C3250"/>
      <c r="D3250"/>
      <c r="E3250"/>
      <c r="F3250"/>
      <c r="G3250" s="10"/>
      <c r="H3250" s="10"/>
      <c r="I3250" s="10"/>
      <c r="J3250"/>
      <c r="K3250"/>
      <c r="L3250" s="1"/>
    </row>
    <row r="3251" spans="1:12" ht="12.75">
      <c r="A3251" s="31"/>
      <c r="B3251"/>
      <c r="C3251"/>
      <c r="D3251"/>
      <c r="E3251"/>
      <c r="F3251"/>
      <c r="G3251" s="50"/>
      <c r="H3251" s="10"/>
      <c r="I3251" s="10"/>
      <c r="J3251"/>
      <c r="K3251"/>
      <c r="L3251" s="1"/>
    </row>
    <row r="3252" spans="1:12" ht="12.75">
      <c r="A3252" s="5">
        <v>1</v>
      </c>
      <c r="B3252" s="3" t="s">
        <v>0</v>
      </c>
      <c r="C3252"/>
      <c r="D3252"/>
      <c r="E3252" s="3">
        <f>SUM(E3253:E3255)</f>
        <v>0</v>
      </c>
      <c r="F3252" s="8" t="s">
        <v>118</v>
      </c>
      <c r="G3252"/>
      <c r="H3252"/>
      <c r="I3252"/>
      <c r="J3252"/>
      <c r="K3252"/>
      <c r="L3252" s="1"/>
    </row>
    <row r="3253" spans="1:12" ht="12.75">
      <c r="A3253" s="5"/>
      <c r="B3253" t="s">
        <v>8</v>
      </c>
      <c r="C3253"/>
      <c r="D3253"/>
      <c r="E3253">
        <v>0</v>
      </c>
      <c r="F3253" s="8"/>
      <c r="G3253"/>
      <c r="H3253"/>
      <c r="I3253"/>
      <c r="J3253"/>
      <c r="K3253"/>
      <c r="L3253" s="1"/>
    </row>
    <row r="3254" spans="1:12" ht="12.75">
      <c r="A3254" s="5"/>
      <c r="B3254" t="s">
        <v>9</v>
      </c>
      <c r="C3254"/>
      <c r="D3254"/>
      <c r="E3254">
        <v>0</v>
      </c>
      <c r="F3254" s="8"/>
      <c r="G3254"/>
      <c r="H3254"/>
      <c r="I3254"/>
      <c r="J3254"/>
      <c r="K3254"/>
      <c r="L3254" s="1"/>
    </row>
    <row r="3255" spans="1:12" ht="12.75">
      <c r="A3255" s="5"/>
      <c r="B3255" t="s">
        <v>10</v>
      </c>
      <c r="C3255"/>
      <c r="D3255"/>
      <c r="E3255">
        <v>0</v>
      </c>
      <c r="F3255" s="8"/>
      <c r="G3255"/>
      <c r="H3255"/>
      <c r="I3255"/>
      <c r="J3255"/>
      <c r="K3255"/>
      <c r="L3255" s="1"/>
    </row>
    <row r="3256" spans="1:12" ht="12.75">
      <c r="A3256" s="5"/>
      <c r="B3256"/>
      <c r="C3256"/>
      <c r="D3256"/>
      <c r="E3256"/>
      <c r="F3256" s="8"/>
      <c r="G3256"/>
      <c r="H3256"/>
      <c r="I3256"/>
      <c r="J3256"/>
      <c r="K3256"/>
      <c r="L3256" s="1"/>
    </row>
    <row r="3257" spans="1:12" ht="12.75">
      <c r="A3257" s="5"/>
      <c r="B3257"/>
      <c r="C3257"/>
      <c r="D3257"/>
      <c r="E3257"/>
      <c r="F3257" s="8"/>
      <c r="G3257"/>
      <c r="H3257"/>
      <c r="I3257"/>
      <c r="J3257"/>
      <c r="K3257"/>
      <c r="L3257" s="1"/>
    </row>
    <row r="3258" spans="1:12" ht="12.75">
      <c r="A3258" s="5">
        <v>2</v>
      </c>
      <c r="B3258" s="3" t="s">
        <v>1</v>
      </c>
      <c r="C3258" s="3"/>
      <c r="D3258" s="3"/>
      <c r="E3258" s="4">
        <f>SUM(E3259:E3261)</f>
        <v>5623.75</v>
      </c>
      <c r="F3258" s="8" t="s">
        <v>118</v>
      </c>
      <c r="G3258"/>
      <c r="H3258"/>
      <c r="I3258"/>
      <c r="J3258"/>
      <c r="K3258"/>
      <c r="L3258" s="1"/>
    </row>
    <row r="3259" spans="1:14" ht="12.75">
      <c r="A3259" s="5"/>
      <c r="B3259" t="s">
        <v>2</v>
      </c>
      <c r="C3259"/>
      <c r="D3259"/>
      <c r="E3259">
        <v>5500</v>
      </c>
      <c r="F3259" s="8"/>
      <c r="G3259"/>
      <c r="H3259"/>
      <c r="I3259"/>
      <c r="J3259"/>
      <c r="K3259"/>
      <c r="L3259" s="1"/>
      <c r="M3259" s="70"/>
      <c r="N3259" s="140"/>
    </row>
    <row r="3260" spans="1:12" ht="12.75">
      <c r="A3260" s="5"/>
      <c r="B3260" s="53" t="s">
        <v>494</v>
      </c>
      <c r="C3260" s="2">
        <v>0.0225</v>
      </c>
      <c r="D3260"/>
      <c r="E3260" s="1">
        <f>E3259*C3260</f>
        <v>123.75</v>
      </c>
      <c r="F3260" s="8"/>
      <c r="G3260"/>
      <c r="H3260"/>
      <c r="I3260"/>
      <c r="J3260"/>
      <c r="K3260"/>
      <c r="L3260" s="1"/>
    </row>
    <row r="3261" spans="1:12" ht="12.75">
      <c r="A3261" s="5"/>
      <c r="B3261"/>
      <c r="C3261"/>
      <c r="D3261"/>
      <c r="E3261"/>
      <c r="F3261"/>
      <c r="G3261"/>
      <c r="H3261"/>
      <c r="I3261"/>
      <c r="J3261"/>
      <c r="K3261"/>
      <c r="L3261" s="1"/>
    </row>
    <row r="3262" spans="1:12" ht="12.75">
      <c r="A3262" s="5" t="s">
        <v>4</v>
      </c>
      <c r="B3262" s="3" t="s">
        <v>3</v>
      </c>
      <c r="C3262"/>
      <c r="D3262"/>
      <c r="E3262" s="4">
        <f>E3252+E3258</f>
        <v>5623.75</v>
      </c>
      <c r="F3262" s="8" t="s">
        <v>118</v>
      </c>
      <c r="G3262" s="3"/>
      <c r="H3262"/>
      <c r="I3262"/>
      <c r="J3262"/>
      <c r="K3262"/>
      <c r="L3262" s="1"/>
    </row>
    <row r="3263" spans="1:12" ht="12.75">
      <c r="A3263" s="5"/>
      <c r="B3263"/>
      <c r="C3263"/>
      <c r="D3263"/>
      <c r="E3263"/>
      <c r="F3263"/>
      <c r="G3263"/>
      <c r="H3263"/>
      <c r="I3263"/>
      <c r="J3263"/>
      <c r="K3263"/>
      <c r="L3263" s="1"/>
    </row>
    <row r="3264" spans="1:12" ht="12.75">
      <c r="A3264" s="5"/>
      <c r="B3264" s="53" t="s">
        <v>159</v>
      </c>
      <c r="C3264" s="6">
        <v>0.1</v>
      </c>
      <c r="D3264"/>
      <c r="E3264" s="1">
        <f>E3262*C3264</f>
        <v>562.375</v>
      </c>
      <c r="F3264"/>
      <c r="G3264"/>
      <c r="H3264"/>
      <c r="I3264"/>
      <c r="J3264"/>
      <c r="K3264"/>
      <c r="L3264" s="1"/>
    </row>
    <row r="3265" spans="1:12" ht="12.75">
      <c r="A3265" s="5"/>
      <c r="B3265"/>
      <c r="C3265" s="6"/>
      <c r="D3265"/>
      <c r="E3265" s="1"/>
      <c r="F3265"/>
      <c r="G3265"/>
      <c r="H3265"/>
      <c r="I3265"/>
      <c r="J3265"/>
      <c r="K3265"/>
      <c r="L3265" s="1"/>
    </row>
    <row r="3266" spans="1:12" ht="12.75">
      <c r="A3266" s="5"/>
      <c r="B3266"/>
      <c r="C3266"/>
      <c r="D3266"/>
      <c r="E3266"/>
      <c r="F3266"/>
      <c r="G3266"/>
      <c r="H3266"/>
      <c r="I3266"/>
      <c r="J3266"/>
      <c r="K3266"/>
      <c r="L3266" s="1"/>
    </row>
    <row r="3267" spans="1:12" ht="12.75">
      <c r="A3267" s="5" t="s">
        <v>5</v>
      </c>
      <c r="B3267" s="3" t="s">
        <v>6</v>
      </c>
      <c r="C3267"/>
      <c r="D3267"/>
      <c r="E3267" s="4">
        <f>SUM(E3264:E3266)</f>
        <v>562.375</v>
      </c>
      <c r="F3267" s="8" t="s">
        <v>118</v>
      </c>
      <c r="G3267"/>
      <c r="H3267"/>
      <c r="I3267"/>
      <c r="J3267"/>
      <c r="K3267"/>
      <c r="L3267" s="1"/>
    </row>
    <row r="3268" spans="1:12" ht="12.75">
      <c r="A3268" s="5"/>
      <c r="B3268" s="3"/>
      <c r="C3268"/>
      <c r="D3268"/>
      <c r="E3268" s="4"/>
      <c r="F3268" s="8"/>
      <c r="G3268"/>
      <c r="H3268"/>
      <c r="I3268"/>
      <c r="J3268"/>
      <c r="K3268"/>
      <c r="L3268" s="1"/>
    </row>
    <row r="3269" spans="1:12" ht="12.75">
      <c r="A3269" s="5" t="s">
        <v>7</v>
      </c>
      <c r="B3269" s="3" t="s">
        <v>11</v>
      </c>
      <c r="C3269"/>
      <c r="D3269"/>
      <c r="E3269" s="4">
        <f>E3262+E3267</f>
        <v>6186.125</v>
      </c>
      <c r="F3269" s="8" t="s">
        <v>118</v>
      </c>
      <c r="G3269"/>
      <c r="H3269"/>
      <c r="I3269"/>
      <c r="J3269"/>
      <c r="K3269"/>
      <c r="L3269" s="1"/>
    </row>
    <row r="3270" spans="1:12" ht="12.75">
      <c r="A3270" s="5"/>
      <c r="B3270"/>
      <c r="C3270"/>
      <c r="D3270"/>
      <c r="E3270"/>
      <c r="F3270" s="8"/>
      <c r="G3270"/>
      <c r="H3270"/>
      <c r="I3270"/>
      <c r="J3270"/>
      <c r="K3270"/>
      <c r="L3270" s="1"/>
    </row>
    <row r="3271" spans="1:12" ht="12.75">
      <c r="A3271" s="5" t="s">
        <v>12</v>
      </c>
      <c r="B3271" s="3" t="s">
        <v>13</v>
      </c>
      <c r="C3271" s="6">
        <v>0.05</v>
      </c>
      <c r="D3271"/>
      <c r="E3271" s="4">
        <f>E3269*C3271</f>
        <v>309.30625000000003</v>
      </c>
      <c r="F3271" s="8" t="s">
        <v>118</v>
      </c>
      <c r="G3271"/>
      <c r="H3271"/>
      <c r="I3271"/>
      <c r="J3271"/>
      <c r="K3271"/>
      <c r="L3271" s="1"/>
    </row>
    <row r="3272" spans="1:12" ht="12.75">
      <c r="A3272" s="5"/>
      <c r="B3272"/>
      <c r="C3272"/>
      <c r="D3272"/>
      <c r="E3272"/>
      <c r="F3272" s="8"/>
      <c r="G3272"/>
      <c r="H3272"/>
      <c r="I3272"/>
      <c r="J3272"/>
      <c r="K3272"/>
      <c r="L3272" s="1"/>
    </row>
    <row r="3273" spans="1:12" ht="12.75">
      <c r="A3273" s="5" t="s">
        <v>14</v>
      </c>
      <c r="B3273" s="3" t="s">
        <v>27</v>
      </c>
      <c r="C3273"/>
      <c r="D3273"/>
      <c r="E3273" s="4">
        <f>E3269+E3271</f>
        <v>6495.43125</v>
      </c>
      <c r="F3273" s="8" t="s">
        <v>118</v>
      </c>
      <c r="G3273"/>
      <c r="H3273"/>
      <c r="I3273"/>
      <c r="J3273"/>
      <c r="K3273"/>
      <c r="L3273" s="1"/>
    </row>
    <row r="3274" spans="1:12" ht="12.75">
      <c r="A3274" s="5"/>
      <c r="B3274"/>
      <c r="C3274"/>
      <c r="D3274"/>
      <c r="E3274"/>
      <c r="F3274"/>
      <c r="G3274"/>
      <c r="H3274"/>
      <c r="I3274"/>
      <c r="J3274"/>
      <c r="K3274"/>
      <c r="L3274" s="1"/>
    </row>
    <row r="3275" spans="1:12" ht="12.75">
      <c r="A3275" s="5"/>
      <c r="B3275"/>
      <c r="C3275"/>
      <c r="D3275"/>
      <c r="E3275"/>
      <c r="F3275"/>
      <c r="G3275"/>
      <c r="H3275"/>
      <c r="I3275"/>
      <c r="J3275"/>
      <c r="K3275"/>
      <c r="L3275" s="1"/>
    </row>
    <row r="3276" spans="1:14" ht="12.75">
      <c r="A3276" s="31"/>
      <c r="B3276" s="3" t="s">
        <v>18</v>
      </c>
      <c r="C3276" s="139">
        <f>E3273</f>
        <v>6495.43125</v>
      </c>
      <c r="D3276" s="155" t="s">
        <v>423</v>
      </c>
      <c r="E3276" s="155"/>
      <c r="F3276" s="4">
        <f>E3273/165.33/1</f>
        <v>39.2876746506986</v>
      </c>
      <c r="G3276" s="8" t="s">
        <v>19</v>
      </c>
      <c r="H3276"/>
      <c r="I3276"/>
      <c r="J3276"/>
      <c r="K3276"/>
      <c r="L3276" s="1"/>
      <c r="M3276" s="70"/>
      <c r="N3276" s="140"/>
    </row>
    <row r="3277" spans="1:12" ht="12.75">
      <c r="A3277" s="31"/>
      <c r="B3277"/>
      <c r="C3277"/>
      <c r="D3277"/>
      <c r="E3277"/>
      <c r="F3277"/>
      <c r="G3277"/>
      <c r="H3277"/>
      <c r="I3277"/>
      <c r="J3277"/>
      <c r="K3277"/>
      <c r="L3277" s="1"/>
    </row>
    <row r="3278" spans="1:12" ht="12.75">
      <c r="A3278" s="31"/>
      <c r="B3278" s="3" t="s">
        <v>17</v>
      </c>
      <c r="C3278"/>
      <c r="D3278"/>
      <c r="E3278"/>
      <c r="F3278"/>
      <c r="G3278"/>
      <c r="H3278"/>
      <c r="I3278"/>
      <c r="J3278"/>
      <c r="K3278"/>
      <c r="L3278" s="1"/>
    </row>
    <row r="3280" spans="2:9" ht="12.75">
      <c r="B3280" s="160" t="s">
        <v>495</v>
      </c>
      <c r="C3280" s="160"/>
      <c r="D3280" s="160"/>
      <c r="E3280" s="160"/>
      <c r="F3280" s="160"/>
      <c r="G3280" s="160"/>
      <c r="H3280" s="160"/>
      <c r="I3280" s="160"/>
    </row>
    <row r="3281" spans="2:9" ht="12.75">
      <c r="B3281" s="160" t="s">
        <v>496</v>
      </c>
      <c r="C3281" s="160"/>
      <c r="D3281" s="160"/>
      <c r="E3281" s="160"/>
      <c r="F3281" s="160"/>
      <c r="G3281" s="160"/>
      <c r="H3281" s="160"/>
      <c r="I3281" s="75"/>
    </row>
    <row r="3282" spans="2:9" ht="12.75">
      <c r="B3282" s="75"/>
      <c r="C3282" s="75"/>
      <c r="D3282" s="75"/>
      <c r="E3282" s="75"/>
      <c r="F3282" s="75"/>
      <c r="G3282" s="75"/>
      <c r="H3282" s="75"/>
      <c r="I3282" s="75"/>
    </row>
    <row r="3283" spans="2:9" ht="12.75">
      <c r="B3283" s="75"/>
      <c r="C3283" s="75"/>
      <c r="D3283" s="75"/>
      <c r="E3283" s="75"/>
      <c r="F3283" s="75"/>
      <c r="G3283" s="75"/>
      <c r="H3283" s="75"/>
      <c r="I3283" s="75"/>
    </row>
    <row r="3284" spans="2:9" ht="12.75">
      <c r="B3284" s="75"/>
      <c r="C3284" s="75"/>
      <c r="D3284" s="75"/>
      <c r="E3284" s="75"/>
      <c r="F3284" s="75"/>
      <c r="G3284" s="75"/>
      <c r="H3284" s="75"/>
      <c r="I3284" s="75"/>
    </row>
    <row r="3285" spans="2:9" ht="12.75">
      <c r="B3285" s="75"/>
      <c r="C3285" s="75"/>
      <c r="D3285" s="75"/>
      <c r="E3285" s="75"/>
      <c r="F3285" s="75"/>
      <c r="G3285" s="75"/>
      <c r="H3285" s="75"/>
      <c r="I3285" s="75"/>
    </row>
    <row r="3286" spans="2:9" ht="12.75">
      <c r="B3286" s="75"/>
      <c r="C3286" s="75"/>
      <c r="D3286" s="75"/>
      <c r="E3286" s="75"/>
      <c r="F3286" s="75"/>
      <c r="G3286" s="75"/>
      <c r="H3286" s="75"/>
      <c r="I3286" s="75"/>
    </row>
    <row r="3287" spans="2:9" ht="12.75">
      <c r="B3287" s="75"/>
      <c r="C3287" s="75"/>
      <c r="D3287" s="75"/>
      <c r="E3287" s="75"/>
      <c r="F3287" s="75"/>
      <c r="G3287" s="75"/>
      <c r="H3287" s="75"/>
      <c r="I3287" s="75"/>
    </row>
    <row r="3288" spans="2:9" ht="12.75">
      <c r="B3288" s="75"/>
      <c r="C3288" s="75"/>
      <c r="D3288" s="75"/>
      <c r="E3288" s="75"/>
      <c r="F3288" s="75"/>
      <c r="G3288" s="75"/>
      <c r="H3288" s="75"/>
      <c r="I3288" s="75"/>
    </row>
    <row r="3289" spans="2:9" ht="12.75">
      <c r="B3289" s="75"/>
      <c r="C3289" s="75"/>
      <c r="D3289" s="75"/>
      <c r="E3289" s="75"/>
      <c r="F3289" s="75"/>
      <c r="G3289" s="75"/>
      <c r="H3289" s="75"/>
      <c r="I3289" s="75"/>
    </row>
    <row r="3290" spans="2:9" ht="12.75">
      <c r="B3290" s="75"/>
      <c r="C3290" s="75"/>
      <c r="D3290" s="75"/>
      <c r="E3290" s="75"/>
      <c r="F3290" s="75"/>
      <c r="G3290" s="75"/>
      <c r="H3290" s="75"/>
      <c r="I3290" s="75"/>
    </row>
    <row r="3291" spans="2:9" ht="12.75">
      <c r="B3291" s="75"/>
      <c r="C3291" s="75"/>
      <c r="D3291" s="75"/>
      <c r="E3291" s="75"/>
      <c r="F3291" s="75"/>
      <c r="G3291" s="75"/>
      <c r="H3291" s="75"/>
      <c r="I3291" s="75"/>
    </row>
    <row r="3292" spans="2:9" ht="12.75">
      <c r="B3292" s="75"/>
      <c r="C3292" s="75"/>
      <c r="D3292" s="75"/>
      <c r="E3292" s="75"/>
      <c r="F3292" s="75"/>
      <c r="G3292" s="75"/>
      <c r="H3292" s="75"/>
      <c r="I3292" s="75"/>
    </row>
    <row r="3293" spans="2:9" ht="12.75">
      <c r="B3293" s="75"/>
      <c r="C3293" s="75"/>
      <c r="D3293" s="75"/>
      <c r="E3293" s="75"/>
      <c r="F3293" s="75"/>
      <c r="G3293" s="75"/>
      <c r="H3293" s="75"/>
      <c r="I3293" s="75"/>
    </row>
    <row r="3294" spans="2:9" ht="12.75">
      <c r="B3294" s="75"/>
      <c r="C3294" s="75"/>
      <c r="D3294" s="75"/>
      <c r="E3294" s="75"/>
      <c r="F3294" s="75"/>
      <c r="G3294" s="75"/>
      <c r="H3294" s="75"/>
      <c r="I3294" s="75"/>
    </row>
    <row r="3302" spans="2:8" ht="12.75">
      <c r="B3302" s="61"/>
      <c r="H3302" s="61"/>
    </row>
    <row r="3303" spans="7:9" ht="12.75">
      <c r="G3303" s="64"/>
      <c r="H3303" s="64"/>
      <c r="I3303" s="65"/>
    </row>
    <row r="3304" spans="2:9" ht="12.75">
      <c r="B3304" s="61"/>
      <c r="G3304" s="64"/>
      <c r="H3304" s="64"/>
      <c r="I3304" s="65"/>
    </row>
    <row r="3305" spans="1:12" ht="12.75">
      <c r="A3305" s="31"/>
      <c r="B3305" s="3" t="s">
        <v>484</v>
      </c>
      <c r="C3305"/>
      <c r="D3305"/>
      <c r="E3305"/>
      <c r="F3305"/>
      <c r="G3305"/>
      <c r="H3305" s="3" t="s">
        <v>134</v>
      </c>
      <c r="I3305"/>
      <c r="J3305"/>
      <c r="K3305"/>
      <c r="L3305" s="1"/>
    </row>
    <row r="3306" spans="1:12" ht="12.75">
      <c r="A3306" s="31"/>
      <c r="B3306"/>
      <c r="C3306"/>
      <c r="D3306"/>
      <c r="E3306"/>
      <c r="F3306"/>
      <c r="G3306" s="10"/>
      <c r="H3306" s="162" t="s">
        <v>254</v>
      </c>
      <c r="I3306" s="162"/>
      <c r="J3306"/>
      <c r="K3306"/>
      <c r="L3306" s="1"/>
    </row>
    <row r="3307" spans="1:12" ht="12.75">
      <c r="A3307" s="31"/>
      <c r="B3307" s="3" t="s">
        <v>486</v>
      </c>
      <c r="C3307"/>
      <c r="D3307"/>
      <c r="E3307"/>
      <c r="F3307"/>
      <c r="G3307" s="10"/>
      <c r="H3307" s="10"/>
      <c r="I3307" s="50"/>
      <c r="J3307"/>
      <c r="K3307"/>
      <c r="L3307" s="1"/>
    </row>
    <row r="3308" spans="1:12" ht="12.75">
      <c r="A3308" s="31"/>
      <c r="B3308" s="155" t="s">
        <v>543</v>
      </c>
      <c r="C3308" s="155"/>
      <c r="D3308" s="155"/>
      <c r="E3308" s="155"/>
      <c r="F3308" s="155"/>
      <c r="G3308" s="155"/>
      <c r="H3308" s="10"/>
      <c r="I3308" s="3"/>
      <c r="J3308"/>
      <c r="K3308"/>
      <c r="L3308" s="1"/>
    </row>
    <row r="3309" spans="1:12" ht="12.75">
      <c r="A3309" s="31"/>
      <c r="B3309" s="3"/>
      <c r="C3309"/>
      <c r="D3309"/>
      <c r="E3309"/>
      <c r="F3309"/>
      <c r="G3309" s="10"/>
      <c r="H3309" s="10"/>
      <c r="I3309" s="10"/>
      <c r="J3309"/>
      <c r="K3309"/>
      <c r="L3309" s="1"/>
    </row>
    <row r="3310" spans="1:12" ht="12.75">
      <c r="A3310" s="31"/>
      <c r="B3310"/>
      <c r="C3310"/>
      <c r="D3310"/>
      <c r="E3310"/>
      <c r="F3310"/>
      <c r="G3310" s="50"/>
      <c r="H3310" s="10"/>
      <c r="I3310" s="10"/>
      <c r="J3310"/>
      <c r="K3310"/>
      <c r="L3310" s="1"/>
    </row>
    <row r="3311" spans="1:12" ht="12.75">
      <c r="A3311" s="5">
        <v>1</v>
      </c>
      <c r="B3311" s="3" t="s">
        <v>0</v>
      </c>
      <c r="C3311"/>
      <c r="D3311"/>
      <c r="E3311" s="3">
        <f>SUM(E3312:E3314)</f>
        <v>0</v>
      </c>
      <c r="F3311" s="8" t="s">
        <v>118</v>
      </c>
      <c r="G3311"/>
      <c r="H3311"/>
      <c r="I3311"/>
      <c r="J3311"/>
      <c r="K3311"/>
      <c r="L3311" s="1"/>
    </row>
    <row r="3312" spans="1:12" ht="12.75">
      <c r="A3312" s="5"/>
      <c r="B3312" t="s">
        <v>8</v>
      </c>
      <c r="C3312"/>
      <c r="D3312"/>
      <c r="E3312">
        <v>0</v>
      </c>
      <c r="F3312" s="8"/>
      <c r="G3312"/>
      <c r="H3312"/>
      <c r="I3312"/>
      <c r="J3312"/>
      <c r="K3312"/>
      <c r="L3312" s="1"/>
    </row>
    <row r="3313" spans="1:12" ht="12.75">
      <c r="A3313" s="5"/>
      <c r="B3313" t="s">
        <v>9</v>
      </c>
      <c r="C3313"/>
      <c r="D3313"/>
      <c r="E3313">
        <v>0</v>
      </c>
      <c r="F3313" s="8"/>
      <c r="G3313"/>
      <c r="H3313"/>
      <c r="I3313"/>
      <c r="J3313"/>
      <c r="K3313"/>
      <c r="L3313" s="1"/>
    </row>
    <row r="3314" spans="1:12" ht="12.75">
      <c r="A3314" s="5"/>
      <c r="B3314" t="s">
        <v>10</v>
      </c>
      <c r="C3314"/>
      <c r="D3314"/>
      <c r="E3314">
        <v>0</v>
      </c>
      <c r="F3314" s="8"/>
      <c r="G3314"/>
      <c r="H3314"/>
      <c r="I3314"/>
      <c r="J3314"/>
      <c r="K3314"/>
      <c r="L3314" s="1"/>
    </row>
    <row r="3315" spans="1:12" ht="12.75">
      <c r="A3315" s="5"/>
      <c r="B3315"/>
      <c r="C3315"/>
      <c r="D3315"/>
      <c r="E3315"/>
      <c r="F3315" s="8"/>
      <c r="G3315"/>
      <c r="H3315"/>
      <c r="I3315"/>
      <c r="J3315"/>
      <c r="K3315"/>
      <c r="L3315" s="1"/>
    </row>
    <row r="3316" spans="1:12" ht="12.75">
      <c r="A3316" s="5"/>
      <c r="B3316"/>
      <c r="C3316"/>
      <c r="D3316"/>
      <c r="E3316"/>
      <c r="F3316" s="8"/>
      <c r="G3316"/>
      <c r="H3316"/>
      <c r="I3316"/>
      <c r="J3316"/>
      <c r="K3316"/>
      <c r="L3316" s="1"/>
    </row>
    <row r="3317" spans="1:12" ht="12.75">
      <c r="A3317" s="5">
        <v>2</v>
      </c>
      <c r="B3317" s="3" t="s">
        <v>1</v>
      </c>
      <c r="C3317" s="3"/>
      <c r="D3317" s="3"/>
      <c r="E3317" s="4">
        <f>SUM(E3318:E3320)</f>
        <v>5685.1</v>
      </c>
      <c r="F3317" s="8" t="s">
        <v>118</v>
      </c>
      <c r="G3317"/>
      <c r="H3317"/>
      <c r="I3317"/>
      <c r="J3317"/>
      <c r="K3317"/>
      <c r="L3317" s="1"/>
    </row>
    <row r="3318" spans="1:14" ht="12.75">
      <c r="A3318" s="5"/>
      <c r="B3318" t="s">
        <v>2</v>
      </c>
      <c r="C3318"/>
      <c r="D3318"/>
      <c r="E3318">
        <v>5560</v>
      </c>
      <c r="F3318" s="8"/>
      <c r="G3318"/>
      <c r="H3318"/>
      <c r="I3318"/>
      <c r="J3318"/>
      <c r="K3318"/>
      <c r="L3318" s="1"/>
      <c r="M3318" s="70"/>
      <c r="N3318" s="140"/>
    </row>
    <row r="3319" spans="1:12" ht="12.75">
      <c r="A3319" s="5"/>
      <c r="B3319" s="53" t="s">
        <v>494</v>
      </c>
      <c r="C3319" s="2">
        <v>0.0225</v>
      </c>
      <c r="D3319"/>
      <c r="E3319" s="1">
        <f>E3318*C3319</f>
        <v>125.1</v>
      </c>
      <c r="F3319" s="8"/>
      <c r="G3319"/>
      <c r="H3319"/>
      <c r="I3319"/>
      <c r="J3319"/>
      <c r="K3319"/>
      <c r="L3319" s="1"/>
    </row>
    <row r="3320" spans="1:12" ht="12.75">
      <c r="A3320" s="5"/>
      <c r="B3320"/>
      <c r="C3320"/>
      <c r="D3320"/>
      <c r="E3320"/>
      <c r="F3320"/>
      <c r="G3320"/>
      <c r="H3320"/>
      <c r="I3320"/>
      <c r="J3320"/>
      <c r="K3320"/>
      <c r="L3320" s="1"/>
    </row>
    <row r="3321" spans="1:12" ht="12.75">
      <c r="A3321" s="5" t="s">
        <v>4</v>
      </c>
      <c r="B3321" s="3" t="s">
        <v>3</v>
      </c>
      <c r="C3321"/>
      <c r="D3321"/>
      <c r="E3321" s="4">
        <f>E3311+E3317</f>
        <v>5685.1</v>
      </c>
      <c r="F3321" s="8" t="s">
        <v>118</v>
      </c>
      <c r="G3321" s="3"/>
      <c r="H3321"/>
      <c r="I3321"/>
      <c r="J3321"/>
      <c r="K3321"/>
      <c r="L3321" s="1"/>
    </row>
    <row r="3322" spans="1:12" ht="12.75">
      <c r="A3322" s="5"/>
      <c r="B3322"/>
      <c r="C3322"/>
      <c r="D3322"/>
      <c r="E3322"/>
      <c r="F3322"/>
      <c r="G3322"/>
      <c r="H3322"/>
      <c r="I3322"/>
      <c r="J3322"/>
      <c r="K3322"/>
      <c r="L3322" s="1"/>
    </row>
    <row r="3323" spans="1:12" ht="12.75">
      <c r="A3323" s="5"/>
      <c r="B3323" s="53" t="s">
        <v>159</v>
      </c>
      <c r="C3323" s="6">
        <v>0.1</v>
      </c>
      <c r="D3323"/>
      <c r="E3323" s="1">
        <f>E3321*C3323</f>
        <v>568.5100000000001</v>
      </c>
      <c r="F3323"/>
      <c r="G3323"/>
      <c r="H3323"/>
      <c r="I3323"/>
      <c r="J3323"/>
      <c r="K3323"/>
      <c r="L3323" s="1"/>
    </row>
    <row r="3324" spans="1:12" ht="12.75">
      <c r="A3324" s="5"/>
      <c r="B3324"/>
      <c r="C3324" s="6"/>
      <c r="D3324"/>
      <c r="E3324" s="1"/>
      <c r="F3324"/>
      <c r="G3324"/>
      <c r="H3324"/>
      <c r="I3324"/>
      <c r="J3324"/>
      <c r="K3324"/>
      <c r="L3324" s="1"/>
    </row>
    <row r="3325" spans="1:12" ht="12.75">
      <c r="A3325" s="5"/>
      <c r="B3325"/>
      <c r="C3325"/>
      <c r="D3325"/>
      <c r="E3325"/>
      <c r="F3325"/>
      <c r="G3325"/>
      <c r="H3325"/>
      <c r="I3325"/>
      <c r="J3325"/>
      <c r="K3325"/>
      <c r="L3325" s="1"/>
    </row>
    <row r="3326" spans="1:12" ht="12.75">
      <c r="A3326" s="5" t="s">
        <v>5</v>
      </c>
      <c r="B3326" s="3" t="s">
        <v>6</v>
      </c>
      <c r="C3326"/>
      <c r="D3326"/>
      <c r="E3326" s="4">
        <f>SUM(E3323:E3325)</f>
        <v>568.5100000000001</v>
      </c>
      <c r="F3326" s="8" t="s">
        <v>118</v>
      </c>
      <c r="G3326"/>
      <c r="H3326"/>
      <c r="I3326"/>
      <c r="J3326"/>
      <c r="K3326"/>
      <c r="L3326" s="1"/>
    </row>
    <row r="3327" spans="1:12" ht="12.75">
      <c r="A3327" s="5"/>
      <c r="B3327" s="3"/>
      <c r="C3327"/>
      <c r="D3327"/>
      <c r="E3327" s="4"/>
      <c r="F3327" s="8"/>
      <c r="G3327"/>
      <c r="H3327"/>
      <c r="I3327"/>
      <c r="J3327"/>
      <c r="K3327"/>
      <c r="L3327" s="1"/>
    </row>
    <row r="3328" spans="1:12" ht="12.75">
      <c r="A3328" s="5" t="s">
        <v>7</v>
      </c>
      <c r="B3328" s="3" t="s">
        <v>11</v>
      </c>
      <c r="C3328"/>
      <c r="D3328"/>
      <c r="E3328" s="4">
        <f>E3321+E3326</f>
        <v>6253.610000000001</v>
      </c>
      <c r="F3328" s="8" t="s">
        <v>118</v>
      </c>
      <c r="G3328"/>
      <c r="H3328"/>
      <c r="I3328"/>
      <c r="J3328"/>
      <c r="K3328"/>
      <c r="L3328" s="1"/>
    </row>
    <row r="3329" spans="1:12" ht="12.75">
      <c r="A3329" s="5"/>
      <c r="B3329"/>
      <c r="C3329"/>
      <c r="D3329"/>
      <c r="E3329"/>
      <c r="F3329" s="8"/>
      <c r="G3329"/>
      <c r="H3329"/>
      <c r="I3329"/>
      <c r="J3329"/>
      <c r="K3329"/>
      <c r="L3329" s="1"/>
    </row>
    <row r="3330" spans="1:12" ht="12.75">
      <c r="A3330" s="5" t="s">
        <v>12</v>
      </c>
      <c r="B3330" s="3" t="s">
        <v>13</v>
      </c>
      <c r="C3330" s="6">
        <v>0.05</v>
      </c>
      <c r="D3330"/>
      <c r="E3330" s="4">
        <f>E3328*C3330</f>
        <v>312.68050000000005</v>
      </c>
      <c r="F3330" s="8" t="s">
        <v>118</v>
      </c>
      <c r="G3330"/>
      <c r="H3330"/>
      <c r="I3330"/>
      <c r="J3330"/>
      <c r="K3330"/>
      <c r="L3330" s="1"/>
    </row>
    <row r="3331" spans="1:12" ht="12.75">
      <c r="A3331" s="5"/>
      <c r="B3331"/>
      <c r="C3331"/>
      <c r="D3331"/>
      <c r="E3331"/>
      <c r="F3331" s="8"/>
      <c r="G3331"/>
      <c r="H3331"/>
      <c r="I3331"/>
      <c r="J3331"/>
      <c r="K3331"/>
      <c r="L3331" s="1"/>
    </row>
    <row r="3332" spans="1:12" ht="12.75">
      <c r="A3332" s="5" t="s">
        <v>14</v>
      </c>
      <c r="B3332" s="3" t="s">
        <v>27</v>
      </c>
      <c r="C3332"/>
      <c r="D3332"/>
      <c r="E3332" s="4">
        <f>E3328+E3330</f>
        <v>6566.290500000001</v>
      </c>
      <c r="F3332" s="8" t="s">
        <v>118</v>
      </c>
      <c r="G3332"/>
      <c r="H3332"/>
      <c r="I3332"/>
      <c r="J3332"/>
      <c r="K3332"/>
      <c r="L3332" s="1"/>
    </row>
    <row r="3333" spans="1:12" ht="12.75">
      <c r="A3333" s="5"/>
      <c r="B3333"/>
      <c r="C3333"/>
      <c r="D3333"/>
      <c r="E3333"/>
      <c r="F3333"/>
      <c r="G3333"/>
      <c r="H3333"/>
      <c r="I3333"/>
      <c r="J3333"/>
      <c r="K3333"/>
      <c r="L3333" s="1"/>
    </row>
    <row r="3334" spans="1:12" ht="12.75">
      <c r="A3334" s="5"/>
      <c r="B3334"/>
      <c r="C3334"/>
      <c r="D3334"/>
      <c r="E3334"/>
      <c r="F3334"/>
      <c r="G3334"/>
      <c r="H3334"/>
      <c r="I3334"/>
      <c r="J3334"/>
      <c r="K3334"/>
      <c r="L3334" s="1"/>
    </row>
    <row r="3335" spans="1:14" ht="12.75">
      <c r="A3335" s="31"/>
      <c r="B3335" s="3" t="s">
        <v>18</v>
      </c>
      <c r="C3335" s="139">
        <f>E3332</f>
        <v>6566.290500000001</v>
      </c>
      <c r="D3335" s="155" t="s">
        <v>423</v>
      </c>
      <c r="E3335" s="155"/>
      <c r="F3335" s="4">
        <f>E3332/165.33/1</f>
        <v>39.71626746506986</v>
      </c>
      <c r="G3335" s="8" t="s">
        <v>19</v>
      </c>
      <c r="H3335"/>
      <c r="I3335"/>
      <c r="J3335"/>
      <c r="K3335"/>
      <c r="L3335" s="1"/>
      <c r="M3335" s="70"/>
      <c r="N3335" s="140"/>
    </row>
    <row r="3336" spans="1:12" ht="12.75">
      <c r="A3336" s="31"/>
      <c r="B3336"/>
      <c r="C3336"/>
      <c r="D3336"/>
      <c r="E3336"/>
      <c r="F3336"/>
      <c r="G3336"/>
      <c r="H3336"/>
      <c r="I3336"/>
      <c r="J3336"/>
      <c r="K3336"/>
      <c r="L3336" s="1"/>
    </row>
    <row r="3337" spans="1:12" ht="12.75">
      <c r="A3337" s="31"/>
      <c r="B3337" s="3" t="s">
        <v>17</v>
      </c>
      <c r="C3337"/>
      <c r="D3337"/>
      <c r="E3337"/>
      <c r="F3337"/>
      <c r="G3337"/>
      <c r="H3337"/>
      <c r="I3337"/>
      <c r="J3337"/>
      <c r="K3337"/>
      <c r="L3337" s="1"/>
    </row>
    <row r="3338" spans="1:12" ht="12.75">
      <c r="A3338" s="31"/>
      <c r="B3338"/>
      <c r="C3338"/>
      <c r="D3338"/>
      <c r="E3338"/>
      <c r="F3338"/>
      <c r="G3338"/>
      <c r="H3338"/>
      <c r="I3338"/>
      <c r="J3338"/>
      <c r="K3338"/>
      <c r="L3338" s="1"/>
    </row>
    <row r="3339" spans="1:12" ht="12.75">
      <c r="A3339" s="31"/>
      <c r="B3339" s="160" t="s">
        <v>495</v>
      </c>
      <c r="C3339" s="160"/>
      <c r="D3339" s="160"/>
      <c r="E3339" s="160"/>
      <c r="F3339" s="160"/>
      <c r="G3339" s="160"/>
      <c r="H3339" s="160"/>
      <c r="I3339" s="160"/>
      <c r="J3339"/>
      <c r="K3339"/>
      <c r="L3339" s="1"/>
    </row>
    <row r="3340" spans="1:12" ht="12.75">
      <c r="A3340" s="31"/>
      <c r="B3340" s="160" t="s">
        <v>496</v>
      </c>
      <c r="C3340" s="160"/>
      <c r="D3340" s="160"/>
      <c r="E3340" s="160"/>
      <c r="F3340" s="160"/>
      <c r="G3340" s="160"/>
      <c r="H3340" s="160"/>
      <c r="I3340" s="75"/>
      <c r="J3340"/>
      <c r="K3340"/>
      <c r="L3340" s="1"/>
    </row>
    <row r="3341" spans="1:12" ht="12.75">
      <c r="A3341" s="31"/>
      <c r="B3341"/>
      <c r="C3341"/>
      <c r="D3341"/>
      <c r="E3341"/>
      <c r="F3341"/>
      <c r="G3341"/>
      <c r="H3341"/>
      <c r="I3341"/>
      <c r="J3341"/>
      <c r="K3341"/>
      <c r="L3341" s="1"/>
    </row>
    <row r="3342" spans="1:12" ht="12.75">
      <c r="A3342" s="31"/>
      <c r="B3342"/>
      <c r="C3342"/>
      <c r="D3342"/>
      <c r="E3342"/>
      <c r="F3342"/>
      <c r="G3342"/>
      <c r="H3342"/>
      <c r="I3342"/>
      <c r="J3342"/>
      <c r="K3342"/>
      <c r="L3342" s="1"/>
    </row>
    <row r="3343" spans="1:12" ht="12.75">
      <c r="A3343" s="31"/>
      <c r="B3343" s="9"/>
      <c r="C3343" s="9"/>
      <c r="D3343" s="9"/>
      <c r="E3343" s="9"/>
      <c r="F3343" s="9"/>
      <c r="G3343" s="9"/>
      <c r="H3343" s="9"/>
      <c r="I3343" s="9"/>
      <c r="J3343"/>
      <c r="K3343"/>
      <c r="L3343" s="1"/>
    </row>
    <row r="3344" spans="1:12" ht="12.75">
      <c r="A3344" s="31"/>
      <c r="B3344" s="9"/>
      <c r="C3344" s="9"/>
      <c r="D3344" s="9"/>
      <c r="E3344" s="9"/>
      <c r="F3344" s="9"/>
      <c r="G3344" s="9"/>
      <c r="H3344" s="9"/>
      <c r="I3344" s="9"/>
      <c r="J3344"/>
      <c r="K3344"/>
      <c r="L3344" s="1"/>
    </row>
    <row r="3345" spans="2:9" ht="12.75">
      <c r="B3345" s="75"/>
      <c r="C3345" s="75"/>
      <c r="D3345" s="75"/>
      <c r="E3345" s="75"/>
      <c r="F3345" s="75"/>
      <c r="G3345" s="75"/>
      <c r="H3345" s="75"/>
      <c r="I3345" s="75"/>
    </row>
    <row r="3346" spans="2:9" ht="12.75">
      <c r="B3346" s="75"/>
      <c r="C3346" s="75"/>
      <c r="D3346" s="75"/>
      <c r="E3346" s="75"/>
      <c r="F3346" s="75"/>
      <c r="G3346" s="75"/>
      <c r="H3346" s="75"/>
      <c r="I3346" s="75"/>
    </row>
    <row r="3347" spans="2:9" ht="12.75">
      <c r="B3347" s="75"/>
      <c r="C3347" s="75"/>
      <c r="D3347" s="75"/>
      <c r="E3347" s="75"/>
      <c r="F3347" s="75"/>
      <c r="G3347" s="75"/>
      <c r="H3347" s="75"/>
      <c r="I3347" s="75"/>
    </row>
    <row r="3348" spans="2:9" ht="12.75">
      <c r="B3348" s="75"/>
      <c r="C3348" s="75"/>
      <c r="D3348" s="75"/>
      <c r="E3348" s="75"/>
      <c r="F3348" s="75"/>
      <c r="G3348" s="75"/>
      <c r="H3348" s="75"/>
      <c r="I3348" s="75"/>
    </row>
    <row r="3349" spans="2:9" ht="12.75">
      <c r="B3349" s="75"/>
      <c r="C3349" s="75"/>
      <c r="D3349" s="75"/>
      <c r="E3349" s="75"/>
      <c r="F3349" s="75"/>
      <c r="G3349" s="75"/>
      <c r="H3349" s="75"/>
      <c r="I3349" s="75"/>
    </row>
    <row r="3350" spans="2:8" ht="12.75">
      <c r="B3350" s="75"/>
      <c r="C3350" s="75"/>
      <c r="D3350" s="75"/>
      <c r="E3350" s="75"/>
      <c r="F3350" s="75"/>
      <c r="G3350" s="75"/>
      <c r="H3350" s="75"/>
    </row>
    <row r="3361" spans="2:8" ht="12.75">
      <c r="B3361" s="61"/>
      <c r="H3361" s="61"/>
    </row>
    <row r="3362" spans="7:9" ht="12.75">
      <c r="G3362" s="64"/>
      <c r="H3362" s="64"/>
      <c r="I3362" s="65"/>
    </row>
    <row r="3363" spans="2:9" ht="12.75">
      <c r="B3363" s="61"/>
      <c r="G3363" s="64"/>
      <c r="H3363" s="64"/>
      <c r="I3363" s="65"/>
    </row>
    <row r="3364" spans="1:12" ht="12.75">
      <c r="A3364" s="31"/>
      <c r="B3364" s="3" t="s">
        <v>484</v>
      </c>
      <c r="C3364"/>
      <c r="D3364"/>
      <c r="E3364"/>
      <c r="F3364"/>
      <c r="G3364"/>
      <c r="H3364" s="3" t="s">
        <v>134</v>
      </c>
      <c r="I3364"/>
      <c r="J3364"/>
      <c r="K3364"/>
      <c r="L3364" s="1"/>
    </row>
    <row r="3365" spans="1:12" ht="12.75">
      <c r="A3365" s="31"/>
      <c r="B3365"/>
      <c r="C3365"/>
      <c r="D3365"/>
      <c r="E3365"/>
      <c r="F3365"/>
      <c r="G3365" s="10"/>
      <c r="H3365" s="162" t="s">
        <v>255</v>
      </c>
      <c r="I3365" s="162"/>
      <c r="J3365"/>
      <c r="K3365"/>
      <c r="L3365" s="1"/>
    </row>
    <row r="3366" spans="1:12" ht="12.75">
      <c r="A3366" s="31"/>
      <c r="B3366" s="3" t="s">
        <v>486</v>
      </c>
      <c r="C3366"/>
      <c r="D3366"/>
      <c r="E3366"/>
      <c r="F3366"/>
      <c r="G3366" s="10"/>
      <c r="H3366" s="10"/>
      <c r="I3366" s="50"/>
      <c r="J3366"/>
      <c r="K3366"/>
      <c r="L3366" s="1"/>
    </row>
    <row r="3367" spans="1:12" ht="12.75">
      <c r="A3367" s="31"/>
      <c r="B3367" s="155" t="s">
        <v>519</v>
      </c>
      <c r="C3367" s="155"/>
      <c r="D3367" s="155"/>
      <c r="E3367" s="155"/>
      <c r="F3367"/>
      <c r="G3367"/>
      <c r="H3367" s="10"/>
      <c r="I3367" s="3"/>
      <c r="J3367"/>
      <c r="K3367"/>
      <c r="L3367" s="1"/>
    </row>
    <row r="3368" spans="1:12" ht="12.75">
      <c r="A3368" s="31"/>
      <c r="B3368" s="3"/>
      <c r="C3368"/>
      <c r="D3368"/>
      <c r="E3368"/>
      <c r="F3368"/>
      <c r="G3368" s="10"/>
      <c r="H3368" s="10"/>
      <c r="I3368" s="10"/>
      <c r="J3368"/>
      <c r="K3368"/>
      <c r="L3368" s="1"/>
    </row>
    <row r="3369" spans="1:12" ht="12.75">
      <c r="A3369" s="31"/>
      <c r="B3369"/>
      <c r="C3369"/>
      <c r="D3369"/>
      <c r="E3369"/>
      <c r="F3369"/>
      <c r="G3369" s="50"/>
      <c r="H3369" s="10"/>
      <c r="I3369" s="10"/>
      <c r="J3369"/>
      <c r="K3369"/>
      <c r="L3369" s="1"/>
    </row>
    <row r="3370" spans="1:12" ht="12.75">
      <c r="A3370" s="5">
        <v>1</v>
      </c>
      <c r="B3370" s="3" t="s">
        <v>0</v>
      </c>
      <c r="C3370"/>
      <c r="D3370"/>
      <c r="E3370" s="3">
        <f>SUM(E3371:E3373)</f>
        <v>50</v>
      </c>
      <c r="F3370" s="8" t="s">
        <v>118</v>
      </c>
      <c r="G3370"/>
      <c r="H3370"/>
      <c r="I3370"/>
      <c r="J3370"/>
      <c r="K3370"/>
      <c r="L3370" s="1"/>
    </row>
    <row r="3371" spans="1:12" ht="12.75">
      <c r="A3371" s="5"/>
      <c r="B3371" t="s">
        <v>8</v>
      </c>
      <c r="C3371"/>
      <c r="D3371"/>
      <c r="E3371">
        <v>10</v>
      </c>
      <c r="F3371" s="8"/>
      <c r="G3371"/>
      <c r="H3371"/>
      <c r="I3371"/>
      <c r="J3371"/>
      <c r="K3371"/>
      <c r="L3371" s="1"/>
    </row>
    <row r="3372" spans="1:12" ht="12.75">
      <c r="A3372" s="5"/>
      <c r="B3372" t="s">
        <v>9</v>
      </c>
      <c r="C3372"/>
      <c r="D3372"/>
      <c r="E3372">
        <v>40</v>
      </c>
      <c r="F3372" s="8"/>
      <c r="G3372"/>
      <c r="H3372"/>
      <c r="I3372"/>
      <c r="J3372"/>
      <c r="K3372"/>
      <c r="L3372" s="1"/>
    </row>
    <row r="3373" spans="1:12" ht="12.75">
      <c r="A3373" s="5"/>
      <c r="B3373" t="s">
        <v>10</v>
      </c>
      <c r="C3373"/>
      <c r="D3373"/>
      <c r="E3373">
        <v>0</v>
      </c>
      <c r="F3373" s="8"/>
      <c r="G3373"/>
      <c r="H3373"/>
      <c r="I3373"/>
      <c r="J3373"/>
      <c r="K3373"/>
      <c r="L3373" s="1"/>
    </row>
    <row r="3374" spans="1:12" ht="12.75">
      <c r="A3374" s="5"/>
      <c r="B3374"/>
      <c r="C3374"/>
      <c r="D3374"/>
      <c r="E3374"/>
      <c r="F3374" s="8"/>
      <c r="G3374"/>
      <c r="H3374"/>
      <c r="I3374"/>
      <c r="J3374"/>
      <c r="K3374"/>
      <c r="L3374" s="1"/>
    </row>
    <row r="3375" spans="1:12" ht="12.75">
      <c r="A3375" s="5"/>
      <c r="B3375"/>
      <c r="C3375"/>
      <c r="D3375"/>
      <c r="E3375"/>
      <c r="F3375" s="8"/>
      <c r="G3375"/>
      <c r="H3375"/>
      <c r="I3375"/>
      <c r="J3375"/>
      <c r="K3375"/>
      <c r="L3375" s="1"/>
    </row>
    <row r="3376" spans="1:12" ht="12.75">
      <c r="A3376" s="5">
        <v>2</v>
      </c>
      <c r="B3376" s="3" t="s">
        <v>1</v>
      </c>
      <c r="C3376" s="3"/>
      <c r="D3376" s="3"/>
      <c r="E3376" s="4">
        <f>SUM(E3377:E3379)</f>
        <v>5828.25</v>
      </c>
      <c r="F3376" s="8" t="s">
        <v>118</v>
      </c>
      <c r="G3376"/>
      <c r="H3376"/>
      <c r="I3376"/>
      <c r="J3376"/>
      <c r="K3376"/>
      <c r="L3376" s="1"/>
    </row>
    <row r="3377" spans="1:14" ht="12.75">
      <c r="A3377" s="5"/>
      <c r="B3377" t="s">
        <v>2</v>
      </c>
      <c r="C3377"/>
      <c r="D3377"/>
      <c r="E3377">
        <v>5700</v>
      </c>
      <c r="F3377" s="8"/>
      <c r="G3377"/>
      <c r="H3377"/>
      <c r="I3377"/>
      <c r="J3377"/>
      <c r="K3377"/>
      <c r="L3377" s="1"/>
      <c r="M3377" s="70"/>
      <c r="N3377" s="140"/>
    </row>
    <row r="3378" spans="1:12" ht="12.75">
      <c r="A3378" s="5"/>
      <c r="B3378" s="53" t="s">
        <v>494</v>
      </c>
      <c r="C3378" s="2">
        <v>0.0225</v>
      </c>
      <c r="D3378"/>
      <c r="E3378" s="1">
        <f>E3377*C3378</f>
        <v>128.25</v>
      </c>
      <c r="F3378" s="8"/>
      <c r="G3378"/>
      <c r="H3378"/>
      <c r="I3378"/>
      <c r="J3378"/>
      <c r="K3378"/>
      <c r="L3378" s="1"/>
    </row>
    <row r="3379" spans="1:12" ht="12.75">
      <c r="A3379" s="5"/>
      <c r="B3379"/>
      <c r="C3379"/>
      <c r="D3379"/>
      <c r="E3379"/>
      <c r="F3379"/>
      <c r="G3379"/>
      <c r="H3379"/>
      <c r="I3379"/>
      <c r="J3379"/>
      <c r="K3379"/>
      <c r="L3379" s="1"/>
    </row>
    <row r="3380" spans="1:12" ht="12.75">
      <c r="A3380" s="5" t="s">
        <v>4</v>
      </c>
      <c r="B3380" s="3" t="s">
        <v>3</v>
      </c>
      <c r="C3380"/>
      <c r="D3380"/>
      <c r="E3380" s="4">
        <f>E3370+E3376</f>
        <v>5878.25</v>
      </c>
      <c r="F3380" s="8" t="s">
        <v>118</v>
      </c>
      <c r="G3380" s="3"/>
      <c r="H3380"/>
      <c r="I3380"/>
      <c r="J3380"/>
      <c r="K3380"/>
      <c r="L3380" s="1"/>
    </row>
    <row r="3381" spans="1:12" ht="12.75">
      <c r="A3381" s="5"/>
      <c r="B3381"/>
      <c r="C3381"/>
      <c r="D3381"/>
      <c r="E3381"/>
      <c r="F3381"/>
      <c r="G3381"/>
      <c r="H3381"/>
      <c r="I3381"/>
      <c r="J3381"/>
      <c r="K3381"/>
      <c r="L3381" s="1"/>
    </row>
    <row r="3382" spans="1:12" ht="12.75">
      <c r="A3382" s="5"/>
      <c r="B3382" s="53" t="s">
        <v>159</v>
      </c>
      <c r="C3382" s="6">
        <v>0.1</v>
      </c>
      <c r="D3382"/>
      <c r="E3382" s="1">
        <f>E3380*C3382</f>
        <v>587.825</v>
      </c>
      <c r="F3382"/>
      <c r="G3382"/>
      <c r="H3382"/>
      <c r="I3382"/>
      <c r="J3382"/>
      <c r="K3382"/>
      <c r="L3382" s="1"/>
    </row>
    <row r="3383" spans="1:12" ht="12.75">
      <c r="A3383" s="5"/>
      <c r="B3383"/>
      <c r="C3383" s="6"/>
      <c r="D3383"/>
      <c r="E3383" s="1"/>
      <c r="F3383"/>
      <c r="G3383"/>
      <c r="H3383"/>
      <c r="I3383"/>
      <c r="J3383"/>
      <c r="K3383"/>
      <c r="L3383" s="1"/>
    </row>
    <row r="3384" spans="1:12" ht="12.75">
      <c r="A3384" s="5"/>
      <c r="B3384"/>
      <c r="C3384"/>
      <c r="D3384"/>
      <c r="E3384"/>
      <c r="F3384"/>
      <c r="G3384"/>
      <c r="H3384"/>
      <c r="I3384"/>
      <c r="J3384"/>
      <c r="K3384"/>
      <c r="L3384" s="1"/>
    </row>
    <row r="3385" spans="1:12" ht="12.75">
      <c r="A3385" s="5" t="s">
        <v>5</v>
      </c>
      <c r="B3385" s="3" t="s">
        <v>6</v>
      </c>
      <c r="C3385"/>
      <c r="D3385"/>
      <c r="E3385" s="4">
        <f>SUM(E3382:E3384)</f>
        <v>587.825</v>
      </c>
      <c r="F3385" s="8" t="s">
        <v>118</v>
      </c>
      <c r="G3385"/>
      <c r="H3385"/>
      <c r="I3385"/>
      <c r="J3385"/>
      <c r="K3385"/>
      <c r="L3385" s="1"/>
    </row>
    <row r="3386" spans="1:12" ht="12.75">
      <c r="A3386" s="5"/>
      <c r="B3386" s="3"/>
      <c r="C3386"/>
      <c r="D3386"/>
      <c r="E3386" s="4"/>
      <c r="F3386" s="8"/>
      <c r="G3386"/>
      <c r="H3386"/>
      <c r="I3386"/>
      <c r="J3386"/>
      <c r="K3386"/>
      <c r="L3386" s="1"/>
    </row>
    <row r="3387" spans="1:12" ht="12.75">
      <c r="A3387" s="5" t="s">
        <v>7</v>
      </c>
      <c r="B3387" s="3" t="s">
        <v>11</v>
      </c>
      <c r="C3387"/>
      <c r="D3387"/>
      <c r="E3387" s="4">
        <f>E3380+E3385</f>
        <v>6466.075</v>
      </c>
      <c r="F3387" s="8" t="s">
        <v>118</v>
      </c>
      <c r="G3387"/>
      <c r="H3387"/>
      <c r="I3387"/>
      <c r="J3387"/>
      <c r="K3387"/>
      <c r="L3387" s="1"/>
    </row>
    <row r="3388" spans="1:12" ht="12.75">
      <c r="A3388" s="5"/>
      <c r="B3388"/>
      <c r="C3388"/>
      <c r="D3388"/>
      <c r="E3388"/>
      <c r="F3388" s="8"/>
      <c r="G3388"/>
      <c r="H3388"/>
      <c r="I3388"/>
      <c r="J3388"/>
      <c r="K3388"/>
      <c r="L3388" s="1"/>
    </row>
    <row r="3389" spans="1:12" ht="12.75">
      <c r="A3389" s="5" t="s">
        <v>12</v>
      </c>
      <c r="B3389" s="3" t="s">
        <v>13</v>
      </c>
      <c r="C3389" s="6">
        <v>0.05</v>
      </c>
      <c r="D3389"/>
      <c r="E3389" s="4">
        <f>E3387*C3389</f>
        <v>323.30375000000004</v>
      </c>
      <c r="F3389" s="8" t="s">
        <v>118</v>
      </c>
      <c r="G3389"/>
      <c r="H3389"/>
      <c r="I3389"/>
      <c r="J3389"/>
      <c r="K3389"/>
      <c r="L3389" s="1"/>
    </row>
    <row r="3390" spans="1:12" ht="12.75">
      <c r="A3390" s="5"/>
      <c r="B3390"/>
      <c r="C3390"/>
      <c r="D3390"/>
      <c r="E3390"/>
      <c r="F3390" s="8"/>
      <c r="G3390"/>
      <c r="H3390"/>
      <c r="I3390"/>
      <c r="J3390"/>
      <c r="K3390"/>
      <c r="L3390" s="1"/>
    </row>
    <row r="3391" spans="1:12" ht="12.75">
      <c r="A3391" s="5" t="s">
        <v>14</v>
      </c>
      <c r="B3391" s="3" t="s">
        <v>27</v>
      </c>
      <c r="C3391"/>
      <c r="D3391"/>
      <c r="E3391" s="4">
        <f>E3387+E3389</f>
        <v>6789.37875</v>
      </c>
      <c r="F3391" s="8" t="s">
        <v>118</v>
      </c>
      <c r="G3391"/>
      <c r="H3391"/>
      <c r="I3391"/>
      <c r="J3391"/>
      <c r="K3391"/>
      <c r="L3391" s="1"/>
    </row>
    <row r="3392" spans="1:12" ht="12.75">
      <c r="A3392" s="5"/>
      <c r="B3392"/>
      <c r="C3392"/>
      <c r="D3392"/>
      <c r="E3392"/>
      <c r="F3392"/>
      <c r="G3392"/>
      <c r="H3392"/>
      <c r="I3392"/>
      <c r="J3392"/>
      <c r="K3392"/>
      <c r="L3392" s="1"/>
    </row>
    <row r="3393" spans="1:12" ht="12.75">
      <c r="A3393" s="5"/>
      <c r="B3393"/>
      <c r="C3393"/>
      <c r="D3393"/>
      <c r="E3393"/>
      <c r="F3393"/>
      <c r="G3393"/>
      <c r="H3393"/>
      <c r="I3393"/>
      <c r="J3393"/>
      <c r="K3393"/>
      <c r="L3393" s="1"/>
    </row>
    <row r="3394" spans="1:14" ht="12.75">
      <c r="A3394" s="31"/>
      <c r="B3394" s="3" t="s">
        <v>18</v>
      </c>
      <c r="C3394" s="139">
        <f>E3391</f>
        <v>6789.37875</v>
      </c>
      <c r="D3394" s="155" t="s">
        <v>423</v>
      </c>
      <c r="E3394" s="155"/>
      <c r="F3394" s="4">
        <f>E3391/165.33/1</f>
        <v>41.06561876247505</v>
      </c>
      <c r="G3394" s="8" t="s">
        <v>19</v>
      </c>
      <c r="H3394"/>
      <c r="I3394"/>
      <c r="J3394"/>
      <c r="K3394"/>
      <c r="L3394" s="1"/>
      <c r="M3394" s="70"/>
      <c r="N3394" s="140"/>
    </row>
    <row r="3395" spans="1:12" ht="12.75">
      <c r="A3395" s="31"/>
      <c r="B3395"/>
      <c r="C3395"/>
      <c r="D3395"/>
      <c r="E3395"/>
      <c r="F3395"/>
      <c r="G3395"/>
      <c r="H3395"/>
      <c r="I3395"/>
      <c r="J3395"/>
      <c r="K3395"/>
      <c r="L3395" s="1"/>
    </row>
    <row r="3396" spans="1:12" ht="12.75">
      <c r="A3396" s="31"/>
      <c r="B3396" s="3" t="s">
        <v>17</v>
      </c>
      <c r="C3396"/>
      <c r="D3396"/>
      <c r="E3396"/>
      <c r="F3396"/>
      <c r="G3396"/>
      <c r="H3396"/>
      <c r="I3396"/>
      <c r="J3396"/>
      <c r="K3396"/>
      <c r="L3396" s="1"/>
    </row>
    <row r="3398" spans="2:9" ht="12.75">
      <c r="B3398" s="160" t="s">
        <v>495</v>
      </c>
      <c r="C3398" s="160"/>
      <c r="D3398" s="160"/>
      <c r="E3398" s="160"/>
      <c r="F3398" s="160"/>
      <c r="G3398" s="160"/>
      <c r="H3398" s="160"/>
      <c r="I3398" s="160"/>
    </row>
    <row r="3399" spans="2:9" ht="12.75">
      <c r="B3399" s="160" t="s">
        <v>496</v>
      </c>
      <c r="C3399" s="160"/>
      <c r="D3399" s="160"/>
      <c r="E3399" s="160"/>
      <c r="F3399" s="160"/>
      <c r="G3399" s="160"/>
      <c r="H3399" s="160"/>
      <c r="I3399" s="75"/>
    </row>
    <row r="3400" spans="2:9" ht="12.75">
      <c r="B3400" s="75"/>
      <c r="C3400" s="75"/>
      <c r="D3400" s="75"/>
      <c r="E3400" s="75"/>
      <c r="F3400" s="75"/>
      <c r="G3400" s="75"/>
      <c r="H3400" s="75"/>
      <c r="I3400" s="75"/>
    </row>
    <row r="3401" spans="2:9" ht="12.75">
      <c r="B3401" s="75"/>
      <c r="C3401" s="75"/>
      <c r="D3401" s="75"/>
      <c r="E3401" s="75"/>
      <c r="F3401" s="75"/>
      <c r="G3401" s="75"/>
      <c r="H3401" s="75"/>
      <c r="I3401" s="75"/>
    </row>
    <row r="3402" spans="2:9" ht="12.75">
      <c r="B3402" s="75"/>
      <c r="C3402" s="75"/>
      <c r="D3402" s="75"/>
      <c r="E3402" s="75"/>
      <c r="F3402" s="75"/>
      <c r="G3402" s="75"/>
      <c r="H3402" s="75"/>
      <c r="I3402" s="75"/>
    </row>
    <row r="3403" spans="2:9" ht="12.75">
      <c r="B3403" s="75"/>
      <c r="C3403" s="75"/>
      <c r="D3403" s="75"/>
      <c r="E3403" s="75"/>
      <c r="F3403" s="75"/>
      <c r="G3403" s="75"/>
      <c r="H3403" s="75"/>
      <c r="I3403" s="75"/>
    </row>
    <row r="3404" spans="2:9" ht="12.75">
      <c r="B3404" s="75"/>
      <c r="C3404" s="75"/>
      <c r="D3404" s="75"/>
      <c r="E3404" s="75"/>
      <c r="F3404" s="75"/>
      <c r="G3404" s="75"/>
      <c r="H3404" s="75"/>
      <c r="I3404" s="75"/>
    </row>
    <row r="3405" spans="2:9" ht="12.75">
      <c r="B3405" s="75"/>
      <c r="C3405" s="75"/>
      <c r="D3405" s="75"/>
      <c r="E3405" s="75"/>
      <c r="F3405" s="75"/>
      <c r="G3405" s="75"/>
      <c r="H3405" s="75"/>
      <c r="I3405" s="75"/>
    </row>
    <row r="3406" spans="2:9" ht="12.75">
      <c r="B3406" s="75"/>
      <c r="C3406" s="75"/>
      <c r="D3406" s="75"/>
      <c r="E3406" s="75"/>
      <c r="F3406" s="75"/>
      <c r="G3406" s="75"/>
      <c r="H3406" s="75"/>
      <c r="I3406" s="75"/>
    </row>
    <row r="3407" spans="2:9" ht="12.75">
      <c r="B3407" s="75"/>
      <c r="C3407" s="75"/>
      <c r="D3407" s="75"/>
      <c r="E3407" s="75"/>
      <c r="F3407" s="75"/>
      <c r="G3407" s="75"/>
      <c r="H3407" s="75"/>
      <c r="I3407" s="75"/>
    </row>
    <row r="3408" spans="2:9" ht="12.75">
      <c r="B3408" s="75"/>
      <c r="C3408" s="75"/>
      <c r="D3408" s="75"/>
      <c r="E3408" s="75"/>
      <c r="F3408" s="75"/>
      <c r="G3408" s="75"/>
      <c r="H3408" s="75"/>
      <c r="I3408" s="75"/>
    </row>
    <row r="3409" spans="2:8" ht="12.75">
      <c r="B3409" s="75"/>
      <c r="C3409" s="75"/>
      <c r="D3409" s="75"/>
      <c r="E3409" s="75"/>
      <c r="F3409" s="75"/>
      <c r="G3409" s="75"/>
      <c r="H3409" s="75"/>
    </row>
    <row r="3420" spans="2:8" ht="12.75">
      <c r="B3420" s="61"/>
      <c r="F3420" s="77"/>
      <c r="H3420" s="61"/>
    </row>
    <row r="3421" spans="7:9" ht="12.75">
      <c r="G3421" s="64"/>
      <c r="H3421" s="64"/>
      <c r="I3421" s="65"/>
    </row>
    <row r="3422" spans="2:9" ht="12.75">
      <c r="B3422" s="61"/>
      <c r="G3422" s="64"/>
      <c r="H3422" s="64"/>
      <c r="I3422" s="65"/>
    </row>
    <row r="3423" spans="1:12" ht="12.75">
      <c r="A3423" s="31"/>
      <c r="B3423" s="3" t="s">
        <v>484</v>
      </c>
      <c r="C3423"/>
      <c r="D3423"/>
      <c r="E3423"/>
      <c r="F3423"/>
      <c r="G3423"/>
      <c r="H3423" s="3" t="s">
        <v>134</v>
      </c>
      <c r="I3423"/>
      <c r="J3423"/>
      <c r="K3423"/>
      <c r="L3423" s="1"/>
    </row>
    <row r="3424" spans="1:12" ht="12.75">
      <c r="A3424" s="31"/>
      <c r="B3424"/>
      <c r="C3424"/>
      <c r="D3424"/>
      <c r="E3424"/>
      <c r="F3424"/>
      <c r="G3424" s="10"/>
      <c r="H3424" s="162" t="s">
        <v>256</v>
      </c>
      <c r="I3424" s="162"/>
      <c r="J3424"/>
      <c r="K3424"/>
      <c r="L3424" s="1"/>
    </row>
    <row r="3425" spans="1:12" ht="12.75">
      <c r="A3425" s="31"/>
      <c r="B3425" s="3" t="s">
        <v>486</v>
      </c>
      <c r="C3425"/>
      <c r="D3425"/>
      <c r="E3425"/>
      <c r="F3425"/>
      <c r="G3425" s="10"/>
      <c r="H3425" s="10"/>
      <c r="I3425" s="50"/>
      <c r="J3425"/>
      <c r="K3425"/>
      <c r="L3425" s="1"/>
    </row>
    <row r="3426" spans="1:12" ht="12.75">
      <c r="A3426" s="31"/>
      <c r="B3426" s="155" t="s">
        <v>520</v>
      </c>
      <c r="C3426" s="155"/>
      <c r="D3426" s="155"/>
      <c r="E3426" s="155"/>
      <c r="F3426" s="155"/>
      <c r="G3426" s="155"/>
      <c r="H3426" s="155"/>
      <c r="I3426" s="155"/>
      <c r="J3426"/>
      <c r="K3426"/>
      <c r="L3426" s="1"/>
    </row>
    <row r="3427" spans="1:12" ht="12.75">
      <c r="A3427" s="31"/>
      <c r="B3427" s="57"/>
      <c r="C3427" s="57"/>
      <c r="D3427" s="57"/>
      <c r="E3427" s="57"/>
      <c r="F3427" s="57"/>
      <c r="G3427" s="57"/>
      <c r="H3427" s="57"/>
      <c r="I3427" s="57"/>
      <c r="J3427"/>
      <c r="K3427"/>
      <c r="L3427" s="1"/>
    </row>
    <row r="3428" spans="1:12" ht="12.75">
      <c r="A3428" s="31"/>
      <c r="B3428"/>
      <c r="C3428"/>
      <c r="D3428"/>
      <c r="E3428"/>
      <c r="F3428"/>
      <c r="G3428" s="50"/>
      <c r="H3428" s="10"/>
      <c r="I3428" s="10"/>
      <c r="J3428"/>
      <c r="K3428"/>
      <c r="L3428" s="1"/>
    </row>
    <row r="3429" spans="1:12" ht="12.75">
      <c r="A3429" s="5">
        <v>1</v>
      </c>
      <c r="B3429" s="3" t="s">
        <v>0</v>
      </c>
      <c r="C3429"/>
      <c r="D3429"/>
      <c r="E3429" s="3">
        <f>SUM(E3430:E3432)</f>
        <v>75</v>
      </c>
      <c r="F3429" s="8" t="s">
        <v>118</v>
      </c>
      <c r="G3429"/>
      <c r="H3429"/>
      <c r="I3429"/>
      <c r="J3429"/>
      <c r="K3429"/>
      <c r="L3429" s="1"/>
    </row>
    <row r="3430" spans="1:12" ht="12.75">
      <c r="A3430" s="5"/>
      <c r="B3430" t="s">
        <v>8</v>
      </c>
      <c r="C3430"/>
      <c r="D3430"/>
      <c r="E3430">
        <v>0</v>
      </c>
      <c r="F3430" s="8"/>
      <c r="G3430"/>
      <c r="H3430"/>
      <c r="I3430"/>
      <c r="J3430"/>
      <c r="K3430"/>
      <c r="L3430" s="1"/>
    </row>
    <row r="3431" spans="1:12" ht="12.75">
      <c r="A3431" s="5"/>
      <c r="B3431" t="s">
        <v>9</v>
      </c>
      <c r="C3431"/>
      <c r="D3431"/>
      <c r="E3431">
        <v>75</v>
      </c>
      <c r="F3431" s="8"/>
      <c r="G3431"/>
      <c r="H3431"/>
      <c r="I3431"/>
      <c r="J3431"/>
      <c r="K3431"/>
      <c r="L3431" s="1"/>
    </row>
    <row r="3432" spans="1:12" ht="12.75">
      <c r="A3432" s="5"/>
      <c r="B3432" t="s">
        <v>10</v>
      </c>
      <c r="C3432"/>
      <c r="D3432"/>
      <c r="E3432">
        <v>0</v>
      </c>
      <c r="F3432" s="8"/>
      <c r="G3432"/>
      <c r="H3432"/>
      <c r="I3432"/>
      <c r="J3432"/>
      <c r="K3432"/>
      <c r="L3432" s="1"/>
    </row>
    <row r="3433" spans="1:12" ht="12.75">
      <c r="A3433" s="5"/>
      <c r="B3433"/>
      <c r="C3433"/>
      <c r="D3433"/>
      <c r="E3433"/>
      <c r="F3433" s="8"/>
      <c r="G3433"/>
      <c r="H3433"/>
      <c r="I3433"/>
      <c r="J3433"/>
      <c r="K3433"/>
      <c r="L3433" s="1"/>
    </row>
    <row r="3434" spans="1:12" ht="12.75">
      <c r="A3434" s="5"/>
      <c r="B3434"/>
      <c r="C3434"/>
      <c r="D3434"/>
      <c r="E3434"/>
      <c r="F3434" s="8"/>
      <c r="G3434"/>
      <c r="H3434"/>
      <c r="I3434"/>
      <c r="J3434"/>
      <c r="K3434"/>
      <c r="L3434" s="1"/>
    </row>
    <row r="3435" spans="1:12" ht="12.75">
      <c r="A3435" s="5">
        <v>2</v>
      </c>
      <c r="B3435" s="3" t="s">
        <v>1</v>
      </c>
      <c r="C3435" s="3"/>
      <c r="D3435" s="3"/>
      <c r="E3435" s="4">
        <f>SUM(E3436:E3438)</f>
        <v>6032.75</v>
      </c>
      <c r="F3435" s="8" t="s">
        <v>118</v>
      </c>
      <c r="G3435"/>
      <c r="H3435"/>
      <c r="I3435"/>
      <c r="J3435"/>
      <c r="K3435"/>
      <c r="L3435" s="1"/>
    </row>
    <row r="3436" spans="1:14" ht="12.75">
      <c r="A3436" s="5"/>
      <c r="B3436" t="s">
        <v>2</v>
      </c>
      <c r="C3436"/>
      <c r="D3436"/>
      <c r="E3436">
        <v>5900</v>
      </c>
      <c r="F3436" s="8"/>
      <c r="G3436"/>
      <c r="H3436"/>
      <c r="I3436"/>
      <c r="J3436"/>
      <c r="K3436"/>
      <c r="L3436" s="1"/>
      <c r="M3436" s="70"/>
      <c r="N3436" s="140"/>
    </row>
    <row r="3437" spans="1:12" ht="12.75">
      <c r="A3437" s="5"/>
      <c r="B3437" s="53" t="s">
        <v>494</v>
      </c>
      <c r="C3437" s="2">
        <v>0.0225</v>
      </c>
      <c r="D3437"/>
      <c r="E3437" s="1">
        <f>E3436*C3437</f>
        <v>132.75</v>
      </c>
      <c r="F3437" s="8"/>
      <c r="G3437"/>
      <c r="H3437"/>
      <c r="I3437"/>
      <c r="J3437"/>
      <c r="K3437"/>
      <c r="L3437" s="1"/>
    </row>
    <row r="3438" spans="1:12" ht="12.75">
      <c r="A3438" s="5"/>
      <c r="B3438"/>
      <c r="C3438"/>
      <c r="D3438"/>
      <c r="E3438"/>
      <c r="F3438"/>
      <c r="G3438"/>
      <c r="H3438"/>
      <c r="I3438"/>
      <c r="J3438"/>
      <c r="K3438"/>
      <c r="L3438" s="1"/>
    </row>
    <row r="3439" spans="1:12" ht="12.75">
      <c r="A3439" s="5" t="s">
        <v>4</v>
      </c>
      <c r="B3439" s="3" t="s">
        <v>3</v>
      </c>
      <c r="C3439"/>
      <c r="D3439"/>
      <c r="E3439" s="4">
        <f>E3429+E3435</f>
        <v>6107.75</v>
      </c>
      <c r="F3439" s="8" t="s">
        <v>118</v>
      </c>
      <c r="G3439" s="3"/>
      <c r="H3439"/>
      <c r="I3439"/>
      <c r="J3439"/>
      <c r="K3439"/>
      <c r="L3439" s="1"/>
    </row>
    <row r="3440" spans="1:12" ht="12.75">
      <c r="A3440" s="5"/>
      <c r="B3440"/>
      <c r="C3440"/>
      <c r="D3440"/>
      <c r="E3440"/>
      <c r="F3440"/>
      <c r="G3440"/>
      <c r="H3440"/>
      <c r="I3440"/>
      <c r="J3440"/>
      <c r="K3440"/>
      <c r="L3440" s="1"/>
    </row>
    <row r="3441" spans="1:12" ht="12.75">
      <c r="A3441" s="5"/>
      <c r="B3441" s="53" t="s">
        <v>159</v>
      </c>
      <c r="C3441" s="6">
        <v>0.1</v>
      </c>
      <c r="D3441"/>
      <c r="E3441" s="1">
        <f>E3439*C3441</f>
        <v>610.775</v>
      </c>
      <c r="F3441"/>
      <c r="G3441"/>
      <c r="H3441"/>
      <c r="I3441"/>
      <c r="J3441"/>
      <c r="K3441"/>
      <c r="L3441" s="1"/>
    </row>
    <row r="3442" spans="1:12" ht="12.75">
      <c r="A3442" s="5"/>
      <c r="B3442"/>
      <c r="C3442" s="6"/>
      <c r="D3442"/>
      <c r="E3442" s="1"/>
      <c r="F3442"/>
      <c r="G3442"/>
      <c r="H3442"/>
      <c r="I3442"/>
      <c r="J3442"/>
      <c r="K3442"/>
      <c r="L3442" s="1"/>
    </row>
    <row r="3443" spans="1:12" ht="12.75">
      <c r="A3443" s="5"/>
      <c r="B3443"/>
      <c r="C3443"/>
      <c r="D3443"/>
      <c r="E3443"/>
      <c r="F3443"/>
      <c r="G3443"/>
      <c r="H3443"/>
      <c r="I3443"/>
      <c r="J3443"/>
      <c r="K3443"/>
      <c r="L3443" s="1"/>
    </row>
    <row r="3444" spans="1:12" ht="12.75">
      <c r="A3444" s="5" t="s">
        <v>5</v>
      </c>
      <c r="B3444" s="3" t="s">
        <v>6</v>
      </c>
      <c r="C3444"/>
      <c r="D3444"/>
      <c r="E3444" s="4">
        <f>SUM(E3441:E3443)</f>
        <v>610.775</v>
      </c>
      <c r="F3444" s="8" t="s">
        <v>118</v>
      </c>
      <c r="G3444"/>
      <c r="H3444"/>
      <c r="I3444"/>
      <c r="J3444"/>
      <c r="K3444"/>
      <c r="L3444" s="1"/>
    </row>
    <row r="3445" spans="1:12" ht="12.75">
      <c r="A3445" s="5"/>
      <c r="B3445" s="3"/>
      <c r="C3445"/>
      <c r="D3445"/>
      <c r="E3445" s="4"/>
      <c r="F3445" s="8"/>
      <c r="G3445"/>
      <c r="H3445"/>
      <c r="I3445"/>
      <c r="J3445"/>
      <c r="K3445"/>
      <c r="L3445" s="1"/>
    </row>
    <row r="3446" spans="1:12" ht="12.75">
      <c r="A3446" s="5" t="s">
        <v>7</v>
      </c>
      <c r="B3446" s="3" t="s">
        <v>11</v>
      </c>
      <c r="C3446"/>
      <c r="D3446"/>
      <c r="E3446" s="4">
        <f>E3439+E3444</f>
        <v>6718.525</v>
      </c>
      <c r="F3446" s="8" t="s">
        <v>118</v>
      </c>
      <c r="G3446"/>
      <c r="H3446"/>
      <c r="I3446"/>
      <c r="J3446"/>
      <c r="K3446"/>
      <c r="L3446" s="1"/>
    </row>
    <row r="3447" spans="1:12" ht="12.75">
      <c r="A3447" s="5"/>
      <c r="B3447"/>
      <c r="C3447"/>
      <c r="D3447"/>
      <c r="E3447"/>
      <c r="F3447" s="8"/>
      <c r="G3447"/>
      <c r="H3447"/>
      <c r="I3447"/>
      <c r="J3447"/>
      <c r="K3447"/>
      <c r="L3447" s="1"/>
    </row>
    <row r="3448" spans="1:12" ht="12.75">
      <c r="A3448" s="5" t="s">
        <v>12</v>
      </c>
      <c r="B3448" s="3" t="s">
        <v>13</v>
      </c>
      <c r="C3448" s="6">
        <v>0.05</v>
      </c>
      <c r="D3448"/>
      <c r="E3448" s="4">
        <f>E3446*C3448</f>
        <v>335.92625</v>
      </c>
      <c r="F3448" s="8" t="s">
        <v>118</v>
      </c>
      <c r="G3448"/>
      <c r="H3448"/>
      <c r="I3448"/>
      <c r="J3448"/>
      <c r="K3448"/>
      <c r="L3448" s="1"/>
    </row>
    <row r="3449" spans="1:12" ht="12.75">
      <c r="A3449" s="5"/>
      <c r="B3449"/>
      <c r="C3449"/>
      <c r="D3449"/>
      <c r="E3449"/>
      <c r="F3449" s="8"/>
      <c r="G3449"/>
      <c r="H3449"/>
      <c r="I3449"/>
      <c r="J3449"/>
      <c r="K3449"/>
      <c r="L3449" s="1"/>
    </row>
    <row r="3450" spans="1:12" ht="12.75">
      <c r="A3450" s="5" t="s">
        <v>14</v>
      </c>
      <c r="B3450" s="3" t="s">
        <v>27</v>
      </c>
      <c r="C3450"/>
      <c r="D3450"/>
      <c r="E3450" s="4">
        <f>E3446+E3448</f>
        <v>7054.45125</v>
      </c>
      <c r="F3450" s="8" t="s">
        <v>118</v>
      </c>
      <c r="G3450"/>
      <c r="H3450"/>
      <c r="I3450"/>
      <c r="J3450"/>
      <c r="K3450"/>
      <c r="L3450" s="1"/>
    </row>
    <row r="3451" spans="1:12" ht="12.75">
      <c r="A3451" s="5"/>
      <c r="B3451"/>
      <c r="C3451"/>
      <c r="D3451"/>
      <c r="E3451"/>
      <c r="F3451"/>
      <c r="G3451"/>
      <c r="H3451"/>
      <c r="I3451"/>
      <c r="J3451"/>
      <c r="K3451"/>
      <c r="L3451" s="1"/>
    </row>
    <row r="3452" spans="1:12" ht="12.75">
      <c r="A3452" s="5"/>
      <c r="B3452"/>
      <c r="C3452"/>
      <c r="D3452"/>
      <c r="E3452"/>
      <c r="F3452"/>
      <c r="G3452"/>
      <c r="H3452"/>
      <c r="I3452"/>
      <c r="J3452"/>
      <c r="K3452"/>
      <c r="L3452" s="1"/>
    </row>
    <row r="3453" spans="1:14" ht="12.75">
      <c r="A3453" s="31"/>
      <c r="B3453" s="3" t="s">
        <v>18</v>
      </c>
      <c r="C3453" s="139">
        <f>E3450</f>
        <v>7054.45125</v>
      </c>
      <c r="D3453" s="155" t="s">
        <v>423</v>
      </c>
      <c r="E3453" s="155"/>
      <c r="F3453" s="4">
        <f>E3450/165.33/1</f>
        <v>42.6689121756487</v>
      </c>
      <c r="G3453" s="8" t="s">
        <v>19</v>
      </c>
      <c r="H3453"/>
      <c r="I3453"/>
      <c r="J3453"/>
      <c r="K3453"/>
      <c r="L3453" s="1"/>
      <c r="M3453" s="70"/>
      <c r="N3453" s="140"/>
    </row>
    <row r="3454" spans="1:12" ht="12.75">
      <c r="A3454" s="31"/>
      <c r="B3454"/>
      <c r="C3454"/>
      <c r="D3454"/>
      <c r="E3454"/>
      <c r="F3454"/>
      <c r="G3454"/>
      <c r="H3454"/>
      <c r="I3454"/>
      <c r="J3454"/>
      <c r="K3454"/>
      <c r="L3454" s="1"/>
    </row>
    <row r="3455" spans="1:12" ht="12.75">
      <c r="A3455" s="31"/>
      <c r="B3455" s="3" t="s">
        <v>17</v>
      </c>
      <c r="C3455"/>
      <c r="D3455"/>
      <c r="E3455"/>
      <c r="F3455"/>
      <c r="G3455"/>
      <c r="H3455"/>
      <c r="I3455"/>
      <c r="J3455"/>
      <c r="K3455"/>
      <c r="L3455" s="1"/>
    </row>
    <row r="3457" spans="2:9" ht="12.75">
      <c r="B3457" s="160" t="s">
        <v>495</v>
      </c>
      <c r="C3457" s="160"/>
      <c r="D3457" s="160"/>
      <c r="E3457" s="160"/>
      <c r="F3457" s="160"/>
      <c r="G3457" s="160"/>
      <c r="H3457" s="160"/>
      <c r="I3457" s="160"/>
    </row>
    <row r="3458" spans="2:9" ht="12.75">
      <c r="B3458" s="160" t="s">
        <v>496</v>
      </c>
      <c r="C3458" s="160"/>
      <c r="D3458" s="160"/>
      <c r="E3458" s="160"/>
      <c r="F3458" s="160"/>
      <c r="G3458" s="160"/>
      <c r="H3458" s="160"/>
      <c r="I3458" s="75"/>
    </row>
    <row r="3459" spans="2:9" ht="12.75">
      <c r="B3459" s="75"/>
      <c r="C3459" s="75"/>
      <c r="D3459" s="75"/>
      <c r="E3459" s="75"/>
      <c r="F3459" s="75"/>
      <c r="G3459" s="75"/>
      <c r="H3459" s="75"/>
      <c r="I3459" s="75"/>
    </row>
    <row r="3460" spans="2:9" ht="12.75">
      <c r="B3460" s="75"/>
      <c r="C3460" s="75"/>
      <c r="D3460" s="75"/>
      <c r="E3460" s="75"/>
      <c r="F3460" s="75"/>
      <c r="G3460" s="75"/>
      <c r="H3460" s="75"/>
      <c r="I3460" s="75"/>
    </row>
    <row r="3461" spans="2:9" ht="12.75">
      <c r="B3461" s="75"/>
      <c r="C3461" s="75"/>
      <c r="D3461" s="75"/>
      <c r="E3461" s="75"/>
      <c r="F3461" s="75"/>
      <c r="G3461" s="75"/>
      <c r="H3461" s="75"/>
      <c r="I3461" s="75"/>
    </row>
    <row r="3462" spans="2:9" ht="12.75">
      <c r="B3462" s="75"/>
      <c r="C3462" s="75"/>
      <c r="D3462" s="75"/>
      <c r="E3462" s="75"/>
      <c r="F3462" s="75"/>
      <c r="G3462" s="75"/>
      <c r="H3462" s="75"/>
      <c r="I3462" s="75"/>
    </row>
    <row r="3463" spans="2:9" ht="12.75">
      <c r="B3463" s="75"/>
      <c r="C3463" s="75"/>
      <c r="D3463" s="75"/>
      <c r="E3463" s="75"/>
      <c r="F3463" s="75"/>
      <c r="G3463" s="75"/>
      <c r="H3463" s="75"/>
      <c r="I3463" s="75"/>
    </row>
    <row r="3464" spans="2:9" ht="12.75">
      <c r="B3464" s="75"/>
      <c r="C3464" s="75"/>
      <c r="D3464" s="75"/>
      <c r="E3464" s="75"/>
      <c r="F3464" s="75"/>
      <c r="G3464" s="75"/>
      <c r="H3464" s="75"/>
      <c r="I3464" s="75"/>
    </row>
    <row r="3465" spans="2:9" ht="12.75">
      <c r="B3465" s="75"/>
      <c r="C3465" s="75"/>
      <c r="D3465" s="75"/>
      <c r="E3465" s="75"/>
      <c r="F3465" s="75"/>
      <c r="G3465" s="75"/>
      <c r="H3465" s="75"/>
      <c r="I3465" s="75"/>
    </row>
    <row r="3466" spans="2:9" ht="12.75">
      <c r="B3466" s="75"/>
      <c r="C3466" s="75"/>
      <c r="D3466" s="75"/>
      <c r="E3466" s="75"/>
      <c r="F3466" s="75"/>
      <c r="G3466" s="75"/>
      <c r="H3466" s="75"/>
      <c r="I3466" s="75"/>
    </row>
    <row r="3467" spans="2:9" ht="12.75">
      <c r="B3467" s="75"/>
      <c r="C3467" s="75"/>
      <c r="D3467" s="75"/>
      <c r="E3467" s="75"/>
      <c r="F3467" s="75"/>
      <c r="G3467" s="75"/>
      <c r="H3467" s="75"/>
      <c r="I3467" s="75"/>
    </row>
    <row r="3479" spans="2:8" ht="12.75">
      <c r="B3479" s="61"/>
      <c r="H3479" s="61"/>
    </row>
    <row r="3480" spans="7:9" ht="12.75">
      <c r="G3480" s="64"/>
      <c r="H3480" s="64"/>
      <c r="I3480" s="65"/>
    </row>
    <row r="3481" spans="2:9" ht="12.75">
      <c r="B3481" s="61"/>
      <c r="G3481" s="64"/>
      <c r="H3481" s="64"/>
      <c r="I3481" s="65"/>
    </row>
    <row r="3482" spans="1:12" ht="12.75">
      <c r="A3482" s="31"/>
      <c r="B3482" s="3" t="s">
        <v>484</v>
      </c>
      <c r="C3482"/>
      <c r="D3482"/>
      <c r="E3482"/>
      <c r="F3482"/>
      <c r="G3482"/>
      <c r="H3482" s="3" t="s">
        <v>134</v>
      </c>
      <c r="I3482"/>
      <c r="J3482"/>
      <c r="K3482"/>
      <c r="L3482" s="1"/>
    </row>
    <row r="3483" spans="1:12" ht="12.75">
      <c r="A3483" s="31"/>
      <c r="B3483"/>
      <c r="C3483"/>
      <c r="D3483"/>
      <c r="E3483"/>
      <c r="F3483"/>
      <c r="G3483" s="10"/>
      <c r="H3483" s="162" t="s">
        <v>257</v>
      </c>
      <c r="I3483" s="162"/>
      <c r="J3483"/>
      <c r="K3483"/>
      <c r="L3483" s="1"/>
    </row>
    <row r="3484" spans="1:12" ht="12.75">
      <c r="A3484" s="31"/>
      <c r="B3484" s="3" t="s">
        <v>486</v>
      </c>
      <c r="C3484"/>
      <c r="D3484"/>
      <c r="E3484"/>
      <c r="F3484"/>
      <c r="G3484" s="10"/>
      <c r="H3484" s="10"/>
      <c r="I3484" s="50"/>
      <c r="J3484"/>
      <c r="K3484"/>
      <c r="L3484" s="1"/>
    </row>
    <row r="3485" spans="1:12" ht="12.75">
      <c r="A3485" s="31"/>
      <c r="B3485" s="155" t="s">
        <v>520</v>
      </c>
      <c r="C3485" s="155"/>
      <c r="D3485" s="155"/>
      <c r="E3485" s="155"/>
      <c r="F3485" s="155"/>
      <c r="G3485" s="155"/>
      <c r="H3485" s="155"/>
      <c r="I3485" s="155"/>
      <c r="J3485"/>
      <c r="K3485"/>
      <c r="L3485" s="1"/>
    </row>
    <row r="3486" spans="1:12" ht="12.75">
      <c r="A3486" s="31"/>
      <c r="B3486" s="3"/>
      <c r="C3486"/>
      <c r="D3486"/>
      <c r="E3486"/>
      <c r="F3486"/>
      <c r="G3486" s="10"/>
      <c r="H3486" s="10"/>
      <c r="I3486" s="10"/>
      <c r="J3486"/>
      <c r="K3486"/>
      <c r="L3486" s="1"/>
    </row>
    <row r="3487" spans="1:12" ht="12.75">
      <c r="A3487" s="31"/>
      <c r="B3487"/>
      <c r="C3487"/>
      <c r="D3487"/>
      <c r="E3487"/>
      <c r="F3487"/>
      <c r="G3487" s="50"/>
      <c r="H3487" s="10"/>
      <c r="I3487" s="10"/>
      <c r="J3487"/>
      <c r="K3487"/>
      <c r="L3487" s="1"/>
    </row>
    <row r="3488" spans="1:12" ht="12.75">
      <c r="A3488" s="5">
        <v>1</v>
      </c>
      <c r="B3488" s="3" t="s">
        <v>0</v>
      </c>
      <c r="C3488"/>
      <c r="D3488"/>
      <c r="E3488" s="3">
        <f>SUM(E3489:E3491)</f>
        <v>0</v>
      </c>
      <c r="F3488" s="8" t="s">
        <v>118</v>
      </c>
      <c r="G3488"/>
      <c r="H3488"/>
      <c r="I3488"/>
      <c r="J3488"/>
      <c r="K3488"/>
      <c r="L3488" s="1"/>
    </row>
    <row r="3489" spans="1:12" ht="12.75">
      <c r="A3489" s="5"/>
      <c r="B3489" t="s">
        <v>8</v>
      </c>
      <c r="C3489"/>
      <c r="D3489"/>
      <c r="E3489">
        <v>0</v>
      </c>
      <c r="F3489" s="8"/>
      <c r="G3489"/>
      <c r="H3489"/>
      <c r="I3489"/>
      <c r="J3489"/>
      <c r="K3489"/>
      <c r="L3489" s="1"/>
    </row>
    <row r="3490" spans="1:12" ht="12.75">
      <c r="A3490" s="5"/>
      <c r="B3490" t="s">
        <v>9</v>
      </c>
      <c r="C3490"/>
      <c r="D3490"/>
      <c r="E3490">
        <v>0</v>
      </c>
      <c r="F3490" s="8"/>
      <c r="G3490"/>
      <c r="H3490"/>
      <c r="I3490"/>
      <c r="J3490"/>
      <c r="K3490"/>
      <c r="L3490" s="1"/>
    </row>
    <row r="3491" spans="1:12" ht="12.75">
      <c r="A3491" s="5"/>
      <c r="B3491" t="s">
        <v>10</v>
      </c>
      <c r="C3491"/>
      <c r="D3491"/>
      <c r="E3491">
        <v>0</v>
      </c>
      <c r="F3491" s="8"/>
      <c r="G3491"/>
      <c r="H3491"/>
      <c r="I3491"/>
      <c r="J3491"/>
      <c r="K3491"/>
      <c r="L3491" s="1"/>
    </row>
    <row r="3492" spans="1:12" ht="12.75">
      <c r="A3492" s="5"/>
      <c r="B3492"/>
      <c r="C3492"/>
      <c r="D3492"/>
      <c r="E3492"/>
      <c r="F3492" s="8"/>
      <c r="G3492"/>
      <c r="H3492"/>
      <c r="I3492"/>
      <c r="J3492"/>
      <c r="K3492"/>
      <c r="L3492" s="1"/>
    </row>
    <row r="3493" spans="1:12" ht="12.75">
      <c r="A3493" s="5"/>
      <c r="B3493"/>
      <c r="C3493"/>
      <c r="D3493"/>
      <c r="E3493"/>
      <c r="F3493" s="8"/>
      <c r="G3493"/>
      <c r="H3493"/>
      <c r="I3493"/>
      <c r="J3493"/>
      <c r="K3493"/>
      <c r="L3493" s="1"/>
    </row>
    <row r="3494" spans="1:12" ht="12.75">
      <c r="A3494" s="5">
        <v>2</v>
      </c>
      <c r="B3494" s="3" t="s">
        <v>1</v>
      </c>
      <c r="C3494" s="3"/>
      <c r="D3494" s="3"/>
      <c r="E3494" s="4">
        <f>SUM(E3495:E3497)</f>
        <v>5450</v>
      </c>
      <c r="F3494" s="8" t="s">
        <v>118</v>
      </c>
      <c r="G3494"/>
      <c r="H3494"/>
      <c r="I3494"/>
      <c r="J3494"/>
      <c r="K3494"/>
      <c r="L3494" s="1"/>
    </row>
    <row r="3495" spans="1:14" ht="12.75">
      <c r="A3495" s="5"/>
      <c r="B3495" t="s">
        <v>2</v>
      </c>
      <c r="C3495"/>
      <c r="D3495"/>
      <c r="E3495">
        <v>5450</v>
      </c>
      <c r="F3495" s="8"/>
      <c r="G3495"/>
      <c r="H3495"/>
      <c r="I3495"/>
      <c r="J3495"/>
      <c r="K3495"/>
      <c r="L3495" s="1"/>
      <c r="M3495" s="70"/>
      <c r="N3495" s="140"/>
    </row>
    <row r="3496" spans="1:14" ht="12.75">
      <c r="A3496" s="5"/>
      <c r="B3496" s="53" t="s">
        <v>494</v>
      </c>
      <c r="C3496" s="6">
        <v>0</v>
      </c>
      <c r="D3496"/>
      <c r="E3496" s="1">
        <f>E3495*C3496</f>
        <v>0</v>
      </c>
      <c r="F3496" s="8"/>
      <c r="G3496"/>
      <c r="H3496"/>
      <c r="I3496"/>
      <c r="J3496"/>
      <c r="K3496"/>
      <c r="L3496" s="1"/>
      <c r="M3496" s="70"/>
      <c r="N3496" s="140"/>
    </row>
    <row r="3497" spans="1:12" ht="12.75">
      <c r="A3497" s="5"/>
      <c r="B3497"/>
      <c r="C3497"/>
      <c r="D3497"/>
      <c r="E3497"/>
      <c r="F3497"/>
      <c r="G3497"/>
      <c r="H3497"/>
      <c r="I3497"/>
      <c r="J3497"/>
      <c r="K3497"/>
      <c r="L3497" s="1"/>
    </row>
    <row r="3498" spans="1:12" ht="12.75">
      <c r="A3498" s="5" t="s">
        <v>4</v>
      </c>
      <c r="B3498" s="3" t="s">
        <v>3</v>
      </c>
      <c r="C3498"/>
      <c r="D3498"/>
      <c r="E3498" s="4">
        <f>E3488+E3494</f>
        <v>5450</v>
      </c>
      <c r="F3498" s="8" t="s">
        <v>118</v>
      </c>
      <c r="G3498" s="3"/>
      <c r="H3498"/>
      <c r="I3498"/>
      <c r="J3498"/>
      <c r="K3498"/>
      <c r="L3498" s="1"/>
    </row>
    <row r="3499" spans="1:12" ht="12.75">
      <c r="A3499" s="5"/>
      <c r="B3499"/>
      <c r="C3499"/>
      <c r="D3499"/>
      <c r="E3499"/>
      <c r="F3499"/>
      <c r="G3499"/>
      <c r="H3499"/>
      <c r="I3499"/>
      <c r="J3499"/>
      <c r="K3499"/>
      <c r="L3499" s="1"/>
    </row>
    <row r="3500" spans="1:12" ht="12.75">
      <c r="A3500" s="5"/>
      <c r="B3500" s="53" t="s">
        <v>159</v>
      </c>
      <c r="C3500" s="6">
        <v>0</v>
      </c>
      <c r="D3500"/>
      <c r="E3500" s="1">
        <f>E3498*C3500</f>
        <v>0</v>
      </c>
      <c r="F3500"/>
      <c r="G3500"/>
      <c r="H3500"/>
      <c r="I3500"/>
      <c r="J3500"/>
      <c r="K3500"/>
      <c r="L3500" s="1"/>
    </row>
    <row r="3501" spans="1:12" ht="12.75">
      <c r="A3501" s="5"/>
      <c r="B3501"/>
      <c r="C3501" s="6"/>
      <c r="D3501"/>
      <c r="E3501" s="1"/>
      <c r="F3501"/>
      <c r="G3501"/>
      <c r="H3501"/>
      <c r="I3501"/>
      <c r="J3501"/>
      <c r="K3501"/>
      <c r="L3501" s="1"/>
    </row>
    <row r="3502" spans="1:12" ht="12.75">
      <c r="A3502" s="5"/>
      <c r="B3502"/>
      <c r="C3502"/>
      <c r="D3502"/>
      <c r="E3502"/>
      <c r="F3502"/>
      <c r="G3502"/>
      <c r="H3502"/>
      <c r="I3502"/>
      <c r="J3502"/>
      <c r="K3502"/>
      <c r="L3502" s="1"/>
    </row>
    <row r="3503" spans="1:12" ht="12.75">
      <c r="A3503" s="5" t="s">
        <v>5</v>
      </c>
      <c r="B3503" s="3" t="s">
        <v>6</v>
      </c>
      <c r="C3503"/>
      <c r="D3503"/>
      <c r="E3503" s="4">
        <f>SUM(E3500:E3502)</f>
        <v>0</v>
      </c>
      <c r="F3503" s="8" t="s">
        <v>118</v>
      </c>
      <c r="G3503"/>
      <c r="H3503"/>
      <c r="I3503"/>
      <c r="J3503"/>
      <c r="K3503"/>
      <c r="L3503" s="1"/>
    </row>
    <row r="3504" spans="1:12" ht="12.75">
      <c r="A3504" s="5"/>
      <c r="B3504" s="3"/>
      <c r="C3504"/>
      <c r="D3504"/>
      <c r="E3504" s="4"/>
      <c r="F3504" s="8"/>
      <c r="G3504"/>
      <c r="H3504"/>
      <c r="I3504"/>
      <c r="J3504"/>
      <c r="K3504"/>
      <c r="L3504" s="1"/>
    </row>
    <row r="3505" spans="1:12" ht="12.75">
      <c r="A3505" s="5" t="s">
        <v>7</v>
      </c>
      <c r="B3505" s="3" t="s">
        <v>11</v>
      </c>
      <c r="C3505"/>
      <c r="D3505"/>
      <c r="E3505" s="4">
        <f>E3498+E3503</f>
        <v>5450</v>
      </c>
      <c r="F3505" s="8" t="s">
        <v>118</v>
      </c>
      <c r="G3505"/>
      <c r="H3505"/>
      <c r="I3505"/>
      <c r="J3505"/>
      <c r="K3505"/>
      <c r="L3505" s="1"/>
    </row>
    <row r="3506" spans="1:12" ht="12.75">
      <c r="A3506" s="5"/>
      <c r="B3506"/>
      <c r="C3506"/>
      <c r="D3506"/>
      <c r="E3506"/>
      <c r="F3506" s="8"/>
      <c r="G3506"/>
      <c r="H3506"/>
      <c r="I3506"/>
      <c r="J3506"/>
      <c r="K3506"/>
      <c r="L3506" s="1"/>
    </row>
    <row r="3507" spans="1:12" ht="12.75">
      <c r="A3507" s="5" t="s">
        <v>12</v>
      </c>
      <c r="B3507" s="3" t="s">
        <v>13</v>
      </c>
      <c r="C3507" s="6">
        <v>0</v>
      </c>
      <c r="D3507"/>
      <c r="E3507" s="4">
        <f>E3505*C3507</f>
        <v>0</v>
      </c>
      <c r="F3507" s="8" t="s">
        <v>118</v>
      </c>
      <c r="G3507"/>
      <c r="H3507"/>
      <c r="I3507"/>
      <c r="J3507"/>
      <c r="K3507"/>
      <c r="L3507" s="1"/>
    </row>
    <row r="3508" spans="1:12" ht="12.75">
      <c r="A3508" s="5"/>
      <c r="B3508"/>
      <c r="C3508"/>
      <c r="D3508"/>
      <c r="E3508"/>
      <c r="F3508" s="8"/>
      <c r="G3508"/>
      <c r="H3508"/>
      <c r="I3508"/>
      <c r="J3508"/>
      <c r="K3508"/>
      <c r="L3508" s="1"/>
    </row>
    <row r="3509" spans="1:12" ht="12.75">
      <c r="A3509" s="5" t="s">
        <v>14</v>
      </c>
      <c r="B3509" s="3" t="s">
        <v>27</v>
      </c>
      <c r="C3509"/>
      <c r="D3509"/>
      <c r="E3509" s="4">
        <f>E3505+E3507</f>
        <v>5450</v>
      </c>
      <c r="F3509" s="8" t="s">
        <v>118</v>
      </c>
      <c r="G3509"/>
      <c r="H3509"/>
      <c r="I3509"/>
      <c r="J3509"/>
      <c r="K3509"/>
      <c r="L3509" s="1"/>
    </row>
    <row r="3510" spans="1:12" ht="12.75">
      <c r="A3510" s="5"/>
      <c r="B3510"/>
      <c r="C3510"/>
      <c r="D3510"/>
      <c r="E3510"/>
      <c r="F3510"/>
      <c r="G3510"/>
      <c r="H3510"/>
      <c r="I3510"/>
      <c r="J3510"/>
      <c r="K3510"/>
      <c r="L3510" s="1"/>
    </row>
    <row r="3511" spans="1:12" ht="12.75">
      <c r="A3511" s="5"/>
      <c r="B3511"/>
      <c r="C3511"/>
      <c r="D3511"/>
      <c r="E3511"/>
      <c r="F3511"/>
      <c r="G3511"/>
      <c r="H3511"/>
      <c r="I3511"/>
      <c r="J3511"/>
      <c r="K3511"/>
      <c r="L3511" s="1"/>
    </row>
    <row r="3512" spans="1:14" ht="12.75">
      <c r="A3512" s="31"/>
      <c r="B3512" s="3" t="s">
        <v>18</v>
      </c>
      <c r="C3512" s="139">
        <f>E3509</f>
        <v>5450</v>
      </c>
      <c r="D3512" s="155" t="s">
        <v>423</v>
      </c>
      <c r="E3512" s="155"/>
      <c r="F3512" s="4">
        <f>E3509/165.33/1</f>
        <v>32.96437428173955</v>
      </c>
      <c r="G3512" s="8" t="s">
        <v>19</v>
      </c>
      <c r="H3512"/>
      <c r="I3512"/>
      <c r="J3512"/>
      <c r="K3512"/>
      <c r="L3512" s="1"/>
      <c r="M3512" s="70"/>
      <c r="N3512" s="140"/>
    </row>
    <row r="3513" spans="1:12" ht="12.75">
      <c r="A3513" s="31"/>
      <c r="B3513"/>
      <c r="C3513"/>
      <c r="D3513"/>
      <c r="E3513"/>
      <c r="F3513"/>
      <c r="G3513"/>
      <c r="H3513"/>
      <c r="I3513"/>
      <c r="J3513"/>
      <c r="K3513"/>
      <c r="L3513" s="1"/>
    </row>
    <row r="3514" spans="1:12" ht="12.75">
      <c r="A3514" s="31"/>
      <c r="B3514" s="3" t="s">
        <v>17</v>
      </c>
      <c r="C3514"/>
      <c r="D3514"/>
      <c r="E3514"/>
      <c r="F3514"/>
      <c r="G3514"/>
      <c r="H3514"/>
      <c r="I3514"/>
      <c r="J3514"/>
      <c r="K3514"/>
      <c r="L3514" s="1"/>
    </row>
    <row r="3515" ht="12.75">
      <c r="B3515" s="61"/>
    </row>
    <row r="3516" spans="2:9" ht="12.75">
      <c r="B3516" s="160" t="s">
        <v>495</v>
      </c>
      <c r="C3516" s="160"/>
      <c r="D3516" s="160"/>
      <c r="E3516" s="160"/>
      <c r="F3516" s="160"/>
      <c r="G3516" s="160"/>
      <c r="H3516" s="160"/>
      <c r="I3516" s="160"/>
    </row>
    <row r="3517" spans="2:9" ht="12.75">
      <c r="B3517" s="160" t="s">
        <v>496</v>
      </c>
      <c r="C3517" s="160"/>
      <c r="D3517" s="160"/>
      <c r="E3517" s="160"/>
      <c r="F3517" s="160"/>
      <c r="G3517" s="160"/>
      <c r="H3517" s="160"/>
      <c r="I3517" s="75"/>
    </row>
    <row r="3518" spans="2:9" ht="12.75">
      <c r="B3518" s="75"/>
      <c r="C3518" s="75"/>
      <c r="D3518" s="75"/>
      <c r="E3518" s="75"/>
      <c r="F3518" s="75"/>
      <c r="G3518" s="75"/>
      <c r="H3518" s="75"/>
      <c r="I3518" s="75"/>
    </row>
    <row r="3519" spans="2:9" ht="12.75">
      <c r="B3519" s="75"/>
      <c r="C3519" s="75"/>
      <c r="D3519" s="75"/>
      <c r="E3519" s="75"/>
      <c r="F3519" s="75"/>
      <c r="G3519" s="75"/>
      <c r="H3519" s="75"/>
      <c r="I3519" s="75"/>
    </row>
    <row r="3520" spans="2:9" ht="12.75">
      <c r="B3520" s="75"/>
      <c r="C3520" s="75"/>
      <c r="D3520" s="75"/>
      <c r="E3520" s="75"/>
      <c r="F3520" s="75"/>
      <c r="G3520" s="75"/>
      <c r="H3520" s="75"/>
      <c r="I3520" s="75"/>
    </row>
    <row r="3521" spans="2:9" ht="12.75">
      <c r="B3521" s="75"/>
      <c r="C3521" s="75"/>
      <c r="D3521" s="75"/>
      <c r="E3521" s="75"/>
      <c r="F3521" s="75"/>
      <c r="G3521" s="75"/>
      <c r="H3521" s="75"/>
      <c r="I3521" s="75"/>
    </row>
    <row r="3522" spans="2:9" ht="12.75">
      <c r="B3522" s="75"/>
      <c r="C3522" s="75"/>
      <c r="D3522" s="75"/>
      <c r="E3522" s="75"/>
      <c r="F3522" s="75"/>
      <c r="G3522" s="75"/>
      <c r="H3522" s="75"/>
      <c r="I3522" s="75"/>
    </row>
    <row r="3523" spans="2:9" ht="12.75">
      <c r="B3523" s="75"/>
      <c r="C3523" s="75"/>
      <c r="D3523" s="75"/>
      <c r="E3523" s="75"/>
      <c r="F3523" s="75"/>
      <c r="G3523" s="75"/>
      <c r="H3523" s="75"/>
      <c r="I3523" s="75"/>
    </row>
    <row r="3524" spans="2:9" ht="12.75">
      <c r="B3524" s="75"/>
      <c r="C3524" s="75"/>
      <c r="D3524" s="75"/>
      <c r="E3524" s="75"/>
      <c r="F3524" s="75"/>
      <c r="G3524" s="75"/>
      <c r="H3524" s="75"/>
      <c r="I3524" s="75"/>
    </row>
    <row r="3525" spans="2:9" ht="12.75">
      <c r="B3525" s="75"/>
      <c r="C3525" s="75"/>
      <c r="D3525" s="75"/>
      <c r="E3525" s="75"/>
      <c r="F3525" s="75"/>
      <c r="G3525" s="75"/>
      <c r="H3525" s="75"/>
      <c r="I3525" s="75"/>
    </row>
    <row r="3526" spans="2:9" ht="12.75">
      <c r="B3526" s="75"/>
      <c r="C3526" s="75"/>
      <c r="D3526" s="75"/>
      <c r="E3526" s="75"/>
      <c r="F3526" s="75"/>
      <c r="G3526" s="75"/>
      <c r="H3526" s="75"/>
      <c r="I3526" s="75"/>
    </row>
    <row r="3527" spans="2:9" ht="12.75">
      <c r="B3527" s="75"/>
      <c r="C3527" s="75"/>
      <c r="D3527" s="75"/>
      <c r="E3527" s="75"/>
      <c r="F3527" s="75"/>
      <c r="G3527" s="75"/>
      <c r="H3527" s="75"/>
      <c r="I3527" s="75"/>
    </row>
    <row r="3539" spans="2:8" ht="12.75">
      <c r="B3539" s="61"/>
      <c r="H3539" s="61"/>
    </row>
    <row r="3540" spans="2:9" ht="12.75">
      <c r="B3540" s="61"/>
      <c r="G3540" s="64"/>
      <c r="H3540" s="64"/>
      <c r="I3540" s="65"/>
    </row>
    <row r="3541" spans="1:12" ht="12.75">
      <c r="A3541" s="31"/>
      <c r="B3541" s="3" t="s">
        <v>484</v>
      </c>
      <c r="C3541"/>
      <c r="D3541"/>
      <c r="E3541"/>
      <c r="F3541"/>
      <c r="G3541"/>
      <c r="H3541" s="3" t="s">
        <v>134</v>
      </c>
      <c r="I3541"/>
      <c r="J3541"/>
      <c r="K3541"/>
      <c r="L3541" s="1"/>
    </row>
    <row r="3542" spans="1:12" ht="12.75">
      <c r="A3542" s="31"/>
      <c r="B3542"/>
      <c r="C3542"/>
      <c r="D3542"/>
      <c r="E3542"/>
      <c r="F3542"/>
      <c r="G3542" s="10"/>
      <c r="H3542" s="162" t="s">
        <v>258</v>
      </c>
      <c r="I3542" s="162"/>
      <c r="J3542"/>
      <c r="K3542"/>
      <c r="L3542" s="1"/>
    </row>
    <row r="3543" spans="1:12" ht="12.75">
      <c r="A3543" s="31"/>
      <c r="B3543" s="3" t="s">
        <v>486</v>
      </c>
      <c r="C3543"/>
      <c r="D3543"/>
      <c r="E3543"/>
      <c r="F3543"/>
      <c r="G3543" s="10"/>
      <c r="H3543" s="10"/>
      <c r="I3543" s="50"/>
      <c r="J3543"/>
      <c r="K3543"/>
      <c r="L3543" s="1"/>
    </row>
    <row r="3544" spans="1:12" ht="12.75">
      <c r="A3544" s="31"/>
      <c r="B3544" s="155" t="s">
        <v>521</v>
      </c>
      <c r="C3544" s="155"/>
      <c r="D3544" s="155"/>
      <c r="E3544" s="155"/>
      <c r="F3544" s="155"/>
      <c r="G3544" s="155"/>
      <c r="H3544" s="155"/>
      <c r="I3544" s="155"/>
      <c r="J3544"/>
      <c r="K3544"/>
      <c r="L3544" s="1"/>
    </row>
    <row r="3545" spans="1:12" ht="12.75">
      <c r="A3545" s="31"/>
      <c r="C3545"/>
      <c r="D3545"/>
      <c r="E3545"/>
      <c r="F3545"/>
      <c r="G3545" s="10"/>
      <c r="H3545" s="10"/>
      <c r="I3545" s="10"/>
      <c r="J3545"/>
      <c r="K3545"/>
      <c r="L3545" s="1"/>
    </row>
    <row r="3546" spans="1:12" ht="12.75">
      <c r="A3546" s="31"/>
      <c r="B3546"/>
      <c r="C3546"/>
      <c r="D3546"/>
      <c r="E3546"/>
      <c r="F3546"/>
      <c r="G3546" s="50"/>
      <c r="H3546" s="10"/>
      <c r="I3546" s="10"/>
      <c r="J3546"/>
      <c r="K3546"/>
      <c r="L3546" s="1"/>
    </row>
    <row r="3547" spans="1:12" ht="12.75">
      <c r="A3547" s="5">
        <v>1</v>
      </c>
      <c r="B3547" s="3" t="s">
        <v>0</v>
      </c>
      <c r="C3547"/>
      <c r="D3547"/>
      <c r="E3547" s="3">
        <f>SUM(E3548:E3550)</f>
        <v>120</v>
      </c>
      <c r="F3547" s="8" t="s">
        <v>118</v>
      </c>
      <c r="G3547"/>
      <c r="H3547"/>
      <c r="I3547"/>
      <c r="J3547"/>
      <c r="K3547"/>
      <c r="L3547" s="1"/>
    </row>
    <row r="3548" spans="1:12" ht="12.75">
      <c r="A3548" s="5"/>
      <c r="B3548" t="s">
        <v>8</v>
      </c>
      <c r="C3548"/>
      <c r="D3548"/>
      <c r="E3548">
        <v>50</v>
      </c>
      <c r="F3548" s="8"/>
      <c r="G3548"/>
      <c r="H3548"/>
      <c r="I3548"/>
      <c r="J3548"/>
      <c r="K3548"/>
      <c r="L3548" s="1"/>
    </row>
    <row r="3549" spans="1:12" ht="12.75">
      <c r="A3549" s="5"/>
      <c r="B3549" t="s">
        <v>9</v>
      </c>
      <c r="C3549"/>
      <c r="D3549"/>
      <c r="E3549">
        <v>70</v>
      </c>
      <c r="F3549" s="8"/>
      <c r="G3549"/>
      <c r="H3549"/>
      <c r="I3549"/>
      <c r="J3549"/>
      <c r="K3549"/>
      <c r="L3549" s="1"/>
    </row>
    <row r="3550" spans="1:12" ht="12.75">
      <c r="A3550" s="5"/>
      <c r="B3550" t="s">
        <v>10</v>
      </c>
      <c r="C3550"/>
      <c r="D3550"/>
      <c r="E3550">
        <v>0</v>
      </c>
      <c r="F3550" s="8"/>
      <c r="G3550"/>
      <c r="H3550"/>
      <c r="I3550"/>
      <c r="J3550"/>
      <c r="K3550"/>
      <c r="L3550" s="1"/>
    </row>
    <row r="3551" spans="1:12" ht="12.75">
      <c r="A3551" s="5"/>
      <c r="B3551"/>
      <c r="C3551"/>
      <c r="D3551"/>
      <c r="E3551"/>
      <c r="F3551" s="8"/>
      <c r="G3551"/>
      <c r="H3551"/>
      <c r="I3551"/>
      <c r="J3551"/>
      <c r="K3551"/>
      <c r="L3551" s="1"/>
    </row>
    <row r="3552" spans="1:12" ht="12.75">
      <c r="A3552" s="5"/>
      <c r="B3552"/>
      <c r="C3552"/>
      <c r="D3552"/>
      <c r="E3552"/>
      <c r="F3552" s="8"/>
      <c r="G3552"/>
      <c r="H3552"/>
      <c r="I3552"/>
      <c r="J3552"/>
      <c r="K3552"/>
      <c r="L3552" s="1"/>
    </row>
    <row r="3553" spans="1:12" ht="12.75">
      <c r="A3553" s="5">
        <v>2</v>
      </c>
      <c r="B3553" s="3" t="s">
        <v>1</v>
      </c>
      <c r="C3553" s="3"/>
      <c r="D3553" s="3"/>
      <c r="E3553" s="4">
        <f>SUM(E3554:E3556)</f>
        <v>6544</v>
      </c>
      <c r="F3553" s="8" t="s">
        <v>118</v>
      </c>
      <c r="G3553"/>
      <c r="H3553"/>
      <c r="I3553"/>
      <c r="J3553"/>
      <c r="K3553"/>
      <c r="L3553" s="1"/>
    </row>
    <row r="3554" spans="1:14" ht="12.75">
      <c r="A3554" s="5"/>
      <c r="B3554" t="s">
        <v>2</v>
      </c>
      <c r="C3554"/>
      <c r="D3554"/>
      <c r="E3554">
        <v>6400</v>
      </c>
      <c r="F3554" s="8"/>
      <c r="G3554"/>
      <c r="H3554"/>
      <c r="I3554"/>
      <c r="J3554"/>
      <c r="K3554"/>
      <c r="L3554" s="1"/>
      <c r="M3554" s="70"/>
      <c r="N3554" s="140"/>
    </row>
    <row r="3555" spans="1:12" ht="12.75">
      <c r="A3555" s="5"/>
      <c r="B3555" s="53" t="s">
        <v>494</v>
      </c>
      <c r="C3555" s="2">
        <v>0.0225</v>
      </c>
      <c r="D3555"/>
      <c r="E3555" s="1">
        <f>E3554*C3555</f>
        <v>144</v>
      </c>
      <c r="F3555" s="8"/>
      <c r="G3555"/>
      <c r="H3555"/>
      <c r="I3555"/>
      <c r="J3555"/>
      <c r="K3555"/>
      <c r="L3555" s="1"/>
    </row>
    <row r="3556" spans="1:12" ht="12.75">
      <c r="A3556" s="5"/>
      <c r="B3556"/>
      <c r="C3556"/>
      <c r="D3556"/>
      <c r="E3556"/>
      <c r="F3556"/>
      <c r="G3556"/>
      <c r="H3556"/>
      <c r="I3556"/>
      <c r="J3556"/>
      <c r="K3556"/>
      <c r="L3556" s="1"/>
    </row>
    <row r="3557" spans="1:12" ht="12.75">
      <c r="A3557" s="5" t="s">
        <v>4</v>
      </c>
      <c r="B3557" s="3" t="s">
        <v>3</v>
      </c>
      <c r="C3557"/>
      <c r="D3557"/>
      <c r="E3557" s="4">
        <f>E3547+E3553</f>
        <v>6664</v>
      </c>
      <c r="F3557" s="8" t="s">
        <v>118</v>
      </c>
      <c r="G3557" s="3"/>
      <c r="H3557"/>
      <c r="I3557"/>
      <c r="J3557"/>
      <c r="K3557"/>
      <c r="L3557" s="1"/>
    </row>
    <row r="3558" spans="1:12" ht="12.75">
      <c r="A3558" s="5"/>
      <c r="B3558"/>
      <c r="C3558"/>
      <c r="D3558"/>
      <c r="E3558"/>
      <c r="F3558"/>
      <c r="G3558"/>
      <c r="H3558"/>
      <c r="I3558"/>
      <c r="J3558"/>
      <c r="K3558"/>
      <c r="L3558" s="1"/>
    </row>
    <row r="3559" spans="1:12" ht="12.75">
      <c r="A3559" s="5"/>
      <c r="B3559" s="53" t="s">
        <v>159</v>
      </c>
      <c r="C3559" s="6">
        <v>0.1</v>
      </c>
      <c r="D3559"/>
      <c r="E3559" s="1">
        <f>E3557*C3559</f>
        <v>666.4000000000001</v>
      </c>
      <c r="F3559"/>
      <c r="G3559"/>
      <c r="H3559"/>
      <c r="I3559"/>
      <c r="J3559"/>
      <c r="K3559"/>
      <c r="L3559" s="1"/>
    </row>
    <row r="3560" spans="1:12" ht="12.75">
      <c r="A3560" s="5"/>
      <c r="B3560"/>
      <c r="C3560" s="6"/>
      <c r="D3560"/>
      <c r="E3560" s="1"/>
      <c r="F3560"/>
      <c r="G3560"/>
      <c r="H3560"/>
      <c r="I3560"/>
      <c r="J3560"/>
      <c r="K3560"/>
      <c r="L3560" s="1"/>
    </row>
    <row r="3561" spans="1:12" ht="12.75">
      <c r="A3561" s="5"/>
      <c r="B3561"/>
      <c r="C3561"/>
      <c r="D3561"/>
      <c r="E3561"/>
      <c r="F3561"/>
      <c r="G3561"/>
      <c r="H3561"/>
      <c r="I3561"/>
      <c r="J3561"/>
      <c r="K3561"/>
      <c r="L3561" s="1"/>
    </row>
    <row r="3562" spans="1:12" ht="12.75">
      <c r="A3562" s="5" t="s">
        <v>5</v>
      </c>
      <c r="B3562" s="3" t="s">
        <v>6</v>
      </c>
      <c r="C3562"/>
      <c r="D3562"/>
      <c r="E3562" s="4">
        <f>SUM(E3559:E3561)</f>
        <v>666.4000000000001</v>
      </c>
      <c r="F3562" s="8" t="s">
        <v>118</v>
      </c>
      <c r="G3562"/>
      <c r="H3562"/>
      <c r="I3562"/>
      <c r="J3562"/>
      <c r="K3562"/>
      <c r="L3562" s="1"/>
    </row>
    <row r="3563" spans="1:12" ht="12.75">
      <c r="A3563" s="5"/>
      <c r="B3563" s="3"/>
      <c r="C3563"/>
      <c r="D3563"/>
      <c r="E3563" s="4"/>
      <c r="F3563" s="8"/>
      <c r="G3563"/>
      <c r="H3563"/>
      <c r="I3563"/>
      <c r="J3563"/>
      <c r="K3563"/>
      <c r="L3563" s="1"/>
    </row>
    <row r="3564" spans="1:12" ht="12.75">
      <c r="A3564" s="5" t="s">
        <v>7</v>
      </c>
      <c r="B3564" s="3" t="s">
        <v>11</v>
      </c>
      <c r="C3564"/>
      <c r="D3564"/>
      <c r="E3564" s="4">
        <f>E3557+E3562</f>
        <v>7330.4</v>
      </c>
      <c r="F3564" s="8" t="s">
        <v>118</v>
      </c>
      <c r="G3564"/>
      <c r="H3564"/>
      <c r="I3564"/>
      <c r="J3564"/>
      <c r="K3564"/>
      <c r="L3564" s="1"/>
    </row>
    <row r="3565" spans="1:12" ht="12.75">
      <c r="A3565" s="5"/>
      <c r="B3565"/>
      <c r="C3565"/>
      <c r="D3565"/>
      <c r="E3565"/>
      <c r="F3565" s="8"/>
      <c r="G3565"/>
      <c r="H3565"/>
      <c r="I3565"/>
      <c r="J3565"/>
      <c r="K3565"/>
      <c r="L3565" s="1"/>
    </row>
    <row r="3566" spans="1:12" ht="12.75">
      <c r="A3566" s="5" t="s">
        <v>12</v>
      </c>
      <c r="B3566" s="3" t="s">
        <v>13</v>
      </c>
      <c r="C3566" s="6">
        <v>0.05</v>
      </c>
      <c r="D3566"/>
      <c r="E3566" s="4">
        <f>E3564*C3566</f>
        <v>366.52</v>
      </c>
      <c r="F3566" s="8" t="s">
        <v>118</v>
      </c>
      <c r="G3566"/>
      <c r="H3566"/>
      <c r="I3566"/>
      <c r="J3566"/>
      <c r="K3566"/>
      <c r="L3566" s="1"/>
    </row>
    <row r="3567" spans="1:12" ht="12.75">
      <c r="A3567" s="5"/>
      <c r="B3567"/>
      <c r="C3567"/>
      <c r="D3567"/>
      <c r="E3567"/>
      <c r="F3567" s="8"/>
      <c r="G3567"/>
      <c r="H3567"/>
      <c r="I3567"/>
      <c r="J3567"/>
      <c r="K3567"/>
      <c r="L3567" s="1"/>
    </row>
    <row r="3568" spans="1:12" ht="12.75">
      <c r="A3568" s="5" t="s">
        <v>14</v>
      </c>
      <c r="B3568" s="3" t="s">
        <v>27</v>
      </c>
      <c r="C3568"/>
      <c r="D3568"/>
      <c r="E3568" s="4">
        <f>E3564+E3566</f>
        <v>7696.92</v>
      </c>
      <c r="F3568" s="8" t="s">
        <v>118</v>
      </c>
      <c r="G3568"/>
      <c r="H3568"/>
      <c r="I3568"/>
      <c r="J3568"/>
      <c r="K3568"/>
      <c r="L3568" s="1"/>
    </row>
    <row r="3569" spans="1:12" ht="12.75">
      <c r="A3569" s="5"/>
      <c r="B3569"/>
      <c r="C3569"/>
      <c r="D3569"/>
      <c r="E3569"/>
      <c r="F3569"/>
      <c r="G3569"/>
      <c r="H3569"/>
      <c r="I3569"/>
      <c r="J3569"/>
      <c r="K3569"/>
      <c r="L3569" s="1"/>
    </row>
    <row r="3570" spans="1:12" ht="12.75">
      <c r="A3570" s="5"/>
      <c r="B3570"/>
      <c r="C3570"/>
      <c r="D3570"/>
      <c r="E3570"/>
      <c r="F3570"/>
      <c r="G3570"/>
      <c r="H3570"/>
      <c r="I3570"/>
      <c r="J3570"/>
      <c r="K3570"/>
      <c r="L3570" s="1"/>
    </row>
    <row r="3571" spans="1:14" ht="12.75">
      <c r="A3571" s="31"/>
      <c r="B3571" s="3" t="s">
        <v>18</v>
      </c>
      <c r="C3571" s="139">
        <f>E3568</f>
        <v>7696.92</v>
      </c>
      <c r="D3571" s="155" t="s">
        <v>423</v>
      </c>
      <c r="E3571" s="155"/>
      <c r="F3571" s="4">
        <f>E3568/165.33/1</f>
        <v>46.554890219560875</v>
      </c>
      <c r="G3571" s="8" t="s">
        <v>19</v>
      </c>
      <c r="H3571"/>
      <c r="I3571"/>
      <c r="J3571"/>
      <c r="K3571"/>
      <c r="L3571" s="1"/>
      <c r="M3571" s="70"/>
      <c r="N3571" s="140"/>
    </row>
    <row r="3572" spans="1:12" ht="12.75">
      <c r="A3572" s="31"/>
      <c r="B3572"/>
      <c r="C3572"/>
      <c r="D3572"/>
      <c r="E3572"/>
      <c r="F3572"/>
      <c r="G3572"/>
      <c r="H3572"/>
      <c r="I3572"/>
      <c r="J3572"/>
      <c r="K3572"/>
      <c r="L3572" s="1"/>
    </row>
    <row r="3573" spans="1:12" ht="12.75">
      <c r="A3573" s="31"/>
      <c r="B3573" s="3" t="s">
        <v>17</v>
      </c>
      <c r="C3573"/>
      <c r="D3573"/>
      <c r="E3573"/>
      <c r="F3573"/>
      <c r="G3573"/>
      <c r="H3573"/>
      <c r="I3573"/>
      <c r="J3573"/>
      <c r="K3573"/>
      <c r="L3573" s="1"/>
    </row>
    <row r="3575" spans="2:9" ht="12.75">
      <c r="B3575" s="160" t="s">
        <v>495</v>
      </c>
      <c r="C3575" s="160"/>
      <c r="D3575" s="160"/>
      <c r="E3575" s="160"/>
      <c r="F3575" s="160"/>
      <c r="G3575" s="160"/>
      <c r="H3575" s="160"/>
      <c r="I3575" s="160"/>
    </row>
    <row r="3576" spans="2:9" ht="12.75">
      <c r="B3576" s="160" t="s">
        <v>496</v>
      </c>
      <c r="C3576" s="160"/>
      <c r="D3576" s="160"/>
      <c r="E3576" s="160"/>
      <c r="F3576" s="160"/>
      <c r="G3576" s="160"/>
      <c r="H3576" s="160"/>
      <c r="I3576" s="75"/>
    </row>
    <row r="3577" spans="2:9" ht="12.75">
      <c r="B3577" s="75"/>
      <c r="C3577" s="75"/>
      <c r="D3577" s="75"/>
      <c r="E3577" s="75"/>
      <c r="F3577" s="75"/>
      <c r="G3577" s="75"/>
      <c r="H3577" s="75"/>
      <c r="I3577" s="75"/>
    </row>
    <row r="3578" spans="2:9" ht="12.75">
      <c r="B3578" s="75"/>
      <c r="C3578" s="75"/>
      <c r="D3578" s="75"/>
      <c r="E3578" s="75"/>
      <c r="F3578" s="75"/>
      <c r="G3578" s="75"/>
      <c r="H3578" s="75"/>
      <c r="I3578" s="75"/>
    </row>
    <row r="3579" spans="2:9" ht="12.75">
      <c r="B3579" s="75"/>
      <c r="C3579" s="75"/>
      <c r="D3579" s="75"/>
      <c r="E3579" s="75"/>
      <c r="F3579" s="75"/>
      <c r="G3579" s="75"/>
      <c r="H3579" s="75"/>
      <c r="I3579" s="75"/>
    </row>
    <row r="3580" spans="2:9" ht="12.75">
      <c r="B3580" s="75"/>
      <c r="C3580" s="75"/>
      <c r="D3580" s="75"/>
      <c r="E3580" s="75"/>
      <c r="F3580" s="75"/>
      <c r="G3580" s="75"/>
      <c r="H3580" s="75"/>
      <c r="I3580" s="75"/>
    </row>
    <row r="3581" spans="2:9" ht="12.75">
      <c r="B3581" s="75"/>
      <c r="C3581" s="75"/>
      <c r="D3581" s="75"/>
      <c r="E3581" s="75"/>
      <c r="F3581" s="75"/>
      <c r="G3581" s="75"/>
      <c r="H3581" s="75"/>
      <c r="I3581" s="75"/>
    </row>
    <row r="3582" spans="2:9" ht="12.75">
      <c r="B3582" s="75"/>
      <c r="C3582" s="75"/>
      <c r="D3582" s="75"/>
      <c r="E3582" s="75"/>
      <c r="F3582" s="75"/>
      <c r="G3582" s="75"/>
      <c r="H3582" s="75"/>
      <c r="I3582" s="75"/>
    </row>
    <row r="3583" spans="2:9" ht="12.75">
      <c r="B3583" s="75"/>
      <c r="C3583" s="75"/>
      <c r="D3583" s="75"/>
      <c r="E3583" s="75"/>
      <c r="F3583" s="75"/>
      <c r="G3583" s="75"/>
      <c r="H3583" s="75"/>
      <c r="I3583" s="75"/>
    </row>
    <row r="3584" spans="2:9" ht="12.75">
      <c r="B3584" s="75"/>
      <c r="C3584" s="75"/>
      <c r="D3584" s="75"/>
      <c r="E3584" s="75"/>
      <c r="F3584" s="75"/>
      <c r="G3584" s="75"/>
      <c r="H3584" s="75"/>
      <c r="I3584" s="75"/>
    </row>
    <row r="3585" spans="2:9" ht="12.75">
      <c r="B3585" s="75"/>
      <c r="C3585" s="75"/>
      <c r="D3585" s="75"/>
      <c r="E3585" s="75"/>
      <c r="F3585" s="75"/>
      <c r="G3585" s="75"/>
      <c r="H3585" s="75"/>
      <c r="I3585" s="75"/>
    </row>
    <row r="3597" spans="2:8" ht="12.75">
      <c r="B3597" s="61"/>
      <c r="H3597" s="61"/>
    </row>
    <row r="3598" spans="7:9" ht="12.75">
      <c r="G3598" s="64"/>
      <c r="H3598" s="64"/>
      <c r="I3598" s="65"/>
    </row>
    <row r="3599" spans="2:9" ht="12.75">
      <c r="B3599" s="61"/>
      <c r="G3599" s="64"/>
      <c r="H3599" s="64"/>
      <c r="I3599" s="65"/>
    </row>
    <row r="3600" spans="1:12" ht="12.75">
      <c r="A3600" s="31"/>
      <c r="B3600" s="3" t="s">
        <v>484</v>
      </c>
      <c r="C3600"/>
      <c r="D3600"/>
      <c r="E3600"/>
      <c r="F3600"/>
      <c r="G3600"/>
      <c r="H3600" s="3" t="s">
        <v>134</v>
      </c>
      <c r="I3600"/>
      <c r="J3600"/>
      <c r="K3600"/>
      <c r="L3600" s="1"/>
    </row>
    <row r="3601" spans="1:12" ht="12.75">
      <c r="A3601" s="31"/>
      <c r="B3601"/>
      <c r="C3601"/>
      <c r="D3601"/>
      <c r="E3601"/>
      <c r="F3601"/>
      <c r="G3601" s="10"/>
      <c r="H3601" s="162" t="s">
        <v>259</v>
      </c>
      <c r="I3601" s="162"/>
      <c r="J3601"/>
      <c r="K3601"/>
      <c r="L3601" s="1"/>
    </row>
    <row r="3602" spans="1:12" ht="12.75">
      <c r="A3602" s="31"/>
      <c r="B3602" s="3" t="s">
        <v>486</v>
      </c>
      <c r="C3602"/>
      <c r="D3602"/>
      <c r="E3602"/>
      <c r="F3602"/>
      <c r="G3602" s="10"/>
      <c r="H3602" s="10"/>
      <c r="I3602" s="50"/>
      <c r="J3602"/>
      <c r="K3602"/>
      <c r="L3602" s="1"/>
    </row>
    <row r="3603" spans="1:12" ht="12.75">
      <c r="A3603" s="31"/>
      <c r="B3603" s="155" t="s">
        <v>521</v>
      </c>
      <c r="C3603" s="155"/>
      <c r="D3603" s="155"/>
      <c r="E3603" s="155"/>
      <c r="F3603" s="155"/>
      <c r="G3603" s="155"/>
      <c r="H3603" s="155"/>
      <c r="I3603" s="155"/>
      <c r="J3603"/>
      <c r="K3603"/>
      <c r="L3603" s="1"/>
    </row>
    <row r="3604" spans="1:12" ht="12.75">
      <c r="A3604" s="31"/>
      <c r="B3604" s="3"/>
      <c r="C3604"/>
      <c r="D3604"/>
      <c r="E3604"/>
      <c r="F3604"/>
      <c r="G3604" s="10"/>
      <c r="H3604" s="10"/>
      <c r="I3604" s="10"/>
      <c r="J3604"/>
      <c r="K3604"/>
      <c r="L3604" s="1"/>
    </row>
    <row r="3605" spans="1:12" ht="12.75">
      <c r="A3605" s="31"/>
      <c r="B3605"/>
      <c r="C3605"/>
      <c r="D3605"/>
      <c r="E3605"/>
      <c r="F3605"/>
      <c r="G3605" s="50"/>
      <c r="H3605" s="10"/>
      <c r="I3605" s="10"/>
      <c r="J3605"/>
      <c r="K3605"/>
      <c r="L3605" s="1"/>
    </row>
    <row r="3606" spans="1:12" ht="12.75">
      <c r="A3606" s="5">
        <v>1</v>
      </c>
      <c r="B3606" s="3" t="s">
        <v>0</v>
      </c>
      <c r="C3606"/>
      <c r="D3606"/>
      <c r="E3606" s="3">
        <f>SUM(E3607:E3609)</f>
        <v>0</v>
      </c>
      <c r="F3606" s="8" t="s">
        <v>118</v>
      </c>
      <c r="G3606"/>
      <c r="H3606"/>
      <c r="I3606"/>
      <c r="J3606"/>
      <c r="K3606"/>
      <c r="L3606" s="1"/>
    </row>
    <row r="3607" spans="1:12" ht="12.75">
      <c r="A3607" s="5"/>
      <c r="B3607" t="s">
        <v>8</v>
      </c>
      <c r="C3607"/>
      <c r="D3607"/>
      <c r="E3607">
        <v>0</v>
      </c>
      <c r="F3607" s="8"/>
      <c r="G3607"/>
      <c r="H3607"/>
      <c r="I3607"/>
      <c r="J3607"/>
      <c r="K3607"/>
      <c r="L3607" s="1"/>
    </row>
    <row r="3608" spans="1:12" ht="12.75">
      <c r="A3608" s="5"/>
      <c r="B3608" t="s">
        <v>9</v>
      </c>
      <c r="C3608"/>
      <c r="D3608"/>
      <c r="E3608">
        <v>0</v>
      </c>
      <c r="F3608" s="8"/>
      <c r="G3608"/>
      <c r="H3608"/>
      <c r="I3608"/>
      <c r="J3608"/>
      <c r="K3608"/>
      <c r="L3608" s="1"/>
    </row>
    <row r="3609" spans="1:12" ht="12.75">
      <c r="A3609" s="5"/>
      <c r="B3609" t="s">
        <v>10</v>
      </c>
      <c r="C3609"/>
      <c r="D3609"/>
      <c r="E3609">
        <v>0</v>
      </c>
      <c r="F3609" s="8"/>
      <c r="G3609"/>
      <c r="H3609"/>
      <c r="I3609"/>
      <c r="J3609"/>
      <c r="K3609"/>
      <c r="L3609" s="1"/>
    </row>
    <row r="3610" spans="1:12" ht="12.75">
      <c r="A3610" s="5"/>
      <c r="B3610"/>
      <c r="C3610"/>
      <c r="D3610"/>
      <c r="E3610"/>
      <c r="F3610" s="8"/>
      <c r="G3610"/>
      <c r="H3610"/>
      <c r="I3610"/>
      <c r="J3610"/>
      <c r="K3610"/>
      <c r="L3610" s="1"/>
    </row>
    <row r="3611" spans="1:12" ht="12.75">
      <c r="A3611" s="5"/>
      <c r="B3611"/>
      <c r="C3611"/>
      <c r="D3611"/>
      <c r="E3611"/>
      <c r="F3611" s="8"/>
      <c r="G3611"/>
      <c r="H3611"/>
      <c r="I3611"/>
      <c r="J3611"/>
      <c r="K3611"/>
      <c r="L3611" s="1"/>
    </row>
    <row r="3612" spans="1:12" ht="12.75">
      <c r="A3612" s="5">
        <v>2</v>
      </c>
      <c r="B3612" s="3" t="s">
        <v>1</v>
      </c>
      <c r="C3612" s="3"/>
      <c r="D3612" s="3"/>
      <c r="E3612" s="4">
        <f>SUM(E3613:E3615)</f>
        <v>5600</v>
      </c>
      <c r="F3612" s="8" t="s">
        <v>118</v>
      </c>
      <c r="G3612"/>
      <c r="H3612"/>
      <c r="I3612"/>
      <c r="J3612"/>
      <c r="K3612"/>
      <c r="L3612" s="1"/>
    </row>
    <row r="3613" spans="1:14" ht="12.75">
      <c r="A3613" s="5"/>
      <c r="B3613" t="s">
        <v>2</v>
      </c>
      <c r="C3613"/>
      <c r="D3613"/>
      <c r="E3613">
        <v>5600</v>
      </c>
      <c r="F3613" s="8"/>
      <c r="G3613"/>
      <c r="H3613"/>
      <c r="I3613"/>
      <c r="J3613"/>
      <c r="K3613"/>
      <c r="L3613" s="1"/>
      <c r="M3613" s="70"/>
      <c r="N3613" s="140"/>
    </row>
    <row r="3614" spans="1:14" ht="12.75">
      <c r="A3614" s="5"/>
      <c r="B3614" s="53" t="s">
        <v>494</v>
      </c>
      <c r="C3614" s="6">
        <v>0</v>
      </c>
      <c r="D3614"/>
      <c r="E3614" s="1">
        <f>E3613*C3614</f>
        <v>0</v>
      </c>
      <c r="F3614" s="8"/>
      <c r="G3614"/>
      <c r="H3614"/>
      <c r="I3614"/>
      <c r="J3614"/>
      <c r="K3614"/>
      <c r="L3614" s="1"/>
      <c r="M3614" s="70"/>
      <c r="N3614" s="140"/>
    </row>
    <row r="3615" spans="1:12" ht="12.75">
      <c r="A3615" s="5"/>
      <c r="B3615"/>
      <c r="C3615"/>
      <c r="D3615"/>
      <c r="E3615"/>
      <c r="F3615"/>
      <c r="G3615"/>
      <c r="H3615"/>
      <c r="I3615"/>
      <c r="J3615"/>
      <c r="K3615"/>
      <c r="L3615" s="1"/>
    </row>
    <row r="3616" spans="1:12" ht="12.75">
      <c r="A3616" s="5" t="s">
        <v>4</v>
      </c>
      <c r="B3616" s="3" t="s">
        <v>3</v>
      </c>
      <c r="C3616"/>
      <c r="D3616"/>
      <c r="E3616" s="4">
        <f>E3606+E3612</f>
        <v>5600</v>
      </c>
      <c r="F3616" s="8" t="s">
        <v>118</v>
      </c>
      <c r="G3616" s="3"/>
      <c r="H3616"/>
      <c r="I3616"/>
      <c r="J3616"/>
      <c r="K3616"/>
      <c r="L3616" s="1"/>
    </row>
    <row r="3617" spans="1:12" ht="12.75">
      <c r="A3617" s="5"/>
      <c r="B3617"/>
      <c r="C3617"/>
      <c r="D3617"/>
      <c r="E3617"/>
      <c r="F3617"/>
      <c r="G3617"/>
      <c r="H3617"/>
      <c r="I3617"/>
      <c r="J3617"/>
      <c r="K3617"/>
      <c r="L3617" s="1"/>
    </row>
    <row r="3618" spans="1:12" ht="12.75">
      <c r="A3618" s="5"/>
      <c r="B3618" s="53" t="s">
        <v>159</v>
      </c>
      <c r="C3618" s="6">
        <v>0</v>
      </c>
      <c r="D3618"/>
      <c r="E3618" s="1">
        <f>E3616*C3618</f>
        <v>0</v>
      </c>
      <c r="F3618"/>
      <c r="G3618"/>
      <c r="H3618"/>
      <c r="I3618"/>
      <c r="J3618"/>
      <c r="K3618"/>
      <c r="L3618" s="1"/>
    </row>
    <row r="3619" spans="1:12" ht="12.75">
      <c r="A3619" s="5"/>
      <c r="B3619"/>
      <c r="C3619" s="6"/>
      <c r="D3619"/>
      <c r="E3619" s="1"/>
      <c r="F3619"/>
      <c r="G3619"/>
      <c r="H3619"/>
      <c r="I3619"/>
      <c r="J3619"/>
      <c r="K3619"/>
      <c r="L3619" s="1"/>
    </row>
    <row r="3620" spans="1:12" ht="12.75">
      <c r="A3620" s="5"/>
      <c r="B3620"/>
      <c r="C3620"/>
      <c r="D3620"/>
      <c r="E3620"/>
      <c r="F3620"/>
      <c r="G3620"/>
      <c r="H3620"/>
      <c r="I3620"/>
      <c r="J3620"/>
      <c r="K3620"/>
      <c r="L3620" s="1"/>
    </row>
    <row r="3621" spans="1:12" ht="12.75">
      <c r="A3621" s="5" t="s">
        <v>5</v>
      </c>
      <c r="B3621" s="3" t="s">
        <v>6</v>
      </c>
      <c r="C3621"/>
      <c r="D3621"/>
      <c r="E3621" s="4">
        <f>SUM(E3618:E3620)</f>
        <v>0</v>
      </c>
      <c r="F3621" s="8" t="s">
        <v>118</v>
      </c>
      <c r="G3621"/>
      <c r="H3621"/>
      <c r="I3621"/>
      <c r="J3621"/>
      <c r="K3621"/>
      <c r="L3621" s="1"/>
    </row>
    <row r="3622" spans="1:12" ht="12.75">
      <c r="A3622" s="5"/>
      <c r="B3622" s="3"/>
      <c r="C3622"/>
      <c r="D3622"/>
      <c r="E3622" s="4"/>
      <c r="F3622" s="8"/>
      <c r="G3622"/>
      <c r="H3622"/>
      <c r="I3622"/>
      <c r="J3622"/>
      <c r="K3622"/>
      <c r="L3622" s="1"/>
    </row>
    <row r="3623" spans="1:12" ht="12.75">
      <c r="A3623" s="5" t="s">
        <v>7</v>
      </c>
      <c r="B3623" s="3" t="s">
        <v>11</v>
      </c>
      <c r="C3623"/>
      <c r="D3623"/>
      <c r="E3623" s="4">
        <f>E3616+E3621</f>
        <v>5600</v>
      </c>
      <c r="F3623" s="8" t="s">
        <v>118</v>
      </c>
      <c r="G3623"/>
      <c r="H3623"/>
      <c r="I3623"/>
      <c r="J3623"/>
      <c r="K3623"/>
      <c r="L3623" s="1"/>
    </row>
    <row r="3624" spans="1:12" ht="12.75">
      <c r="A3624" s="5"/>
      <c r="B3624"/>
      <c r="C3624"/>
      <c r="D3624"/>
      <c r="E3624"/>
      <c r="F3624" s="8"/>
      <c r="G3624"/>
      <c r="H3624"/>
      <c r="I3624"/>
      <c r="J3624"/>
      <c r="K3624"/>
      <c r="L3624" s="1"/>
    </row>
    <row r="3625" spans="1:12" ht="12.75">
      <c r="A3625" s="5" t="s">
        <v>12</v>
      </c>
      <c r="B3625" s="3" t="s">
        <v>13</v>
      </c>
      <c r="C3625" s="6">
        <v>0</v>
      </c>
      <c r="D3625"/>
      <c r="E3625" s="4">
        <f>E3623*C3625</f>
        <v>0</v>
      </c>
      <c r="F3625" s="8" t="s">
        <v>118</v>
      </c>
      <c r="G3625"/>
      <c r="H3625"/>
      <c r="I3625"/>
      <c r="J3625"/>
      <c r="K3625"/>
      <c r="L3625" s="1"/>
    </row>
    <row r="3626" spans="1:12" ht="12.75">
      <c r="A3626" s="5"/>
      <c r="B3626"/>
      <c r="C3626"/>
      <c r="D3626"/>
      <c r="E3626"/>
      <c r="F3626" s="8"/>
      <c r="G3626"/>
      <c r="H3626"/>
      <c r="I3626"/>
      <c r="J3626"/>
      <c r="K3626"/>
      <c r="L3626" s="1"/>
    </row>
    <row r="3627" spans="1:12" ht="12.75">
      <c r="A3627" s="5" t="s">
        <v>14</v>
      </c>
      <c r="B3627" s="3" t="s">
        <v>27</v>
      </c>
      <c r="C3627"/>
      <c r="D3627"/>
      <c r="E3627" s="4">
        <f>E3623+E3625</f>
        <v>5600</v>
      </c>
      <c r="F3627" s="8" t="s">
        <v>118</v>
      </c>
      <c r="G3627"/>
      <c r="H3627"/>
      <c r="I3627"/>
      <c r="J3627"/>
      <c r="K3627"/>
      <c r="L3627" s="1"/>
    </row>
    <row r="3628" spans="1:12" ht="12.75">
      <c r="A3628" s="5"/>
      <c r="B3628"/>
      <c r="C3628"/>
      <c r="D3628"/>
      <c r="E3628"/>
      <c r="F3628"/>
      <c r="G3628"/>
      <c r="H3628"/>
      <c r="I3628"/>
      <c r="J3628"/>
      <c r="K3628"/>
      <c r="L3628" s="1"/>
    </row>
    <row r="3629" spans="1:12" ht="12.75">
      <c r="A3629" s="5"/>
      <c r="B3629"/>
      <c r="C3629"/>
      <c r="D3629"/>
      <c r="E3629"/>
      <c r="F3629"/>
      <c r="G3629"/>
      <c r="H3629"/>
      <c r="I3629"/>
      <c r="J3629"/>
      <c r="K3629"/>
      <c r="L3629" s="1"/>
    </row>
    <row r="3630" spans="1:14" ht="12.75">
      <c r="A3630" s="31"/>
      <c r="B3630" s="3" t="s">
        <v>18</v>
      </c>
      <c r="C3630" s="139">
        <f>E3627</f>
        <v>5600</v>
      </c>
      <c r="D3630" s="155" t="s">
        <v>423</v>
      </c>
      <c r="E3630" s="155"/>
      <c r="F3630" s="4">
        <f>E3627/165.33/1</f>
        <v>33.8716506381177</v>
      </c>
      <c r="G3630" s="8" t="s">
        <v>19</v>
      </c>
      <c r="H3630"/>
      <c r="I3630"/>
      <c r="J3630"/>
      <c r="K3630"/>
      <c r="L3630" s="1"/>
      <c r="M3630" s="70"/>
      <c r="N3630" s="140"/>
    </row>
    <row r="3631" spans="1:12" ht="12.75">
      <c r="A3631" s="31"/>
      <c r="B3631"/>
      <c r="C3631"/>
      <c r="D3631"/>
      <c r="E3631"/>
      <c r="F3631"/>
      <c r="G3631"/>
      <c r="H3631"/>
      <c r="I3631"/>
      <c r="J3631"/>
      <c r="K3631"/>
      <c r="L3631" s="1"/>
    </row>
    <row r="3632" spans="1:12" ht="12.75">
      <c r="A3632" s="31"/>
      <c r="B3632" s="3" t="s">
        <v>17</v>
      </c>
      <c r="C3632"/>
      <c r="D3632"/>
      <c r="E3632"/>
      <c r="F3632"/>
      <c r="G3632"/>
      <c r="H3632"/>
      <c r="I3632"/>
      <c r="J3632"/>
      <c r="K3632"/>
      <c r="L3632" s="1"/>
    </row>
    <row r="3633" ht="12.75">
      <c r="B3633" s="61"/>
    </row>
    <row r="3634" spans="2:9" ht="12.75">
      <c r="B3634" s="160" t="s">
        <v>495</v>
      </c>
      <c r="C3634" s="160"/>
      <c r="D3634" s="160"/>
      <c r="E3634" s="160"/>
      <c r="F3634" s="160"/>
      <c r="G3634" s="160"/>
      <c r="H3634" s="160"/>
      <c r="I3634" s="160"/>
    </row>
    <row r="3635" spans="2:9" ht="12.75">
      <c r="B3635" s="160" t="s">
        <v>496</v>
      </c>
      <c r="C3635" s="160"/>
      <c r="D3635" s="160"/>
      <c r="E3635" s="160"/>
      <c r="F3635" s="160"/>
      <c r="G3635" s="160"/>
      <c r="H3635" s="160"/>
      <c r="I3635" s="75"/>
    </row>
    <row r="3636" spans="2:9" ht="12.75">
      <c r="B3636" s="75"/>
      <c r="C3636" s="75"/>
      <c r="D3636" s="75"/>
      <c r="E3636" s="75"/>
      <c r="F3636" s="75"/>
      <c r="G3636" s="75"/>
      <c r="H3636" s="75"/>
      <c r="I3636" s="75"/>
    </row>
    <row r="3637" spans="2:9" ht="12.75">
      <c r="B3637" s="75"/>
      <c r="C3637" s="75"/>
      <c r="D3637" s="75"/>
      <c r="E3637" s="75"/>
      <c r="F3637" s="75"/>
      <c r="G3637" s="75"/>
      <c r="H3637" s="75"/>
      <c r="I3637" s="75"/>
    </row>
    <row r="3638" spans="2:9" ht="12.75">
      <c r="B3638" s="75"/>
      <c r="C3638" s="75"/>
      <c r="D3638" s="75"/>
      <c r="E3638" s="75"/>
      <c r="F3638" s="75"/>
      <c r="G3638" s="75"/>
      <c r="H3638" s="75"/>
      <c r="I3638" s="75"/>
    </row>
    <row r="3639" spans="2:9" ht="12.75">
      <c r="B3639" s="75"/>
      <c r="C3639" s="75"/>
      <c r="D3639" s="75"/>
      <c r="E3639" s="75"/>
      <c r="F3639" s="75"/>
      <c r="G3639" s="75"/>
      <c r="H3639" s="75"/>
      <c r="I3639" s="75"/>
    </row>
    <row r="3640" spans="2:9" ht="12.75">
      <c r="B3640" s="75"/>
      <c r="C3640" s="75"/>
      <c r="D3640" s="75"/>
      <c r="E3640" s="75"/>
      <c r="F3640" s="75"/>
      <c r="G3640" s="75"/>
      <c r="H3640" s="75"/>
      <c r="I3640" s="75"/>
    </row>
    <row r="3641" spans="2:9" ht="12.75">
      <c r="B3641" s="75"/>
      <c r="C3641" s="75"/>
      <c r="D3641" s="75"/>
      <c r="E3641" s="75"/>
      <c r="F3641" s="75"/>
      <c r="G3641" s="75"/>
      <c r="H3641" s="75"/>
      <c r="I3641" s="75"/>
    </row>
    <row r="3642" spans="2:9" ht="12.75">
      <c r="B3642" s="75"/>
      <c r="C3642" s="75"/>
      <c r="D3642" s="75"/>
      <c r="E3642" s="75"/>
      <c r="F3642" s="75"/>
      <c r="G3642" s="75"/>
      <c r="H3642" s="75"/>
      <c r="I3642" s="75"/>
    </row>
    <row r="3643" spans="2:9" ht="12.75">
      <c r="B3643" s="75"/>
      <c r="C3643" s="75"/>
      <c r="D3643" s="75"/>
      <c r="E3643" s="75"/>
      <c r="F3643" s="75"/>
      <c r="G3643" s="75"/>
      <c r="H3643" s="75"/>
      <c r="I3643" s="75"/>
    </row>
    <row r="3644" spans="2:9" ht="12.75">
      <c r="B3644" s="75"/>
      <c r="C3644" s="75"/>
      <c r="D3644" s="75"/>
      <c r="E3644" s="75"/>
      <c r="F3644" s="75"/>
      <c r="G3644" s="75"/>
      <c r="H3644" s="75"/>
      <c r="I3644" s="75"/>
    </row>
    <row r="3645" spans="2:9" ht="12.75">
      <c r="B3645" s="75"/>
      <c r="C3645" s="75"/>
      <c r="D3645" s="75"/>
      <c r="E3645" s="75"/>
      <c r="F3645" s="75"/>
      <c r="G3645" s="75"/>
      <c r="H3645" s="75"/>
      <c r="I3645" s="75"/>
    </row>
    <row r="3656" spans="2:8" ht="12.75">
      <c r="B3656" s="61"/>
      <c r="H3656" s="61"/>
    </row>
    <row r="3657" spans="7:9" ht="12.75">
      <c r="G3657" s="64"/>
      <c r="H3657" s="64"/>
      <c r="I3657" s="65"/>
    </row>
    <row r="3658" spans="2:9" ht="12.75">
      <c r="B3658" s="61"/>
      <c r="G3658" s="64"/>
      <c r="H3658" s="64"/>
      <c r="I3658" s="65"/>
    </row>
    <row r="3659" spans="1:12" ht="12.75">
      <c r="A3659" s="31"/>
      <c r="B3659" s="3" t="s">
        <v>484</v>
      </c>
      <c r="C3659"/>
      <c r="D3659"/>
      <c r="E3659"/>
      <c r="F3659"/>
      <c r="G3659"/>
      <c r="H3659" s="3" t="s">
        <v>134</v>
      </c>
      <c r="I3659"/>
      <c r="J3659"/>
      <c r="K3659"/>
      <c r="L3659" s="1"/>
    </row>
    <row r="3660" spans="1:12" ht="12.75">
      <c r="A3660" s="31"/>
      <c r="B3660"/>
      <c r="C3660"/>
      <c r="D3660"/>
      <c r="E3660"/>
      <c r="F3660"/>
      <c r="G3660" s="10"/>
      <c r="H3660" s="162" t="s">
        <v>260</v>
      </c>
      <c r="I3660" s="162"/>
      <c r="J3660"/>
      <c r="K3660"/>
      <c r="L3660" s="1"/>
    </row>
    <row r="3661" spans="1:12" ht="12.75">
      <c r="A3661" s="31"/>
      <c r="B3661" s="3" t="s">
        <v>486</v>
      </c>
      <c r="C3661"/>
      <c r="D3661"/>
      <c r="E3661"/>
      <c r="F3661"/>
      <c r="G3661" s="10"/>
      <c r="H3661" s="10"/>
      <c r="I3661" s="50"/>
      <c r="J3661"/>
      <c r="K3661"/>
      <c r="L3661" s="1"/>
    </row>
    <row r="3662" spans="1:12" ht="12.75">
      <c r="A3662" s="31"/>
      <c r="B3662" s="155" t="s">
        <v>522</v>
      </c>
      <c r="C3662" s="155"/>
      <c r="D3662" s="155"/>
      <c r="E3662" s="155"/>
      <c r="F3662" s="155"/>
      <c r="G3662" s="155"/>
      <c r="H3662" s="155"/>
      <c r="I3662" s="155"/>
      <c r="J3662"/>
      <c r="K3662"/>
      <c r="L3662" s="1"/>
    </row>
    <row r="3663" spans="1:12" ht="12.75">
      <c r="A3663" s="31"/>
      <c r="B3663" s="3"/>
      <c r="C3663"/>
      <c r="D3663"/>
      <c r="E3663"/>
      <c r="F3663"/>
      <c r="G3663" s="10"/>
      <c r="H3663" s="10"/>
      <c r="I3663" s="10"/>
      <c r="J3663"/>
      <c r="K3663"/>
      <c r="L3663" s="1"/>
    </row>
    <row r="3664" spans="1:12" ht="12.75">
      <c r="A3664" s="31"/>
      <c r="B3664"/>
      <c r="C3664"/>
      <c r="D3664"/>
      <c r="E3664"/>
      <c r="F3664"/>
      <c r="G3664" s="50"/>
      <c r="H3664" s="10"/>
      <c r="I3664" s="10"/>
      <c r="J3664"/>
      <c r="K3664"/>
      <c r="L3664" s="1"/>
    </row>
    <row r="3665" spans="1:12" ht="12.75">
      <c r="A3665" s="5">
        <v>1</v>
      </c>
      <c r="B3665" s="3" t="s">
        <v>0</v>
      </c>
      <c r="C3665"/>
      <c r="D3665"/>
      <c r="E3665" s="3">
        <f>SUM(E3666:E3668)</f>
        <v>120</v>
      </c>
      <c r="F3665" s="8" t="s">
        <v>118</v>
      </c>
      <c r="G3665"/>
      <c r="H3665"/>
      <c r="I3665"/>
      <c r="J3665"/>
      <c r="K3665"/>
      <c r="L3665" s="1"/>
    </row>
    <row r="3666" spans="1:12" ht="12.75">
      <c r="A3666" s="5"/>
      <c r="B3666" t="s">
        <v>8</v>
      </c>
      <c r="C3666"/>
      <c r="D3666"/>
      <c r="E3666">
        <v>50</v>
      </c>
      <c r="F3666" s="8"/>
      <c r="G3666"/>
      <c r="H3666"/>
      <c r="I3666"/>
      <c r="J3666"/>
      <c r="K3666"/>
      <c r="L3666" s="1"/>
    </row>
    <row r="3667" spans="1:12" ht="12.75">
      <c r="A3667" s="5"/>
      <c r="B3667" t="s">
        <v>9</v>
      </c>
      <c r="C3667"/>
      <c r="D3667"/>
      <c r="E3667">
        <v>70</v>
      </c>
      <c r="F3667" s="8"/>
      <c r="G3667"/>
      <c r="H3667"/>
      <c r="I3667"/>
      <c r="J3667"/>
      <c r="K3667"/>
      <c r="L3667" s="1"/>
    </row>
    <row r="3668" spans="1:12" ht="12.75">
      <c r="A3668" s="5"/>
      <c r="B3668" t="s">
        <v>10</v>
      </c>
      <c r="C3668"/>
      <c r="D3668"/>
      <c r="E3668">
        <v>0</v>
      </c>
      <c r="F3668" s="8"/>
      <c r="G3668"/>
      <c r="H3668"/>
      <c r="I3668"/>
      <c r="J3668"/>
      <c r="K3668"/>
      <c r="L3668" s="1"/>
    </row>
    <row r="3669" spans="1:12" ht="12.75">
      <c r="A3669" s="5"/>
      <c r="B3669"/>
      <c r="C3669"/>
      <c r="D3669"/>
      <c r="E3669"/>
      <c r="F3669" s="8"/>
      <c r="G3669"/>
      <c r="H3669"/>
      <c r="I3669"/>
      <c r="J3669"/>
      <c r="K3669"/>
      <c r="L3669" s="1"/>
    </row>
    <row r="3670" spans="1:12" ht="12.75">
      <c r="A3670" s="5"/>
      <c r="B3670"/>
      <c r="C3670"/>
      <c r="D3670"/>
      <c r="E3670"/>
      <c r="F3670" s="8"/>
      <c r="G3670"/>
      <c r="H3670"/>
      <c r="I3670"/>
      <c r="J3670"/>
      <c r="K3670"/>
      <c r="L3670" s="1"/>
    </row>
    <row r="3671" spans="1:12" ht="12.75">
      <c r="A3671" s="5">
        <v>2</v>
      </c>
      <c r="B3671" s="3" t="s">
        <v>1</v>
      </c>
      <c r="C3671" s="3"/>
      <c r="D3671" s="3"/>
      <c r="E3671" s="4">
        <f>SUM(E3672:E3674)</f>
        <v>6656.475</v>
      </c>
      <c r="F3671" s="8" t="s">
        <v>118</v>
      </c>
      <c r="G3671"/>
      <c r="H3671"/>
      <c r="I3671"/>
      <c r="J3671"/>
      <c r="K3671"/>
      <c r="L3671" s="1"/>
    </row>
    <row r="3672" spans="1:14" ht="12.75">
      <c r="A3672" s="5"/>
      <c r="B3672" t="s">
        <v>2</v>
      </c>
      <c r="C3672"/>
      <c r="D3672"/>
      <c r="E3672">
        <v>6510</v>
      </c>
      <c r="F3672" s="8"/>
      <c r="G3672"/>
      <c r="H3672"/>
      <c r="I3672"/>
      <c r="J3672"/>
      <c r="K3672"/>
      <c r="L3672" s="1"/>
      <c r="M3672" s="70"/>
      <c r="N3672" s="140"/>
    </row>
    <row r="3673" spans="1:12" ht="12.75">
      <c r="A3673" s="5"/>
      <c r="B3673" s="53" t="s">
        <v>494</v>
      </c>
      <c r="C3673" s="2">
        <v>0.0225</v>
      </c>
      <c r="D3673"/>
      <c r="E3673" s="1">
        <f>E3672*C3673</f>
        <v>146.475</v>
      </c>
      <c r="F3673" s="8"/>
      <c r="G3673"/>
      <c r="H3673"/>
      <c r="I3673"/>
      <c r="J3673"/>
      <c r="K3673"/>
      <c r="L3673" s="1"/>
    </row>
    <row r="3674" spans="1:12" ht="12.75">
      <c r="A3674" s="5"/>
      <c r="B3674"/>
      <c r="C3674"/>
      <c r="D3674"/>
      <c r="E3674"/>
      <c r="F3674"/>
      <c r="G3674"/>
      <c r="H3674"/>
      <c r="I3674"/>
      <c r="J3674"/>
      <c r="K3674"/>
      <c r="L3674" s="1"/>
    </row>
    <row r="3675" spans="1:12" ht="12.75">
      <c r="A3675" s="5" t="s">
        <v>4</v>
      </c>
      <c r="B3675" s="3" t="s">
        <v>3</v>
      </c>
      <c r="C3675"/>
      <c r="D3675"/>
      <c r="E3675" s="4">
        <f>E3665+E3671</f>
        <v>6776.475</v>
      </c>
      <c r="F3675" s="8" t="s">
        <v>118</v>
      </c>
      <c r="G3675" s="3"/>
      <c r="H3675"/>
      <c r="I3675"/>
      <c r="J3675"/>
      <c r="K3675"/>
      <c r="L3675" s="1"/>
    </row>
    <row r="3676" spans="1:12" ht="12.75">
      <c r="A3676" s="5"/>
      <c r="B3676"/>
      <c r="C3676"/>
      <c r="D3676"/>
      <c r="E3676"/>
      <c r="F3676"/>
      <c r="G3676"/>
      <c r="H3676"/>
      <c r="I3676"/>
      <c r="J3676"/>
      <c r="K3676"/>
      <c r="L3676" s="1"/>
    </row>
    <row r="3677" spans="1:12" ht="12.75">
      <c r="A3677" s="5"/>
      <c r="B3677" s="53" t="s">
        <v>159</v>
      </c>
      <c r="C3677" s="6">
        <v>0.1</v>
      </c>
      <c r="D3677"/>
      <c r="E3677" s="1">
        <f>E3675*C3677</f>
        <v>677.6475</v>
      </c>
      <c r="F3677"/>
      <c r="G3677"/>
      <c r="H3677"/>
      <c r="I3677"/>
      <c r="J3677"/>
      <c r="K3677"/>
      <c r="L3677" s="1"/>
    </row>
    <row r="3678" spans="1:12" ht="12.75">
      <c r="A3678" s="5"/>
      <c r="B3678"/>
      <c r="C3678" s="6"/>
      <c r="D3678"/>
      <c r="E3678" s="1"/>
      <c r="F3678"/>
      <c r="G3678"/>
      <c r="H3678"/>
      <c r="I3678"/>
      <c r="J3678"/>
      <c r="K3678"/>
      <c r="L3678" s="1"/>
    </row>
    <row r="3679" spans="1:12" ht="12.75">
      <c r="A3679" s="5"/>
      <c r="B3679"/>
      <c r="C3679"/>
      <c r="D3679"/>
      <c r="E3679"/>
      <c r="F3679"/>
      <c r="G3679"/>
      <c r="H3679"/>
      <c r="I3679"/>
      <c r="J3679"/>
      <c r="K3679"/>
      <c r="L3679" s="1"/>
    </row>
    <row r="3680" spans="1:12" ht="12.75">
      <c r="A3680" s="5" t="s">
        <v>5</v>
      </c>
      <c r="B3680" s="3" t="s">
        <v>6</v>
      </c>
      <c r="C3680"/>
      <c r="D3680"/>
      <c r="E3680" s="4">
        <f>SUM(E3677:E3679)</f>
        <v>677.6475</v>
      </c>
      <c r="F3680" s="8" t="s">
        <v>118</v>
      </c>
      <c r="G3680"/>
      <c r="H3680"/>
      <c r="I3680"/>
      <c r="J3680"/>
      <c r="K3680"/>
      <c r="L3680" s="1"/>
    </row>
    <row r="3681" spans="1:12" ht="12.75">
      <c r="A3681" s="5"/>
      <c r="B3681" s="3"/>
      <c r="C3681"/>
      <c r="D3681"/>
      <c r="E3681" s="4"/>
      <c r="F3681" s="8"/>
      <c r="G3681"/>
      <c r="H3681"/>
      <c r="I3681"/>
      <c r="J3681"/>
      <c r="K3681"/>
      <c r="L3681" s="1"/>
    </row>
    <row r="3682" spans="1:12" ht="12.75">
      <c r="A3682" s="5" t="s">
        <v>7</v>
      </c>
      <c r="B3682" s="3" t="s">
        <v>11</v>
      </c>
      <c r="C3682"/>
      <c r="D3682"/>
      <c r="E3682" s="4">
        <f>E3675+E3680</f>
        <v>7454.1225</v>
      </c>
      <c r="F3682" s="8" t="s">
        <v>118</v>
      </c>
      <c r="G3682"/>
      <c r="H3682"/>
      <c r="I3682"/>
      <c r="J3682"/>
      <c r="K3682"/>
      <c r="L3682" s="1"/>
    </row>
    <row r="3683" spans="1:12" ht="12.75">
      <c r="A3683" s="5"/>
      <c r="B3683"/>
      <c r="C3683"/>
      <c r="D3683"/>
      <c r="E3683"/>
      <c r="F3683" s="8"/>
      <c r="G3683"/>
      <c r="H3683"/>
      <c r="I3683"/>
      <c r="J3683"/>
      <c r="K3683"/>
      <c r="L3683" s="1"/>
    </row>
    <row r="3684" spans="1:12" ht="12.75">
      <c r="A3684" s="5" t="s">
        <v>12</v>
      </c>
      <c r="B3684" s="3" t="s">
        <v>13</v>
      </c>
      <c r="C3684" s="6">
        <v>0.05</v>
      </c>
      <c r="D3684"/>
      <c r="E3684" s="4">
        <f>E3682*C3684</f>
        <v>372.70612500000004</v>
      </c>
      <c r="F3684" s="8" t="s">
        <v>118</v>
      </c>
      <c r="G3684"/>
      <c r="H3684"/>
      <c r="I3684"/>
      <c r="J3684"/>
      <c r="K3684"/>
      <c r="L3684" s="1"/>
    </row>
    <row r="3685" spans="1:12" ht="12.75">
      <c r="A3685" s="5"/>
      <c r="B3685"/>
      <c r="C3685"/>
      <c r="D3685"/>
      <c r="E3685"/>
      <c r="F3685" s="8"/>
      <c r="G3685"/>
      <c r="H3685"/>
      <c r="I3685"/>
      <c r="J3685"/>
      <c r="K3685"/>
      <c r="L3685" s="1"/>
    </row>
    <row r="3686" spans="1:12" ht="12.75">
      <c r="A3686" s="5" t="s">
        <v>14</v>
      </c>
      <c r="B3686" s="3" t="s">
        <v>27</v>
      </c>
      <c r="C3686"/>
      <c r="D3686"/>
      <c r="E3686" s="4">
        <f>E3682+E3684</f>
        <v>7826.828625</v>
      </c>
      <c r="F3686" s="8" t="s">
        <v>118</v>
      </c>
      <c r="G3686"/>
      <c r="H3686"/>
      <c r="I3686"/>
      <c r="J3686"/>
      <c r="K3686"/>
      <c r="L3686" s="1"/>
    </row>
    <row r="3687" spans="1:12" ht="12.75">
      <c r="A3687" s="5"/>
      <c r="B3687"/>
      <c r="C3687"/>
      <c r="D3687"/>
      <c r="E3687"/>
      <c r="F3687"/>
      <c r="G3687"/>
      <c r="H3687"/>
      <c r="I3687"/>
      <c r="J3687"/>
      <c r="K3687"/>
      <c r="L3687" s="1"/>
    </row>
    <row r="3688" spans="1:12" ht="12.75">
      <c r="A3688" s="5"/>
      <c r="B3688"/>
      <c r="C3688"/>
      <c r="D3688"/>
      <c r="E3688"/>
      <c r="F3688"/>
      <c r="G3688"/>
      <c r="H3688"/>
      <c r="I3688"/>
      <c r="J3688"/>
      <c r="K3688"/>
      <c r="L3688" s="1"/>
    </row>
    <row r="3689" spans="1:14" ht="12.75">
      <c r="A3689" s="31"/>
      <c r="B3689" s="3" t="s">
        <v>18</v>
      </c>
      <c r="C3689" s="141">
        <f>E3686</f>
        <v>7826.828625</v>
      </c>
      <c r="D3689" s="155" t="s">
        <v>423</v>
      </c>
      <c r="E3689" s="155"/>
      <c r="F3689" s="4">
        <f>E3686/165.33/1</f>
        <v>47.340643712574845</v>
      </c>
      <c r="G3689" s="8" t="s">
        <v>19</v>
      </c>
      <c r="H3689"/>
      <c r="I3689"/>
      <c r="J3689"/>
      <c r="K3689"/>
      <c r="L3689" s="1"/>
      <c r="M3689" s="70"/>
      <c r="N3689" s="140"/>
    </row>
    <row r="3690" spans="1:12" ht="12.75">
      <c r="A3690" s="31"/>
      <c r="B3690"/>
      <c r="C3690"/>
      <c r="D3690"/>
      <c r="E3690"/>
      <c r="F3690"/>
      <c r="G3690"/>
      <c r="H3690"/>
      <c r="I3690"/>
      <c r="J3690"/>
      <c r="K3690"/>
      <c r="L3690" s="1"/>
    </row>
    <row r="3691" spans="1:12" ht="12.75">
      <c r="A3691" s="31"/>
      <c r="B3691" s="3" t="s">
        <v>17</v>
      </c>
      <c r="C3691"/>
      <c r="D3691"/>
      <c r="E3691"/>
      <c r="F3691"/>
      <c r="G3691"/>
      <c r="H3691"/>
      <c r="I3691"/>
      <c r="J3691"/>
      <c r="K3691"/>
      <c r="L3691" s="1"/>
    </row>
    <row r="3693" spans="2:9" ht="12.75">
      <c r="B3693" s="160" t="s">
        <v>495</v>
      </c>
      <c r="C3693" s="160"/>
      <c r="D3693" s="160"/>
      <c r="E3693" s="160"/>
      <c r="F3693" s="160"/>
      <c r="G3693" s="160"/>
      <c r="H3693" s="160"/>
      <c r="I3693" s="160"/>
    </row>
    <row r="3694" spans="2:9" ht="12.75">
      <c r="B3694" s="160" t="s">
        <v>496</v>
      </c>
      <c r="C3694" s="160"/>
      <c r="D3694" s="160"/>
      <c r="E3694" s="160"/>
      <c r="F3694" s="160"/>
      <c r="G3694" s="160"/>
      <c r="H3694" s="160"/>
      <c r="I3694" s="75"/>
    </row>
    <row r="3695" spans="2:9" ht="12.75">
      <c r="B3695" s="75"/>
      <c r="C3695" s="75"/>
      <c r="D3695" s="75"/>
      <c r="E3695" s="75"/>
      <c r="F3695" s="75"/>
      <c r="G3695" s="75"/>
      <c r="H3695" s="75"/>
      <c r="I3695" s="75"/>
    </row>
    <row r="3696" spans="2:9" ht="12.75">
      <c r="B3696" s="75"/>
      <c r="C3696" s="75"/>
      <c r="D3696" s="75"/>
      <c r="E3696" s="75"/>
      <c r="F3696" s="75"/>
      <c r="G3696" s="75"/>
      <c r="H3696" s="75"/>
      <c r="I3696" s="75"/>
    </row>
    <row r="3697" spans="2:9" ht="12.75">
      <c r="B3697" s="75"/>
      <c r="C3697" s="75"/>
      <c r="D3697" s="75"/>
      <c r="E3697" s="75"/>
      <c r="F3697" s="75"/>
      <c r="G3697" s="75"/>
      <c r="H3697" s="75"/>
      <c r="I3697" s="75"/>
    </row>
    <row r="3698" spans="2:9" ht="12.75">
      <c r="B3698" s="75"/>
      <c r="C3698" s="75"/>
      <c r="D3698" s="75"/>
      <c r="E3698" s="75"/>
      <c r="F3698" s="75"/>
      <c r="G3698" s="75"/>
      <c r="H3698" s="75"/>
      <c r="I3698" s="75"/>
    </row>
    <row r="3699" spans="2:9" ht="12.75">
      <c r="B3699" s="75"/>
      <c r="C3699" s="75"/>
      <c r="D3699" s="75"/>
      <c r="E3699" s="75"/>
      <c r="F3699" s="75"/>
      <c r="G3699" s="75"/>
      <c r="H3699" s="75"/>
      <c r="I3699" s="75"/>
    </row>
    <row r="3700" spans="2:9" ht="12.75">
      <c r="B3700" s="75"/>
      <c r="C3700" s="75"/>
      <c r="D3700" s="75"/>
      <c r="E3700" s="75"/>
      <c r="F3700" s="75"/>
      <c r="G3700" s="75"/>
      <c r="H3700" s="75"/>
      <c r="I3700" s="75"/>
    </row>
    <row r="3701" spans="2:9" ht="12.75">
      <c r="B3701" s="75"/>
      <c r="C3701" s="75"/>
      <c r="D3701" s="75"/>
      <c r="E3701" s="75"/>
      <c r="F3701" s="75"/>
      <c r="G3701" s="75"/>
      <c r="H3701" s="75"/>
      <c r="I3701" s="75"/>
    </row>
    <row r="3702" spans="2:9" ht="12.75">
      <c r="B3702" s="75"/>
      <c r="C3702" s="75"/>
      <c r="D3702" s="75"/>
      <c r="E3702" s="75"/>
      <c r="F3702" s="75"/>
      <c r="G3702" s="75"/>
      <c r="H3702" s="75"/>
      <c r="I3702" s="75"/>
    </row>
    <row r="3703" spans="2:9" ht="12.75">
      <c r="B3703" s="75"/>
      <c r="C3703" s="75"/>
      <c r="D3703" s="75"/>
      <c r="E3703" s="75"/>
      <c r="F3703" s="75"/>
      <c r="G3703" s="75"/>
      <c r="H3703" s="75"/>
      <c r="I3703" s="75"/>
    </row>
    <row r="3715" spans="2:8" ht="12.75">
      <c r="B3715" s="61"/>
      <c r="H3715" s="61"/>
    </row>
    <row r="3716" spans="7:9" ht="12.75">
      <c r="G3716" s="64"/>
      <c r="H3716" s="64"/>
      <c r="I3716" s="65"/>
    </row>
    <row r="3717" spans="2:9" ht="12.75">
      <c r="B3717" s="61"/>
      <c r="G3717" s="64"/>
      <c r="H3717" s="64"/>
      <c r="I3717" s="65"/>
    </row>
    <row r="3718" spans="1:12" ht="12.75">
      <c r="A3718" s="31"/>
      <c r="B3718" s="3" t="s">
        <v>484</v>
      </c>
      <c r="C3718"/>
      <c r="D3718"/>
      <c r="E3718"/>
      <c r="F3718"/>
      <c r="G3718"/>
      <c r="H3718" s="3" t="s">
        <v>134</v>
      </c>
      <c r="I3718"/>
      <c r="J3718"/>
      <c r="K3718"/>
      <c r="L3718" s="1"/>
    </row>
    <row r="3719" spans="1:12" ht="12.75">
      <c r="A3719" s="31"/>
      <c r="B3719"/>
      <c r="C3719"/>
      <c r="D3719"/>
      <c r="E3719"/>
      <c r="F3719"/>
      <c r="G3719" s="10"/>
      <c r="H3719" s="162" t="s">
        <v>261</v>
      </c>
      <c r="I3719" s="162"/>
      <c r="J3719"/>
      <c r="K3719"/>
      <c r="L3719" s="1"/>
    </row>
    <row r="3720" spans="1:12" ht="12.75">
      <c r="A3720" s="31"/>
      <c r="B3720" s="3" t="s">
        <v>486</v>
      </c>
      <c r="C3720"/>
      <c r="D3720"/>
      <c r="E3720"/>
      <c r="F3720"/>
      <c r="G3720" s="10"/>
      <c r="H3720" s="10"/>
      <c r="I3720" s="50"/>
      <c r="J3720"/>
      <c r="K3720"/>
      <c r="L3720" s="1"/>
    </row>
    <row r="3721" spans="1:12" ht="12.75">
      <c r="A3721" s="31"/>
      <c r="B3721" s="155" t="s">
        <v>522</v>
      </c>
      <c r="C3721" s="155"/>
      <c r="D3721" s="155"/>
      <c r="E3721" s="155"/>
      <c r="F3721" s="155"/>
      <c r="G3721" s="155"/>
      <c r="H3721" s="155"/>
      <c r="I3721" s="155"/>
      <c r="J3721"/>
      <c r="K3721"/>
      <c r="L3721" s="1"/>
    </row>
    <row r="3722" spans="1:12" ht="12.75">
      <c r="A3722" s="31"/>
      <c r="B3722" s="3"/>
      <c r="C3722"/>
      <c r="D3722"/>
      <c r="E3722"/>
      <c r="F3722"/>
      <c r="G3722" s="10"/>
      <c r="H3722" s="10"/>
      <c r="I3722" s="10"/>
      <c r="J3722"/>
      <c r="K3722"/>
      <c r="L3722" s="1"/>
    </row>
    <row r="3723" spans="1:12" ht="12.75">
      <c r="A3723" s="31"/>
      <c r="B3723"/>
      <c r="C3723"/>
      <c r="D3723"/>
      <c r="E3723"/>
      <c r="F3723"/>
      <c r="G3723" s="50"/>
      <c r="H3723" s="10"/>
      <c r="I3723" s="10"/>
      <c r="J3723"/>
      <c r="K3723"/>
      <c r="L3723" s="1"/>
    </row>
    <row r="3724" spans="1:12" ht="12.75">
      <c r="A3724" s="5">
        <v>1</v>
      </c>
      <c r="B3724" s="3" t="s">
        <v>0</v>
      </c>
      <c r="C3724"/>
      <c r="D3724"/>
      <c r="E3724" s="3">
        <f>SUM(E3725:E3727)</f>
        <v>0</v>
      </c>
      <c r="F3724" s="8" t="s">
        <v>118</v>
      </c>
      <c r="G3724"/>
      <c r="H3724"/>
      <c r="I3724"/>
      <c r="J3724"/>
      <c r="K3724"/>
      <c r="L3724" s="1"/>
    </row>
    <row r="3725" spans="1:12" ht="12.75">
      <c r="A3725" s="5"/>
      <c r="B3725" t="s">
        <v>8</v>
      </c>
      <c r="C3725"/>
      <c r="D3725"/>
      <c r="E3725">
        <v>0</v>
      </c>
      <c r="F3725" s="8"/>
      <c r="G3725"/>
      <c r="H3725"/>
      <c r="I3725"/>
      <c r="J3725"/>
      <c r="K3725"/>
      <c r="L3725" s="1"/>
    </row>
    <row r="3726" spans="1:12" ht="12.75">
      <c r="A3726" s="5"/>
      <c r="B3726" t="s">
        <v>9</v>
      </c>
      <c r="C3726"/>
      <c r="D3726"/>
      <c r="E3726">
        <v>0</v>
      </c>
      <c r="F3726" s="8"/>
      <c r="G3726"/>
      <c r="H3726"/>
      <c r="I3726"/>
      <c r="J3726"/>
      <c r="K3726"/>
      <c r="L3726" s="1"/>
    </row>
    <row r="3727" spans="1:12" ht="12.75">
      <c r="A3727" s="5"/>
      <c r="B3727" t="s">
        <v>10</v>
      </c>
      <c r="C3727"/>
      <c r="D3727"/>
      <c r="E3727">
        <v>0</v>
      </c>
      <c r="F3727" s="8"/>
      <c r="G3727"/>
      <c r="H3727"/>
      <c r="I3727"/>
      <c r="J3727"/>
      <c r="K3727"/>
      <c r="L3727" s="1"/>
    </row>
    <row r="3728" spans="1:12" ht="12.75">
      <c r="A3728" s="5"/>
      <c r="B3728"/>
      <c r="C3728"/>
      <c r="D3728"/>
      <c r="E3728"/>
      <c r="F3728"/>
      <c r="G3728"/>
      <c r="H3728"/>
      <c r="I3728"/>
      <c r="J3728"/>
      <c r="K3728"/>
      <c r="L3728" s="1"/>
    </row>
    <row r="3729" spans="1:12" ht="12.75">
      <c r="A3729" s="5"/>
      <c r="B3729"/>
      <c r="C3729"/>
      <c r="D3729"/>
      <c r="E3729"/>
      <c r="F3729" s="8"/>
      <c r="G3729"/>
      <c r="H3729"/>
      <c r="I3729"/>
      <c r="J3729"/>
      <c r="K3729"/>
      <c r="L3729" s="1"/>
    </row>
    <row r="3730" spans="1:12" ht="12.75">
      <c r="A3730" s="5">
        <v>2</v>
      </c>
      <c r="B3730" s="3" t="s">
        <v>1</v>
      </c>
      <c r="C3730" s="3"/>
      <c r="D3730" s="3"/>
      <c r="E3730" s="4">
        <f>SUM(E3731:E3733)</f>
        <v>6100</v>
      </c>
      <c r="F3730" s="8" t="s">
        <v>118</v>
      </c>
      <c r="G3730"/>
      <c r="H3730"/>
      <c r="I3730"/>
      <c r="J3730"/>
      <c r="K3730"/>
      <c r="L3730" s="1"/>
    </row>
    <row r="3731" spans="1:14" ht="12.75">
      <c r="A3731" s="5"/>
      <c r="B3731" t="s">
        <v>2</v>
      </c>
      <c r="C3731"/>
      <c r="D3731"/>
      <c r="E3731">
        <v>6100</v>
      </c>
      <c r="F3731" s="8"/>
      <c r="G3731"/>
      <c r="H3731"/>
      <c r="I3731"/>
      <c r="J3731"/>
      <c r="K3731"/>
      <c r="L3731" s="1"/>
      <c r="M3731" s="70"/>
      <c r="N3731" s="140"/>
    </row>
    <row r="3732" spans="1:14" ht="12.75">
      <c r="A3732" s="5"/>
      <c r="B3732" s="53" t="s">
        <v>494</v>
      </c>
      <c r="C3732" s="6">
        <v>0</v>
      </c>
      <c r="D3732"/>
      <c r="E3732" s="1">
        <f>E3731*C3732</f>
        <v>0</v>
      </c>
      <c r="F3732" s="8"/>
      <c r="G3732"/>
      <c r="H3732"/>
      <c r="I3732"/>
      <c r="J3732"/>
      <c r="K3732"/>
      <c r="L3732" s="1"/>
      <c r="M3732" s="70"/>
      <c r="N3732" s="140"/>
    </row>
    <row r="3733" spans="1:12" ht="12.75">
      <c r="A3733" s="5"/>
      <c r="B3733"/>
      <c r="C3733"/>
      <c r="D3733"/>
      <c r="E3733"/>
      <c r="F3733"/>
      <c r="G3733"/>
      <c r="H3733"/>
      <c r="I3733"/>
      <c r="J3733"/>
      <c r="K3733"/>
      <c r="L3733" s="1"/>
    </row>
    <row r="3734" spans="1:12" ht="12.75">
      <c r="A3734" s="5" t="s">
        <v>4</v>
      </c>
      <c r="B3734" s="3" t="s">
        <v>3</v>
      </c>
      <c r="C3734"/>
      <c r="D3734"/>
      <c r="E3734" s="4">
        <f>E3724+E3730</f>
        <v>6100</v>
      </c>
      <c r="F3734" s="8" t="s">
        <v>118</v>
      </c>
      <c r="G3734" s="3"/>
      <c r="H3734"/>
      <c r="I3734"/>
      <c r="J3734"/>
      <c r="K3734"/>
      <c r="L3734" s="1"/>
    </row>
    <row r="3735" spans="1:12" ht="12.75">
      <c r="A3735" s="5"/>
      <c r="B3735"/>
      <c r="C3735"/>
      <c r="D3735"/>
      <c r="E3735"/>
      <c r="F3735"/>
      <c r="G3735"/>
      <c r="H3735"/>
      <c r="I3735"/>
      <c r="J3735"/>
      <c r="K3735"/>
      <c r="L3735" s="1"/>
    </row>
    <row r="3736" spans="1:12" ht="12.75">
      <c r="A3736" s="5"/>
      <c r="B3736" s="53" t="s">
        <v>159</v>
      </c>
      <c r="C3736" s="6">
        <v>0</v>
      </c>
      <c r="D3736"/>
      <c r="E3736" s="1">
        <f>E3734*C3736</f>
        <v>0</v>
      </c>
      <c r="F3736"/>
      <c r="G3736"/>
      <c r="H3736"/>
      <c r="I3736"/>
      <c r="J3736"/>
      <c r="K3736"/>
      <c r="L3736" s="1"/>
    </row>
    <row r="3737" spans="1:12" ht="12.75">
      <c r="A3737" s="5"/>
      <c r="B3737"/>
      <c r="C3737" s="6"/>
      <c r="D3737"/>
      <c r="E3737" s="1"/>
      <c r="F3737"/>
      <c r="G3737"/>
      <c r="H3737"/>
      <c r="I3737"/>
      <c r="J3737"/>
      <c r="K3737"/>
      <c r="L3737" s="1"/>
    </row>
    <row r="3738" spans="1:12" ht="12.75">
      <c r="A3738" s="5"/>
      <c r="B3738"/>
      <c r="C3738"/>
      <c r="D3738"/>
      <c r="E3738"/>
      <c r="F3738"/>
      <c r="G3738"/>
      <c r="H3738"/>
      <c r="I3738"/>
      <c r="J3738"/>
      <c r="K3738"/>
      <c r="L3738" s="1"/>
    </row>
    <row r="3739" spans="1:12" ht="12.75">
      <c r="A3739" s="5" t="s">
        <v>5</v>
      </c>
      <c r="B3739" s="3" t="s">
        <v>6</v>
      </c>
      <c r="C3739"/>
      <c r="D3739"/>
      <c r="E3739" s="4">
        <f>SUM(E3736:E3738)</f>
        <v>0</v>
      </c>
      <c r="F3739" s="8" t="s">
        <v>118</v>
      </c>
      <c r="G3739"/>
      <c r="H3739"/>
      <c r="I3739"/>
      <c r="J3739"/>
      <c r="K3739"/>
      <c r="L3739" s="1"/>
    </row>
    <row r="3740" spans="1:12" ht="12.75">
      <c r="A3740" s="5"/>
      <c r="B3740" s="3"/>
      <c r="C3740"/>
      <c r="D3740"/>
      <c r="E3740" s="4"/>
      <c r="F3740" s="8"/>
      <c r="G3740"/>
      <c r="H3740"/>
      <c r="I3740"/>
      <c r="J3740"/>
      <c r="K3740"/>
      <c r="L3740" s="1"/>
    </row>
    <row r="3741" spans="1:12" ht="12.75">
      <c r="A3741" s="5" t="s">
        <v>7</v>
      </c>
      <c r="B3741" s="3" t="s">
        <v>11</v>
      </c>
      <c r="C3741"/>
      <c r="D3741"/>
      <c r="E3741" s="4">
        <f>E3734+E3739</f>
        <v>6100</v>
      </c>
      <c r="F3741" s="8" t="s">
        <v>118</v>
      </c>
      <c r="G3741"/>
      <c r="H3741"/>
      <c r="I3741"/>
      <c r="J3741"/>
      <c r="K3741"/>
      <c r="L3741" s="1"/>
    </row>
    <row r="3742" spans="1:12" ht="12.75">
      <c r="A3742" s="5"/>
      <c r="B3742"/>
      <c r="C3742"/>
      <c r="D3742"/>
      <c r="E3742"/>
      <c r="F3742" s="8"/>
      <c r="G3742"/>
      <c r="H3742"/>
      <c r="I3742"/>
      <c r="J3742"/>
      <c r="K3742"/>
      <c r="L3742" s="1"/>
    </row>
    <row r="3743" spans="1:12" ht="12.75">
      <c r="A3743" s="5" t="s">
        <v>12</v>
      </c>
      <c r="B3743" s="3" t="s">
        <v>13</v>
      </c>
      <c r="C3743" s="6">
        <v>0</v>
      </c>
      <c r="D3743"/>
      <c r="E3743" s="4">
        <f>E3741*C3743</f>
        <v>0</v>
      </c>
      <c r="F3743" s="8" t="s">
        <v>118</v>
      </c>
      <c r="G3743"/>
      <c r="H3743"/>
      <c r="I3743"/>
      <c r="J3743"/>
      <c r="K3743"/>
      <c r="L3743" s="1"/>
    </row>
    <row r="3744" spans="1:12" ht="12.75">
      <c r="A3744" s="5"/>
      <c r="B3744"/>
      <c r="C3744"/>
      <c r="D3744"/>
      <c r="E3744"/>
      <c r="F3744" s="8"/>
      <c r="G3744"/>
      <c r="H3744"/>
      <c r="I3744"/>
      <c r="J3744"/>
      <c r="K3744"/>
      <c r="L3744" s="1"/>
    </row>
    <row r="3745" spans="1:12" ht="12.75">
      <c r="A3745" s="5" t="s">
        <v>14</v>
      </c>
      <c r="B3745" s="3" t="s">
        <v>27</v>
      </c>
      <c r="C3745"/>
      <c r="D3745"/>
      <c r="E3745" s="4">
        <f>E3741+E3743</f>
        <v>6100</v>
      </c>
      <c r="F3745" s="8" t="s">
        <v>118</v>
      </c>
      <c r="G3745"/>
      <c r="H3745"/>
      <c r="I3745"/>
      <c r="J3745"/>
      <c r="K3745"/>
      <c r="L3745" s="1"/>
    </row>
    <row r="3746" spans="1:12" ht="12.75">
      <c r="A3746" s="5"/>
      <c r="B3746"/>
      <c r="C3746"/>
      <c r="D3746"/>
      <c r="E3746"/>
      <c r="F3746"/>
      <c r="G3746"/>
      <c r="H3746"/>
      <c r="I3746"/>
      <c r="J3746"/>
      <c r="K3746"/>
      <c r="L3746" s="1"/>
    </row>
    <row r="3747" spans="1:12" ht="12.75">
      <c r="A3747" s="5"/>
      <c r="B3747"/>
      <c r="C3747"/>
      <c r="D3747"/>
      <c r="E3747"/>
      <c r="F3747"/>
      <c r="G3747"/>
      <c r="H3747"/>
      <c r="I3747"/>
      <c r="J3747"/>
      <c r="K3747"/>
      <c r="L3747" s="1"/>
    </row>
    <row r="3748" spans="1:14" ht="12.75">
      <c r="A3748" s="31"/>
      <c r="B3748" s="3" t="s">
        <v>18</v>
      </c>
      <c r="C3748" s="139">
        <f>E3745</f>
        <v>6100</v>
      </c>
      <c r="D3748" s="155" t="s">
        <v>423</v>
      </c>
      <c r="E3748" s="155"/>
      <c r="F3748" s="4">
        <f>E3745/165.33/1</f>
        <v>36.89590515937821</v>
      </c>
      <c r="G3748" s="8" t="s">
        <v>19</v>
      </c>
      <c r="H3748"/>
      <c r="I3748"/>
      <c r="J3748"/>
      <c r="K3748"/>
      <c r="L3748" s="1"/>
      <c r="M3748" s="70"/>
      <c r="N3748" s="140"/>
    </row>
    <row r="3749" spans="1:12" ht="12.75">
      <c r="A3749" s="31"/>
      <c r="B3749"/>
      <c r="C3749"/>
      <c r="D3749"/>
      <c r="E3749"/>
      <c r="F3749"/>
      <c r="G3749"/>
      <c r="H3749"/>
      <c r="I3749"/>
      <c r="J3749"/>
      <c r="K3749"/>
      <c r="L3749" s="1"/>
    </row>
    <row r="3750" spans="1:12" ht="12.75">
      <c r="A3750" s="31"/>
      <c r="B3750" s="3" t="s">
        <v>17</v>
      </c>
      <c r="C3750"/>
      <c r="D3750"/>
      <c r="E3750"/>
      <c r="F3750"/>
      <c r="G3750"/>
      <c r="H3750"/>
      <c r="I3750"/>
      <c r="J3750"/>
      <c r="K3750"/>
      <c r="L3750" s="1"/>
    </row>
    <row r="3751" spans="2:9" ht="12.75">
      <c r="B3751" s="75"/>
      <c r="C3751" s="75"/>
      <c r="D3751" s="75"/>
      <c r="E3751" s="75"/>
      <c r="F3751" s="75"/>
      <c r="G3751" s="75"/>
      <c r="H3751" s="75"/>
      <c r="I3751" s="75"/>
    </row>
    <row r="3752" spans="2:9" ht="12.75">
      <c r="B3752" s="160" t="s">
        <v>495</v>
      </c>
      <c r="C3752" s="160"/>
      <c r="D3752" s="160"/>
      <c r="E3752" s="160"/>
      <c r="F3752" s="160"/>
      <c r="G3752" s="160"/>
      <c r="H3752" s="160"/>
      <c r="I3752" s="160"/>
    </row>
    <row r="3753" spans="2:9" ht="12.75">
      <c r="B3753" s="160" t="s">
        <v>496</v>
      </c>
      <c r="C3753" s="160"/>
      <c r="D3753" s="160"/>
      <c r="E3753" s="160"/>
      <c r="F3753" s="160"/>
      <c r="G3753" s="160"/>
      <c r="H3753" s="160"/>
      <c r="I3753" s="75"/>
    </row>
    <row r="3754" spans="2:9" ht="12.75">
      <c r="B3754" s="75"/>
      <c r="C3754" s="75"/>
      <c r="D3754" s="75"/>
      <c r="E3754" s="75"/>
      <c r="F3754" s="75"/>
      <c r="G3754" s="75"/>
      <c r="H3754" s="75"/>
      <c r="I3754" s="75"/>
    </row>
    <row r="3755" spans="2:9" ht="12.75">
      <c r="B3755" s="75"/>
      <c r="C3755" s="75"/>
      <c r="D3755" s="75"/>
      <c r="E3755" s="75"/>
      <c r="F3755" s="75"/>
      <c r="G3755" s="75"/>
      <c r="H3755" s="75"/>
      <c r="I3755" s="75"/>
    </row>
    <row r="3756" spans="2:9" ht="12.75">
      <c r="B3756" s="75"/>
      <c r="C3756" s="75"/>
      <c r="D3756" s="75"/>
      <c r="E3756" s="75"/>
      <c r="F3756" s="75"/>
      <c r="G3756" s="75"/>
      <c r="H3756" s="75"/>
      <c r="I3756" s="75"/>
    </row>
    <row r="3757" spans="2:9" ht="12.75">
      <c r="B3757" s="75"/>
      <c r="C3757" s="75"/>
      <c r="D3757" s="75"/>
      <c r="E3757" s="75"/>
      <c r="F3757" s="75"/>
      <c r="G3757" s="75"/>
      <c r="H3757" s="75"/>
      <c r="I3757" s="75"/>
    </row>
    <row r="3758" spans="2:9" ht="12.75">
      <c r="B3758" s="75"/>
      <c r="C3758" s="75"/>
      <c r="D3758" s="75"/>
      <c r="E3758" s="75"/>
      <c r="F3758" s="75"/>
      <c r="G3758" s="75"/>
      <c r="H3758" s="75"/>
      <c r="I3758" s="75"/>
    </row>
    <row r="3759" spans="2:9" ht="12.75">
      <c r="B3759" s="75"/>
      <c r="C3759" s="75"/>
      <c r="D3759" s="75"/>
      <c r="E3759" s="75"/>
      <c r="F3759" s="75"/>
      <c r="G3759" s="75"/>
      <c r="H3759" s="75"/>
      <c r="I3759" s="75"/>
    </row>
    <row r="3760" spans="2:9" ht="12.75">
      <c r="B3760" s="75"/>
      <c r="C3760" s="75"/>
      <c r="D3760" s="75"/>
      <c r="E3760" s="75"/>
      <c r="F3760" s="75"/>
      <c r="G3760" s="75"/>
      <c r="H3760" s="75"/>
      <c r="I3760" s="75"/>
    </row>
    <row r="3761" spans="2:9" ht="12.75">
      <c r="B3761" s="75"/>
      <c r="C3761" s="75"/>
      <c r="D3761" s="75"/>
      <c r="E3761" s="75"/>
      <c r="F3761" s="75"/>
      <c r="G3761" s="75"/>
      <c r="H3761" s="75"/>
      <c r="I3761" s="75"/>
    </row>
    <row r="3774" spans="2:8" ht="12.75">
      <c r="B3774" s="61"/>
      <c r="H3774" s="61"/>
    </row>
    <row r="3775" spans="7:9" ht="12.75">
      <c r="G3775" s="64"/>
      <c r="H3775" s="64"/>
      <c r="I3775" s="65"/>
    </row>
    <row r="3776" spans="2:11" ht="12.75">
      <c r="B3776" s="61"/>
      <c r="G3776" s="64"/>
      <c r="H3776" s="64"/>
      <c r="I3776" s="65"/>
      <c r="K3776" s="61"/>
    </row>
    <row r="3777" spans="1:12" ht="12.75">
      <c r="A3777" s="31"/>
      <c r="B3777" s="3" t="s">
        <v>484</v>
      </c>
      <c r="C3777"/>
      <c r="D3777"/>
      <c r="E3777"/>
      <c r="F3777"/>
      <c r="G3777"/>
      <c r="H3777" s="3" t="s">
        <v>134</v>
      </c>
      <c r="I3777"/>
      <c r="J3777"/>
      <c r="K3777"/>
      <c r="L3777" s="1"/>
    </row>
    <row r="3778" spans="1:12" ht="12.75">
      <c r="A3778" s="31"/>
      <c r="B3778"/>
      <c r="C3778"/>
      <c r="D3778"/>
      <c r="E3778"/>
      <c r="F3778"/>
      <c r="G3778" s="10"/>
      <c r="H3778" s="162" t="s">
        <v>262</v>
      </c>
      <c r="I3778" s="162"/>
      <c r="J3778"/>
      <c r="K3778"/>
      <c r="L3778" s="1"/>
    </row>
    <row r="3779" spans="1:12" ht="12.75">
      <c r="A3779" s="31"/>
      <c r="B3779" s="3" t="s">
        <v>486</v>
      </c>
      <c r="C3779"/>
      <c r="D3779"/>
      <c r="E3779"/>
      <c r="F3779"/>
      <c r="G3779" s="10"/>
      <c r="H3779" s="10"/>
      <c r="I3779" s="50"/>
      <c r="J3779"/>
      <c r="K3779"/>
      <c r="L3779" s="1"/>
    </row>
    <row r="3780" spans="1:12" ht="12.75">
      <c r="A3780" s="31"/>
      <c r="B3780" s="155" t="s">
        <v>523</v>
      </c>
      <c r="C3780" s="155"/>
      <c r="D3780" s="155"/>
      <c r="E3780" s="155"/>
      <c r="F3780" s="155"/>
      <c r="G3780" s="155"/>
      <c r="H3780" s="155"/>
      <c r="I3780" s="155"/>
      <c r="J3780"/>
      <c r="K3780"/>
      <c r="L3780" s="1"/>
    </row>
    <row r="3781" spans="1:12" ht="12.75">
      <c r="A3781" s="31"/>
      <c r="B3781" s="3"/>
      <c r="C3781"/>
      <c r="D3781"/>
      <c r="E3781"/>
      <c r="F3781"/>
      <c r="G3781" s="10"/>
      <c r="H3781" s="10"/>
      <c r="I3781" s="10"/>
      <c r="J3781"/>
      <c r="K3781"/>
      <c r="L3781" s="1"/>
    </row>
    <row r="3782" spans="1:12" ht="12.75">
      <c r="A3782" s="31"/>
      <c r="B3782"/>
      <c r="C3782"/>
      <c r="D3782"/>
      <c r="E3782"/>
      <c r="F3782"/>
      <c r="G3782" s="50"/>
      <c r="H3782" s="10"/>
      <c r="I3782" s="10"/>
      <c r="J3782"/>
      <c r="K3782"/>
      <c r="L3782" s="1"/>
    </row>
    <row r="3783" spans="1:12" ht="12.75">
      <c r="A3783" s="5">
        <v>1</v>
      </c>
      <c r="B3783" s="3" t="s">
        <v>0</v>
      </c>
      <c r="C3783"/>
      <c r="D3783"/>
      <c r="E3783" s="3">
        <f>SUM(E3784:E3786)</f>
        <v>60</v>
      </c>
      <c r="F3783" s="8" t="s">
        <v>118</v>
      </c>
      <c r="G3783"/>
      <c r="H3783"/>
      <c r="I3783"/>
      <c r="J3783"/>
      <c r="K3783"/>
      <c r="L3783" s="1"/>
    </row>
    <row r="3784" spans="1:12" ht="12.75">
      <c r="A3784" s="5"/>
      <c r="B3784" t="s">
        <v>8</v>
      </c>
      <c r="C3784"/>
      <c r="D3784"/>
      <c r="E3784">
        <v>20</v>
      </c>
      <c r="F3784" s="8"/>
      <c r="G3784"/>
      <c r="H3784"/>
      <c r="I3784"/>
      <c r="J3784"/>
      <c r="K3784"/>
      <c r="L3784" s="1"/>
    </row>
    <row r="3785" spans="1:12" ht="12.75">
      <c r="A3785" s="5"/>
      <c r="B3785" t="s">
        <v>9</v>
      </c>
      <c r="C3785"/>
      <c r="D3785"/>
      <c r="E3785">
        <v>40</v>
      </c>
      <c r="F3785" s="8"/>
      <c r="G3785"/>
      <c r="H3785"/>
      <c r="I3785"/>
      <c r="J3785"/>
      <c r="K3785"/>
      <c r="L3785" s="1"/>
    </row>
    <row r="3786" spans="1:12" ht="12.75">
      <c r="A3786" s="5"/>
      <c r="B3786" t="s">
        <v>10</v>
      </c>
      <c r="C3786"/>
      <c r="D3786"/>
      <c r="E3786">
        <v>0</v>
      </c>
      <c r="F3786" s="8"/>
      <c r="G3786"/>
      <c r="H3786"/>
      <c r="I3786"/>
      <c r="J3786"/>
      <c r="K3786"/>
      <c r="L3786" s="1"/>
    </row>
    <row r="3787" spans="1:12" ht="12.75">
      <c r="A3787" s="5"/>
      <c r="B3787"/>
      <c r="C3787"/>
      <c r="D3787"/>
      <c r="E3787"/>
      <c r="F3787" s="8"/>
      <c r="G3787"/>
      <c r="H3787"/>
      <c r="I3787"/>
      <c r="J3787"/>
      <c r="K3787"/>
      <c r="L3787" s="1"/>
    </row>
    <row r="3788" spans="1:12" ht="12.75">
      <c r="A3788" s="5"/>
      <c r="B3788"/>
      <c r="C3788"/>
      <c r="D3788"/>
      <c r="E3788"/>
      <c r="F3788" s="8"/>
      <c r="G3788"/>
      <c r="H3788"/>
      <c r="I3788"/>
      <c r="J3788"/>
      <c r="K3788"/>
      <c r="L3788" s="1"/>
    </row>
    <row r="3789" spans="1:12" ht="12.75">
      <c r="A3789" s="5">
        <v>2</v>
      </c>
      <c r="B3789" s="3" t="s">
        <v>1</v>
      </c>
      <c r="C3789" s="3"/>
      <c r="D3789" s="3"/>
      <c r="E3789" s="4">
        <f>SUM(E3790:E3792)</f>
        <v>6441.75</v>
      </c>
      <c r="F3789" s="8" t="s">
        <v>118</v>
      </c>
      <c r="G3789"/>
      <c r="H3789"/>
      <c r="I3789"/>
      <c r="J3789"/>
      <c r="K3789"/>
      <c r="L3789" s="1"/>
    </row>
    <row r="3790" spans="1:14" ht="12.75">
      <c r="A3790" s="5"/>
      <c r="B3790" t="s">
        <v>2</v>
      </c>
      <c r="C3790"/>
      <c r="D3790"/>
      <c r="E3790">
        <v>6300</v>
      </c>
      <c r="F3790" s="8"/>
      <c r="G3790"/>
      <c r="H3790"/>
      <c r="I3790"/>
      <c r="J3790"/>
      <c r="K3790"/>
      <c r="L3790" s="1"/>
      <c r="M3790" s="70"/>
      <c r="N3790" s="140"/>
    </row>
    <row r="3791" spans="1:12" ht="12.75">
      <c r="A3791" s="5"/>
      <c r="B3791" s="53" t="s">
        <v>494</v>
      </c>
      <c r="C3791" s="2">
        <v>0.0225</v>
      </c>
      <c r="D3791"/>
      <c r="E3791" s="1">
        <f>E3790*C3791</f>
        <v>141.75</v>
      </c>
      <c r="F3791" s="8"/>
      <c r="G3791"/>
      <c r="H3791"/>
      <c r="I3791"/>
      <c r="J3791"/>
      <c r="K3791"/>
      <c r="L3791" s="1"/>
    </row>
    <row r="3792" spans="1:12" ht="12.75">
      <c r="A3792" s="5"/>
      <c r="B3792"/>
      <c r="C3792"/>
      <c r="D3792"/>
      <c r="E3792"/>
      <c r="F3792"/>
      <c r="G3792"/>
      <c r="H3792"/>
      <c r="I3792"/>
      <c r="J3792"/>
      <c r="K3792"/>
      <c r="L3792" s="1"/>
    </row>
    <row r="3793" spans="1:12" ht="12.75">
      <c r="A3793" s="5" t="s">
        <v>4</v>
      </c>
      <c r="B3793" s="3" t="s">
        <v>3</v>
      </c>
      <c r="C3793"/>
      <c r="D3793"/>
      <c r="E3793" s="4">
        <f>E3783+E3789</f>
        <v>6501.75</v>
      </c>
      <c r="F3793" s="8" t="s">
        <v>118</v>
      </c>
      <c r="G3793" s="3"/>
      <c r="H3793"/>
      <c r="I3793"/>
      <c r="J3793"/>
      <c r="K3793"/>
      <c r="L3793" s="1"/>
    </row>
    <row r="3794" spans="1:12" ht="12.75">
      <c r="A3794" s="5"/>
      <c r="B3794"/>
      <c r="C3794"/>
      <c r="D3794"/>
      <c r="E3794"/>
      <c r="F3794"/>
      <c r="G3794"/>
      <c r="H3794"/>
      <c r="I3794"/>
      <c r="J3794"/>
      <c r="K3794"/>
      <c r="L3794" s="1"/>
    </row>
    <row r="3795" spans="1:12" ht="12.75">
      <c r="A3795" s="5"/>
      <c r="B3795" s="53" t="s">
        <v>159</v>
      </c>
      <c r="C3795" s="6">
        <v>0.1</v>
      </c>
      <c r="D3795"/>
      <c r="E3795" s="1">
        <f>E3793*C3795</f>
        <v>650.1750000000001</v>
      </c>
      <c r="F3795"/>
      <c r="G3795"/>
      <c r="H3795"/>
      <c r="I3795"/>
      <c r="J3795"/>
      <c r="K3795"/>
      <c r="L3795" s="1"/>
    </row>
    <row r="3796" spans="1:12" ht="12.75">
      <c r="A3796" s="5"/>
      <c r="B3796"/>
      <c r="C3796" s="6"/>
      <c r="D3796"/>
      <c r="E3796" s="1"/>
      <c r="F3796"/>
      <c r="G3796"/>
      <c r="H3796"/>
      <c r="I3796"/>
      <c r="J3796"/>
      <c r="K3796"/>
      <c r="L3796" s="1"/>
    </row>
    <row r="3797" spans="1:12" ht="12.75">
      <c r="A3797" s="5"/>
      <c r="B3797"/>
      <c r="C3797"/>
      <c r="D3797"/>
      <c r="E3797"/>
      <c r="F3797"/>
      <c r="G3797"/>
      <c r="H3797"/>
      <c r="I3797"/>
      <c r="J3797"/>
      <c r="K3797"/>
      <c r="L3797" s="1"/>
    </row>
    <row r="3798" spans="1:12" ht="12.75">
      <c r="A3798" s="5" t="s">
        <v>5</v>
      </c>
      <c r="B3798" s="3" t="s">
        <v>6</v>
      </c>
      <c r="C3798"/>
      <c r="D3798"/>
      <c r="E3798" s="4">
        <f>SUM(E3795:E3797)</f>
        <v>650.1750000000001</v>
      </c>
      <c r="F3798" s="8" t="s">
        <v>118</v>
      </c>
      <c r="G3798"/>
      <c r="H3798"/>
      <c r="I3798"/>
      <c r="J3798"/>
      <c r="K3798"/>
      <c r="L3798" s="1"/>
    </row>
    <row r="3799" spans="1:12" ht="12.75">
      <c r="A3799" s="5"/>
      <c r="B3799" s="3"/>
      <c r="C3799"/>
      <c r="D3799"/>
      <c r="E3799" s="4"/>
      <c r="F3799" s="8"/>
      <c r="G3799"/>
      <c r="H3799"/>
      <c r="I3799"/>
      <c r="J3799"/>
      <c r="K3799"/>
      <c r="L3799" s="1"/>
    </row>
    <row r="3800" spans="1:12" ht="12.75">
      <c r="A3800" s="5" t="s">
        <v>7</v>
      </c>
      <c r="B3800" s="3" t="s">
        <v>11</v>
      </c>
      <c r="C3800"/>
      <c r="D3800"/>
      <c r="E3800" s="4">
        <f>E3793+E3798</f>
        <v>7151.925</v>
      </c>
      <c r="F3800" s="8" t="s">
        <v>118</v>
      </c>
      <c r="G3800"/>
      <c r="H3800"/>
      <c r="I3800"/>
      <c r="J3800"/>
      <c r="K3800"/>
      <c r="L3800" s="1"/>
    </row>
    <row r="3801" spans="1:12" ht="12.75">
      <c r="A3801" s="5"/>
      <c r="B3801"/>
      <c r="C3801"/>
      <c r="D3801"/>
      <c r="E3801"/>
      <c r="F3801" s="8"/>
      <c r="G3801"/>
      <c r="H3801"/>
      <c r="I3801"/>
      <c r="J3801"/>
      <c r="K3801"/>
      <c r="L3801" s="1"/>
    </row>
    <row r="3802" spans="1:12" ht="12.75">
      <c r="A3802" s="5" t="s">
        <v>12</v>
      </c>
      <c r="B3802" s="3" t="s">
        <v>13</v>
      </c>
      <c r="C3802" s="6">
        <v>0.05</v>
      </c>
      <c r="D3802"/>
      <c r="E3802" s="4">
        <f>E3800*C3802</f>
        <v>357.59625000000005</v>
      </c>
      <c r="F3802" s="8" t="s">
        <v>118</v>
      </c>
      <c r="G3802"/>
      <c r="H3802"/>
      <c r="I3802"/>
      <c r="J3802"/>
      <c r="K3802"/>
      <c r="L3802" s="1"/>
    </row>
    <row r="3803" spans="1:12" ht="12.75">
      <c r="A3803" s="5"/>
      <c r="B3803"/>
      <c r="C3803"/>
      <c r="D3803"/>
      <c r="E3803"/>
      <c r="F3803" s="8"/>
      <c r="G3803"/>
      <c r="H3803"/>
      <c r="I3803"/>
      <c r="J3803"/>
      <c r="K3803"/>
      <c r="L3803" s="1"/>
    </row>
    <row r="3804" spans="1:12" ht="12.75">
      <c r="A3804" s="5" t="s">
        <v>14</v>
      </c>
      <c r="B3804" s="3" t="s">
        <v>27</v>
      </c>
      <c r="C3804"/>
      <c r="D3804"/>
      <c r="E3804" s="4">
        <f>E3800+E3802</f>
        <v>7509.52125</v>
      </c>
      <c r="F3804" s="8" t="s">
        <v>118</v>
      </c>
      <c r="G3804"/>
      <c r="H3804"/>
      <c r="I3804"/>
      <c r="J3804"/>
      <c r="K3804"/>
      <c r="L3804" s="1"/>
    </row>
    <row r="3805" spans="1:12" ht="12.75">
      <c r="A3805" s="5"/>
      <c r="B3805"/>
      <c r="C3805"/>
      <c r="D3805"/>
      <c r="E3805"/>
      <c r="F3805"/>
      <c r="G3805"/>
      <c r="H3805"/>
      <c r="I3805"/>
      <c r="J3805"/>
      <c r="K3805"/>
      <c r="L3805" s="1"/>
    </row>
    <row r="3806" spans="1:12" ht="12.75">
      <c r="A3806" s="5"/>
      <c r="B3806"/>
      <c r="C3806"/>
      <c r="D3806"/>
      <c r="E3806"/>
      <c r="F3806"/>
      <c r="G3806"/>
      <c r="H3806"/>
      <c r="I3806"/>
      <c r="J3806"/>
      <c r="K3806"/>
      <c r="L3806" s="1"/>
    </row>
    <row r="3807" spans="1:14" ht="12.75">
      <c r="A3807" s="31"/>
      <c r="B3807" s="3" t="s">
        <v>18</v>
      </c>
      <c r="C3807" s="139">
        <f>E3804</f>
        <v>7509.52125</v>
      </c>
      <c r="D3807" s="155" t="s">
        <v>423</v>
      </c>
      <c r="E3807" s="155"/>
      <c r="F3807" s="4">
        <f>E3804/165.33/1</f>
        <v>45.42140718562874</v>
      </c>
      <c r="G3807" s="8" t="s">
        <v>19</v>
      </c>
      <c r="H3807"/>
      <c r="I3807"/>
      <c r="J3807"/>
      <c r="K3807"/>
      <c r="L3807" s="1"/>
      <c r="M3807" s="70"/>
      <c r="N3807" s="140"/>
    </row>
    <row r="3808" spans="1:12" ht="12.75">
      <c r="A3808" s="31"/>
      <c r="B3808"/>
      <c r="C3808"/>
      <c r="D3808"/>
      <c r="E3808"/>
      <c r="F3808"/>
      <c r="G3808"/>
      <c r="H3808"/>
      <c r="I3808"/>
      <c r="J3808"/>
      <c r="K3808"/>
      <c r="L3808" s="1"/>
    </row>
    <row r="3809" spans="1:12" ht="12.75">
      <c r="A3809" s="31"/>
      <c r="B3809" s="3" t="s">
        <v>17</v>
      </c>
      <c r="C3809"/>
      <c r="D3809"/>
      <c r="E3809"/>
      <c r="F3809"/>
      <c r="G3809"/>
      <c r="H3809"/>
      <c r="I3809"/>
      <c r="J3809"/>
      <c r="K3809"/>
      <c r="L3809" s="1"/>
    </row>
    <row r="3810" spans="2:9" ht="12.75">
      <c r="B3810" s="75"/>
      <c r="C3810" s="75"/>
      <c r="D3810" s="75"/>
      <c r="E3810" s="75"/>
      <c r="F3810" s="75"/>
      <c r="G3810" s="75"/>
      <c r="H3810" s="75"/>
      <c r="I3810" s="75"/>
    </row>
    <row r="3811" spans="2:9" ht="12.75">
      <c r="B3811" s="160" t="s">
        <v>495</v>
      </c>
      <c r="C3811" s="160"/>
      <c r="D3811" s="160"/>
      <c r="E3811" s="160"/>
      <c r="F3811" s="160"/>
      <c r="G3811" s="160"/>
      <c r="H3811" s="160"/>
      <c r="I3811" s="160"/>
    </row>
    <row r="3812" spans="2:9" ht="12.75">
      <c r="B3812" s="160" t="s">
        <v>496</v>
      </c>
      <c r="C3812" s="160"/>
      <c r="D3812" s="160"/>
      <c r="E3812" s="160"/>
      <c r="F3812" s="160"/>
      <c r="G3812" s="160"/>
      <c r="H3812" s="160"/>
      <c r="I3812" s="75"/>
    </row>
    <row r="3813" spans="2:9" ht="12.75">
      <c r="B3813" s="75"/>
      <c r="C3813" s="75"/>
      <c r="D3813" s="75"/>
      <c r="E3813" s="75"/>
      <c r="F3813" s="75"/>
      <c r="G3813" s="75"/>
      <c r="H3813" s="75"/>
      <c r="I3813" s="75"/>
    </row>
    <row r="3814" spans="2:9" ht="12.75">
      <c r="B3814" s="75"/>
      <c r="C3814" s="75"/>
      <c r="D3814" s="75"/>
      <c r="E3814" s="75"/>
      <c r="F3814" s="75"/>
      <c r="G3814" s="75"/>
      <c r="H3814" s="75"/>
      <c r="I3814" s="75"/>
    </row>
    <row r="3815" spans="2:9" ht="12.75">
      <c r="B3815" s="75"/>
      <c r="C3815" s="75"/>
      <c r="D3815" s="75"/>
      <c r="E3815" s="75"/>
      <c r="F3815" s="75"/>
      <c r="G3815" s="75"/>
      <c r="H3815" s="75"/>
      <c r="I3815" s="75"/>
    </row>
    <row r="3816" spans="2:9" ht="12.75">
      <c r="B3816" s="75"/>
      <c r="C3816" s="75"/>
      <c r="D3816" s="75"/>
      <c r="E3816" s="75"/>
      <c r="F3816" s="75"/>
      <c r="G3816" s="75"/>
      <c r="H3816" s="75"/>
      <c r="I3816" s="75"/>
    </row>
    <row r="3817" spans="2:9" ht="12.75">
      <c r="B3817" s="75"/>
      <c r="C3817" s="75"/>
      <c r="D3817" s="75"/>
      <c r="E3817" s="75"/>
      <c r="F3817" s="75"/>
      <c r="G3817" s="75"/>
      <c r="H3817" s="75"/>
      <c r="I3817" s="75"/>
    </row>
    <row r="3818" spans="2:9" ht="12.75">
      <c r="B3818" s="75"/>
      <c r="C3818" s="75"/>
      <c r="D3818" s="75"/>
      <c r="E3818" s="75"/>
      <c r="F3818" s="75"/>
      <c r="G3818" s="75"/>
      <c r="H3818" s="75"/>
      <c r="I3818" s="75"/>
    </row>
    <row r="3819" spans="2:9" ht="12.75">
      <c r="B3819" s="75"/>
      <c r="C3819" s="75"/>
      <c r="D3819" s="75"/>
      <c r="E3819" s="75"/>
      <c r="F3819" s="75"/>
      <c r="G3819" s="75"/>
      <c r="H3819" s="75"/>
      <c r="I3819" s="75"/>
    </row>
    <row r="3820" spans="2:9" ht="12.75">
      <c r="B3820" s="75"/>
      <c r="C3820" s="75"/>
      <c r="D3820" s="75"/>
      <c r="E3820" s="75"/>
      <c r="F3820" s="75"/>
      <c r="G3820" s="75"/>
      <c r="H3820" s="75"/>
      <c r="I3820" s="75"/>
    </row>
    <row r="3821" spans="2:9" ht="12.75">
      <c r="B3821" s="75"/>
      <c r="C3821" s="75"/>
      <c r="D3821" s="75"/>
      <c r="E3821" s="75"/>
      <c r="F3821" s="75"/>
      <c r="G3821" s="75"/>
      <c r="H3821" s="75"/>
      <c r="I3821" s="75"/>
    </row>
    <row r="3833" spans="2:8" ht="12.75">
      <c r="B3833" s="61"/>
      <c r="H3833" s="61"/>
    </row>
    <row r="3834" spans="7:9" ht="12.75">
      <c r="G3834" s="64"/>
      <c r="H3834" s="64"/>
      <c r="I3834" s="65"/>
    </row>
    <row r="3835" spans="2:11" ht="12.75">
      <c r="B3835" s="61"/>
      <c r="G3835" s="64"/>
      <c r="H3835" s="64"/>
      <c r="I3835" s="65"/>
      <c r="K3835" s="61"/>
    </row>
    <row r="3836" spans="1:12" ht="12.75">
      <c r="A3836" s="31"/>
      <c r="B3836" s="3" t="s">
        <v>484</v>
      </c>
      <c r="C3836"/>
      <c r="D3836"/>
      <c r="E3836"/>
      <c r="F3836"/>
      <c r="G3836"/>
      <c r="H3836" s="3" t="s">
        <v>134</v>
      </c>
      <c r="I3836"/>
      <c r="J3836"/>
      <c r="K3836"/>
      <c r="L3836" s="1"/>
    </row>
    <row r="3837" spans="1:12" ht="12.75">
      <c r="A3837" s="31"/>
      <c r="B3837"/>
      <c r="C3837"/>
      <c r="D3837"/>
      <c r="E3837"/>
      <c r="F3837"/>
      <c r="G3837" s="10"/>
      <c r="H3837" s="162" t="s">
        <v>263</v>
      </c>
      <c r="I3837" s="162"/>
      <c r="J3837"/>
      <c r="K3837"/>
      <c r="L3837" s="1"/>
    </row>
    <row r="3838" spans="1:12" ht="12.75">
      <c r="A3838" s="31"/>
      <c r="B3838" s="3" t="s">
        <v>486</v>
      </c>
      <c r="C3838"/>
      <c r="D3838"/>
      <c r="E3838"/>
      <c r="F3838"/>
      <c r="G3838" s="10"/>
      <c r="H3838" s="10"/>
      <c r="I3838" s="50"/>
      <c r="J3838"/>
      <c r="K3838"/>
      <c r="L3838" s="1"/>
    </row>
    <row r="3839" spans="1:12" ht="12.75">
      <c r="A3839" s="31"/>
      <c r="B3839" s="155" t="s">
        <v>523</v>
      </c>
      <c r="C3839" s="155"/>
      <c r="D3839" s="155"/>
      <c r="E3839" s="155"/>
      <c r="F3839" s="155"/>
      <c r="G3839" s="155"/>
      <c r="H3839" s="155"/>
      <c r="I3839" s="155"/>
      <c r="J3839"/>
      <c r="K3839"/>
      <c r="L3839" s="1"/>
    </row>
    <row r="3840" spans="1:12" ht="12.75">
      <c r="A3840" s="31"/>
      <c r="B3840" s="3"/>
      <c r="C3840"/>
      <c r="D3840"/>
      <c r="E3840"/>
      <c r="F3840"/>
      <c r="G3840" s="10"/>
      <c r="H3840" s="10"/>
      <c r="I3840" s="10"/>
      <c r="J3840"/>
      <c r="K3840"/>
      <c r="L3840" s="1"/>
    </row>
    <row r="3841" spans="1:12" ht="12.75">
      <c r="A3841" s="31"/>
      <c r="B3841"/>
      <c r="C3841"/>
      <c r="D3841"/>
      <c r="E3841"/>
      <c r="F3841"/>
      <c r="G3841" s="50"/>
      <c r="H3841" s="10"/>
      <c r="I3841" s="10"/>
      <c r="J3841"/>
      <c r="K3841"/>
      <c r="L3841" s="1"/>
    </row>
    <row r="3842" spans="1:12" ht="12.75">
      <c r="A3842" s="5">
        <v>1</v>
      </c>
      <c r="B3842" s="3" t="s">
        <v>0</v>
      </c>
      <c r="C3842"/>
      <c r="D3842"/>
      <c r="E3842" s="3">
        <f>SUM(E3843:E3845)</f>
        <v>0</v>
      </c>
      <c r="F3842" s="8" t="s">
        <v>118</v>
      </c>
      <c r="G3842"/>
      <c r="H3842"/>
      <c r="I3842"/>
      <c r="J3842"/>
      <c r="K3842"/>
      <c r="L3842" s="1"/>
    </row>
    <row r="3843" spans="1:12" ht="12.75">
      <c r="A3843" s="5"/>
      <c r="B3843" t="s">
        <v>8</v>
      </c>
      <c r="C3843"/>
      <c r="D3843"/>
      <c r="E3843">
        <v>0</v>
      </c>
      <c r="F3843" s="8"/>
      <c r="G3843"/>
      <c r="H3843"/>
      <c r="I3843"/>
      <c r="J3843"/>
      <c r="K3843"/>
      <c r="L3843" s="1"/>
    </row>
    <row r="3844" spans="1:12" ht="12.75">
      <c r="A3844" s="5"/>
      <c r="B3844" t="s">
        <v>9</v>
      </c>
      <c r="C3844"/>
      <c r="D3844"/>
      <c r="E3844">
        <v>0</v>
      </c>
      <c r="F3844" s="8"/>
      <c r="G3844"/>
      <c r="H3844"/>
      <c r="I3844"/>
      <c r="J3844"/>
      <c r="K3844"/>
      <c r="L3844" s="1"/>
    </row>
    <row r="3845" spans="1:12" ht="12.75">
      <c r="A3845" s="5"/>
      <c r="B3845" t="s">
        <v>10</v>
      </c>
      <c r="C3845"/>
      <c r="D3845"/>
      <c r="E3845">
        <v>0</v>
      </c>
      <c r="F3845" s="8"/>
      <c r="G3845"/>
      <c r="H3845"/>
      <c r="I3845"/>
      <c r="J3845"/>
      <c r="K3845"/>
      <c r="L3845" s="1"/>
    </row>
    <row r="3846" spans="1:12" ht="12.75">
      <c r="A3846" s="5"/>
      <c r="B3846"/>
      <c r="C3846"/>
      <c r="D3846"/>
      <c r="E3846"/>
      <c r="F3846" s="8"/>
      <c r="G3846"/>
      <c r="H3846"/>
      <c r="I3846"/>
      <c r="J3846"/>
      <c r="K3846"/>
      <c r="L3846" s="1"/>
    </row>
    <row r="3847" spans="1:12" ht="12.75">
      <c r="A3847" s="5"/>
      <c r="B3847"/>
      <c r="C3847"/>
      <c r="D3847"/>
      <c r="E3847"/>
      <c r="F3847" s="8"/>
      <c r="G3847"/>
      <c r="H3847"/>
      <c r="I3847"/>
      <c r="J3847"/>
      <c r="K3847"/>
      <c r="L3847" s="1"/>
    </row>
    <row r="3848" spans="1:12" ht="12.75">
      <c r="A3848" s="5">
        <v>2</v>
      </c>
      <c r="B3848" s="3" t="s">
        <v>1</v>
      </c>
      <c r="C3848" s="3"/>
      <c r="D3848" s="3"/>
      <c r="E3848" s="4">
        <f>SUM(E3849:E3851)</f>
        <v>6200</v>
      </c>
      <c r="F3848" s="8" t="s">
        <v>118</v>
      </c>
      <c r="G3848"/>
      <c r="H3848"/>
      <c r="I3848"/>
      <c r="J3848"/>
      <c r="K3848"/>
      <c r="L3848" s="1"/>
    </row>
    <row r="3849" spans="1:14" ht="12.75">
      <c r="A3849" s="5"/>
      <c r="B3849" t="s">
        <v>2</v>
      </c>
      <c r="C3849"/>
      <c r="D3849"/>
      <c r="E3849">
        <v>6200</v>
      </c>
      <c r="F3849" s="8"/>
      <c r="G3849"/>
      <c r="H3849"/>
      <c r="I3849"/>
      <c r="J3849"/>
      <c r="K3849"/>
      <c r="L3849" s="1"/>
      <c r="M3849" s="70"/>
      <c r="N3849" s="140"/>
    </row>
    <row r="3850" spans="1:14" ht="12.75">
      <c r="A3850" s="5"/>
      <c r="B3850" s="53" t="s">
        <v>494</v>
      </c>
      <c r="C3850" s="6">
        <v>0</v>
      </c>
      <c r="D3850"/>
      <c r="E3850" s="1">
        <f>E3849*C3850</f>
        <v>0</v>
      </c>
      <c r="F3850" s="8"/>
      <c r="G3850"/>
      <c r="H3850"/>
      <c r="I3850"/>
      <c r="J3850"/>
      <c r="K3850"/>
      <c r="L3850" s="1"/>
      <c r="M3850" s="70"/>
      <c r="N3850" s="140"/>
    </row>
    <row r="3851" spans="1:12" ht="12.75">
      <c r="A3851" s="5"/>
      <c r="B3851"/>
      <c r="C3851"/>
      <c r="D3851"/>
      <c r="E3851"/>
      <c r="F3851"/>
      <c r="G3851"/>
      <c r="H3851"/>
      <c r="I3851"/>
      <c r="J3851"/>
      <c r="K3851"/>
      <c r="L3851" s="1"/>
    </row>
    <row r="3852" spans="1:12" ht="12.75">
      <c r="A3852" s="5" t="s">
        <v>4</v>
      </c>
      <c r="B3852" s="3" t="s">
        <v>3</v>
      </c>
      <c r="C3852"/>
      <c r="D3852"/>
      <c r="E3852" s="4">
        <f>E3842+E3848</f>
        <v>6200</v>
      </c>
      <c r="F3852" s="8" t="s">
        <v>118</v>
      </c>
      <c r="G3852" s="3"/>
      <c r="H3852"/>
      <c r="I3852"/>
      <c r="J3852"/>
      <c r="K3852"/>
      <c r="L3852" s="1"/>
    </row>
    <row r="3853" spans="1:12" ht="12.75">
      <c r="A3853" s="5"/>
      <c r="B3853"/>
      <c r="C3853"/>
      <c r="D3853"/>
      <c r="E3853"/>
      <c r="F3853"/>
      <c r="G3853"/>
      <c r="H3853"/>
      <c r="I3853"/>
      <c r="J3853"/>
      <c r="K3853"/>
      <c r="L3853" s="1"/>
    </row>
    <row r="3854" spans="1:12" ht="12.75">
      <c r="A3854" s="5"/>
      <c r="B3854" s="53" t="s">
        <v>159</v>
      </c>
      <c r="C3854" s="6">
        <v>0</v>
      </c>
      <c r="D3854"/>
      <c r="E3854" s="1">
        <f>E3852*C3854</f>
        <v>0</v>
      </c>
      <c r="F3854"/>
      <c r="G3854"/>
      <c r="H3854"/>
      <c r="I3854"/>
      <c r="J3854"/>
      <c r="K3854"/>
      <c r="L3854" s="1"/>
    </row>
    <row r="3855" spans="1:12" ht="12.75">
      <c r="A3855" s="5"/>
      <c r="B3855"/>
      <c r="C3855" s="6"/>
      <c r="D3855"/>
      <c r="E3855" s="1"/>
      <c r="F3855"/>
      <c r="G3855"/>
      <c r="H3855"/>
      <c r="I3855"/>
      <c r="J3855"/>
      <c r="K3855"/>
      <c r="L3855" s="1"/>
    </row>
    <row r="3856" spans="1:12" ht="12.75">
      <c r="A3856" s="5"/>
      <c r="B3856"/>
      <c r="C3856"/>
      <c r="D3856"/>
      <c r="E3856"/>
      <c r="F3856"/>
      <c r="G3856"/>
      <c r="H3856"/>
      <c r="I3856"/>
      <c r="J3856"/>
      <c r="K3856"/>
      <c r="L3856" s="1"/>
    </row>
    <row r="3857" spans="1:12" ht="12.75">
      <c r="A3857" s="5" t="s">
        <v>5</v>
      </c>
      <c r="B3857" s="3" t="s">
        <v>6</v>
      </c>
      <c r="C3857"/>
      <c r="D3857"/>
      <c r="E3857" s="4">
        <f>SUM(E3854:E3856)</f>
        <v>0</v>
      </c>
      <c r="F3857" s="8" t="s">
        <v>118</v>
      </c>
      <c r="G3857"/>
      <c r="H3857"/>
      <c r="I3857"/>
      <c r="J3857"/>
      <c r="K3857"/>
      <c r="L3857" s="1"/>
    </row>
    <row r="3858" spans="1:12" ht="12.75">
      <c r="A3858" s="5"/>
      <c r="B3858" s="3"/>
      <c r="C3858"/>
      <c r="D3858"/>
      <c r="E3858" s="4"/>
      <c r="F3858" s="8"/>
      <c r="G3858"/>
      <c r="H3858"/>
      <c r="I3858"/>
      <c r="J3858"/>
      <c r="K3858"/>
      <c r="L3858" s="1"/>
    </row>
    <row r="3859" spans="1:12" ht="12.75">
      <c r="A3859" s="5" t="s">
        <v>7</v>
      </c>
      <c r="B3859" s="3" t="s">
        <v>11</v>
      </c>
      <c r="C3859"/>
      <c r="D3859"/>
      <c r="E3859" s="4">
        <f>E3852+E3857</f>
        <v>6200</v>
      </c>
      <c r="F3859" s="8" t="s">
        <v>118</v>
      </c>
      <c r="G3859"/>
      <c r="H3859"/>
      <c r="I3859"/>
      <c r="J3859"/>
      <c r="K3859"/>
      <c r="L3859" s="1"/>
    </row>
    <row r="3860" spans="1:12" ht="12.75">
      <c r="A3860" s="5"/>
      <c r="B3860"/>
      <c r="C3860"/>
      <c r="D3860"/>
      <c r="E3860"/>
      <c r="F3860" s="8"/>
      <c r="G3860"/>
      <c r="H3860"/>
      <c r="I3860"/>
      <c r="J3860"/>
      <c r="K3860"/>
      <c r="L3860" s="1"/>
    </row>
    <row r="3861" spans="1:12" ht="12.75">
      <c r="A3861" s="5" t="s">
        <v>12</v>
      </c>
      <c r="B3861" s="3" t="s">
        <v>13</v>
      </c>
      <c r="C3861" s="6">
        <v>0</v>
      </c>
      <c r="D3861"/>
      <c r="E3861" s="4">
        <f>E3859*C3861</f>
        <v>0</v>
      </c>
      <c r="F3861" s="8" t="s">
        <v>118</v>
      </c>
      <c r="G3861"/>
      <c r="H3861"/>
      <c r="I3861"/>
      <c r="J3861"/>
      <c r="K3861"/>
      <c r="L3861" s="1"/>
    </row>
    <row r="3862" spans="1:12" ht="12.75">
      <c r="A3862" s="5"/>
      <c r="B3862"/>
      <c r="C3862"/>
      <c r="D3862"/>
      <c r="E3862"/>
      <c r="F3862" s="8"/>
      <c r="G3862"/>
      <c r="H3862"/>
      <c r="I3862"/>
      <c r="J3862"/>
      <c r="K3862"/>
      <c r="L3862" s="1"/>
    </row>
    <row r="3863" spans="1:12" ht="12.75">
      <c r="A3863" s="5" t="s">
        <v>14</v>
      </c>
      <c r="B3863" s="3" t="s">
        <v>27</v>
      </c>
      <c r="C3863"/>
      <c r="D3863"/>
      <c r="E3863" s="4">
        <f>E3859+E3861</f>
        <v>6200</v>
      </c>
      <c r="F3863" s="8" t="s">
        <v>118</v>
      </c>
      <c r="G3863"/>
      <c r="H3863"/>
      <c r="I3863"/>
      <c r="J3863"/>
      <c r="K3863"/>
      <c r="L3863" s="1"/>
    </row>
    <row r="3864" spans="1:12" ht="12.75">
      <c r="A3864" s="5"/>
      <c r="B3864"/>
      <c r="C3864"/>
      <c r="D3864"/>
      <c r="E3864"/>
      <c r="F3864"/>
      <c r="G3864"/>
      <c r="H3864"/>
      <c r="I3864"/>
      <c r="J3864"/>
      <c r="K3864"/>
      <c r="L3864" s="1"/>
    </row>
    <row r="3865" spans="1:12" ht="12.75">
      <c r="A3865" s="5"/>
      <c r="B3865"/>
      <c r="C3865"/>
      <c r="D3865"/>
      <c r="E3865"/>
      <c r="F3865"/>
      <c r="G3865"/>
      <c r="H3865"/>
      <c r="I3865"/>
      <c r="J3865"/>
      <c r="K3865"/>
      <c r="L3865" s="1"/>
    </row>
    <row r="3866" spans="1:14" ht="12.75">
      <c r="A3866" s="31"/>
      <c r="B3866" s="3" t="s">
        <v>18</v>
      </c>
      <c r="C3866" s="139">
        <f>E3863</f>
        <v>6200</v>
      </c>
      <c r="D3866" s="155" t="s">
        <v>423</v>
      </c>
      <c r="E3866" s="155"/>
      <c r="F3866" s="4">
        <f>E3863/165.33/1</f>
        <v>37.50075606363031</v>
      </c>
      <c r="G3866" s="8" t="s">
        <v>19</v>
      </c>
      <c r="H3866"/>
      <c r="I3866"/>
      <c r="J3866"/>
      <c r="K3866"/>
      <c r="L3866" s="1"/>
      <c r="M3866" s="70"/>
      <c r="N3866" s="140"/>
    </row>
    <row r="3867" spans="1:12" ht="12.75">
      <c r="A3867" s="31"/>
      <c r="B3867"/>
      <c r="C3867"/>
      <c r="D3867"/>
      <c r="E3867"/>
      <c r="F3867"/>
      <c r="G3867"/>
      <c r="H3867"/>
      <c r="I3867"/>
      <c r="J3867"/>
      <c r="K3867"/>
      <c r="L3867" s="1"/>
    </row>
    <row r="3868" spans="1:12" ht="12.75">
      <c r="A3868" s="31"/>
      <c r="B3868" s="3" t="s">
        <v>17</v>
      </c>
      <c r="C3868"/>
      <c r="D3868"/>
      <c r="E3868"/>
      <c r="F3868"/>
      <c r="G3868"/>
      <c r="H3868"/>
      <c r="I3868"/>
      <c r="J3868"/>
      <c r="K3868"/>
      <c r="L3868" s="1"/>
    </row>
    <row r="3869" spans="2:9" ht="12.75">
      <c r="B3869" s="75"/>
      <c r="C3869" s="75"/>
      <c r="D3869" s="75"/>
      <c r="E3869" s="75"/>
      <c r="F3869" s="75"/>
      <c r="G3869" s="75"/>
      <c r="H3869" s="75"/>
      <c r="I3869" s="75"/>
    </row>
    <row r="3870" spans="2:9" ht="12.75">
      <c r="B3870" s="160" t="s">
        <v>495</v>
      </c>
      <c r="C3870" s="160"/>
      <c r="D3870" s="160"/>
      <c r="E3870" s="160"/>
      <c r="F3870" s="160"/>
      <c r="G3870" s="160"/>
      <c r="H3870" s="160"/>
      <c r="I3870" s="160"/>
    </row>
    <row r="3871" spans="2:9" ht="12.75">
      <c r="B3871" s="160" t="s">
        <v>496</v>
      </c>
      <c r="C3871" s="160"/>
      <c r="D3871" s="160"/>
      <c r="E3871" s="160"/>
      <c r="F3871" s="160"/>
      <c r="G3871" s="160"/>
      <c r="H3871" s="160"/>
      <c r="I3871" s="75"/>
    </row>
    <row r="3872" spans="2:9" ht="12.75">
      <c r="B3872" s="75"/>
      <c r="C3872" s="75"/>
      <c r="D3872" s="75"/>
      <c r="E3872" s="75"/>
      <c r="F3872" s="75"/>
      <c r="G3872" s="75"/>
      <c r="H3872" s="75"/>
      <c r="I3872" s="75"/>
    </row>
    <row r="3873" spans="2:9" ht="12.75">
      <c r="B3873" s="75"/>
      <c r="C3873" s="75"/>
      <c r="D3873" s="75"/>
      <c r="E3873" s="75"/>
      <c r="F3873" s="75"/>
      <c r="G3873" s="75"/>
      <c r="H3873" s="75"/>
      <c r="I3873" s="75"/>
    </row>
    <row r="3874" spans="2:9" ht="12.75">
      <c r="B3874" s="75"/>
      <c r="C3874" s="75"/>
      <c r="D3874" s="75"/>
      <c r="E3874" s="75"/>
      <c r="F3874" s="75"/>
      <c r="G3874" s="75"/>
      <c r="H3874" s="75"/>
      <c r="I3874" s="75"/>
    </row>
    <row r="3875" spans="2:9" ht="12.75">
      <c r="B3875" s="75"/>
      <c r="C3875" s="75"/>
      <c r="D3875" s="75"/>
      <c r="E3875" s="75"/>
      <c r="F3875" s="75"/>
      <c r="G3875" s="75"/>
      <c r="H3875" s="75"/>
      <c r="I3875" s="75"/>
    </row>
    <row r="3876" spans="2:9" ht="12.75">
      <c r="B3876" s="75"/>
      <c r="C3876" s="75"/>
      <c r="D3876" s="75"/>
      <c r="E3876" s="75"/>
      <c r="F3876" s="75"/>
      <c r="G3876" s="75"/>
      <c r="H3876" s="75"/>
      <c r="I3876" s="75"/>
    </row>
    <row r="3877" spans="2:9" ht="12.75">
      <c r="B3877" s="75"/>
      <c r="C3877" s="75"/>
      <c r="D3877" s="75"/>
      <c r="E3877" s="75"/>
      <c r="F3877" s="75"/>
      <c r="G3877" s="75"/>
      <c r="H3877" s="75"/>
      <c r="I3877" s="75"/>
    </row>
    <row r="3878" spans="2:9" ht="12.75">
      <c r="B3878" s="75"/>
      <c r="C3878" s="75"/>
      <c r="D3878" s="75"/>
      <c r="E3878" s="75"/>
      <c r="F3878" s="75"/>
      <c r="G3878" s="75"/>
      <c r="H3878" s="75"/>
      <c r="I3878" s="75"/>
    </row>
    <row r="3879" spans="2:9" ht="12.75">
      <c r="B3879" s="75"/>
      <c r="C3879" s="75"/>
      <c r="D3879" s="75"/>
      <c r="E3879" s="75"/>
      <c r="F3879" s="75"/>
      <c r="G3879" s="75"/>
      <c r="H3879" s="75"/>
      <c r="I3879" s="75"/>
    </row>
    <row r="3880" spans="2:9" ht="12.75">
      <c r="B3880" s="75"/>
      <c r="C3880" s="75"/>
      <c r="D3880" s="75"/>
      <c r="E3880" s="75"/>
      <c r="F3880" s="75"/>
      <c r="G3880" s="75"/>
      <c r="H3880" s="75"/>
      <c r="I3880" s="75"/>
    </row>
    <row r="3893" spans="7:9" ht="12.75">
      <c r="G3893" s="64"/>
      <c r="H3893" s="64"/>
      <c r="I3893" s="65"/>
    </row>
    <row r="3894" spans="2:9" ht="12.75">
      <c r="B3894" s="61"/>
      <c r="G3894" s="64"/>
      <c r="H3894" s="64"/>
      <c r="I3894" s="65"/>
    </row>
    <row r="3895" spans="1:12" ht="12.75">
      <c r="A3895" s="31"/>
      <c r="B3895" s="3" t="s">
        <v>484</v>
      </c>
      <c r="C3895"/>
      <c r="D3895"/>
      <c r="E3895"/>
      <c r="F3895"/>
      <c r="G3895"/>
      <c r="H3895" s="3" t="s">
        <v>134</v>
      </c>
      <c r="I3895"/>
      <c r="J3895"/>
      <c r="K3895"/>
      <c r="L3895" s="1"/>
    </row>
    <row r="3896" spans="1:12" ht="12.75">
      <c r="A3896" s="31"/>
      <c r="B3896"/>
      <c r="C3896"/>
      <c r="D3896"/>
      <c r="E3896"/>
      <c r="F3896"/>
      <c r="G3896" s="10"/>
      <c r="H3896" s="162" t="s">
        <v>264</v>
      </c>
      <c r="I3896" s="162"/>
      <c r="J3896"/>
      <c r="K3896"/>
      <c r="L3896" s="1"/>
    </row>
    <row r="3897" spans="1:12" ht="12.75">
      <c r="A3897" s="31"/>
      <c r="B3897" s="3" t="s">
        <v>486</v>
      </c>
      <c r="C3897"/>
      <c r="D3897"/>
      <c r="E3897"/>
      <c r="F3897"/>
      <c r="G3897" s="10"/>
      <c r="H3897" s="10"/>
      <c r="I3897" s="50"/>
      <c r="J3897"/>
      <c r="K3897"/>
      <c r="L3897" s="1"/>
    </row>
    <row r="3898" spans="1:12" ht="12.75">
      <c r="A3898" s="31"/>
      <c r="B3898" s="155" t="s">
        <v>524</v>
      </c>
      <c r="C3898" s="155"/>
      <c r="D3898" s="155"/>
      <c r="E3898" s="155"/>
      <c r="F3898" s="155"/>
      <c r="G3898" s="155"/>
      <c r="H3898" s="155"/>
      <c r="I3898" s="155"/>
      <c r="J3898"/>
      <c r="K3898"/>
      <c r="L3898" s="1"/>
    </row>
    <row r="3899" spans="1:12" ht="12.75">
      <c r="A3899" s="31"/>
      <c r="B3899" s="3"/>
      <c r="C3899"/>
      <c r="D3899"/>
      <c r="E3899"/>
      <c r="F3899"/>
      <c r="G3899" s="10"/>
      <c r="H3899" s="10"/>
      <c r="I3899" s="10"/>
      <c r="J3899"/>
      <c r="K3899"/>
      <c r="L3899" s="1"/>
    </row>
    <row r="3900" spans="1:12" ht="12.75">
      <c r="A3900" s="31"/>
      <c r="B3900"/>
      <c r="C3900"/>
      <c r="D3900"/>
      <c r="E3900"/>
      <c r="F3900"/>
      <c r="G3900" s="50"/>
      <c r="H3900" s="10"/>
      <c r="I3900" s="10"/>
      <c r="J3900"/>
      <c r="K3900"/>
      <c r="L3900" s="1"/>
    </row>
    <row r="3901" spans="1:12" ht="12.75">
      <c r="A3901" s="5">
        <v>1</v>
      </c>
      <c r="B3901" s="3" t="s">
        <v>0</v>
      </c>
      <c r="C3901"/>
      <c r="D3901"/>
      <c r="E3901" s="3">
        <f>SUM(E3902:E3904)</f>
        <v>50</v>
      </c>
      <c r="F3901" s="8" t="s">
        <v>118</v>
      </c>
      <c r="G3901"/>
      <c r="H3901"/>
      <c r="I3901"/>
      <c r="J3901"/>
      <c r="K3901"/>
      <c r="L3901" s="1"/>
    </row>
    <row r="3902" spans="1:12" ht="12.75">
      <c r="A3902" s="5"/>
      <c r="B3902" t="s">
        <v>8</v>
      </c>
      <c r="C3902"/>
      <c r="D3902"/>
      <c r="E3902"/>
      <c r="F3902" s="8"/>
      <c r="G3902"/>
      <c r="H3902"/>
      <c r="I3902"/>
      <c r="J3902"/>
      <c r="K3902"/>
      <c r="L3902" s="1"/>
    </row>
    <row r="3903" spans="1:12" ht="12.75">
      <c r="A3903" s="5"/>
      <c r="B3903" t="s">
        <v>9</v>
      </c>
      <c r="C3903"/>
      <c r="D3903"/>
      <c r="E3903">
        <v>50</v>
      </c>
      <c r="F3903" s="8"/>
      <c r="G3903"/>
      <c r="H3903"/>
      <c r="I3903"/>
      <c r="J3903"/>
      <c r="K3903"/>
      <c r="L3903" s="1"/>
    </row>
    <row r="3904" spans="1:12" ht="12.75">
      <c r="A3904" s="5"/>
      <c r="B3904" t="s">
        <v>10</v>
      </c>
      <c r="C3904"/>
      <c r="D3904"/>
      <c r="E3904">
        <v>0</v>
      </c>
      <c r="F3904" s="8"/>
      <c r="G3904"/>
      <c r="H3904"/>
      <c r="I3904"/>
      <c r="J3904"/>
      <c r="K3904"/>
      <c r="L3904" s="1"/>
    </row>
    <row r="3905" spans="1:12" ht="12.75">
      <c r="A3905" s="5"/>
      <c r="B3905"/>
      <c r="C3905"/>
      <c r="D3905"/>
      <c r="E3905"/>
      <c r="F3905" s="8"/>
      <c r="G3905"/>
      <c r="H3905"/>
      <c r="I3905"/>
      <c r="J3905"/>
      <c r="K3905"/>
      <c r="L3905" s="1"/>
    </row>
    <row r="3906" spans="1:12" ht="12.75">
      <c r="A3906" s="5"/>
      <c r="B3906"/>
      <c r="C3906"/>
      <c r="D3906"/>
      <c r="E3906"/>
      <c r="F3906" s="8"/>
      <c r="G3906"/>
      <c r="H3906"/>
      <c r="I3906"/>
      <c r="J3906"/>
      <c r="K3906"/>
      <c r="L3906" s="1"/>
    </row>
    <row r="3907" spans="1:12" ht="12.75">
      <c r="A3907" s="5">
        <v>2</v>
      </c>
      <c r="B3907" s="3" t="s">
        <v>1</v>
      </c>
      <c r="C3907" s="3"/>
      <c r="D3907" s="3"/>
      <c r="E3907" s="4">
        <f>SUM(E3908:E3910)</f>
        <v>5981.625</v>
      </c>
      <c r="F3907" s="8" t="s">
        <v>118</v>
      </c>
      <c r="G3907"/>
      <c r="H3907"/>
      <c r="I3907"/>
      <c r="J3907"/>
      <c r="K3907"/>
      <c r="L3907" s="1"/>
    </row>
    <row r="3908" spans="1:14" ht="12.75">
      <c r="A3908" s="5"/>
      <c r="B3908" t="s">
        <v>2</v>
      </c>
      <c r="C3908"/>
      <c r="D3908"/>
      <c r="E3908">
        <v>5850</v>
      </c>
      <c r="F3908" s="8"/>
      <c r="G3908"/>
      <c r="H3908"/>
      <c r="I3908"/>
      <c r="J3908"/>
      <c r="K3908"/>
      <c r="L3908" s="1"/>
      <c r="M3908" s="70"/>
      <c r="N3908" s="140"/>
    </row>
    <row r="3909" spans="1:12" ht="12.75">
      <c r="A3909" s="5"/>
      <c r="B3909" s="53" t="s">
        <v>494</v>
      </c>
      <c r="C3909" s="2">
        <v>0.0225</v>
      </c>
      <c r="D3909"/>
      <c r="E3909" s="1">
        <f>E3908*C3909</f>
        <v>131.625</v>
      </c>
      <c r="F3909" s="8"/>
      <c r="G3909"/>
      <c r="H3909"/>
      <c r="I3909"/>
      <c r="J3909"/>
      <c r="K3909"/>
      <c r="L3909" s="1"/>
    </row>
    <row r="3910" spans="1:12" ht="12.75">
      <c r="A3910" s="5"/>
      <c r="B3910"/>
      <c r="C3910"/>
      <c r="D3910"/>
      <c r="E3910"/>
      <c r="F3910"/>
      <c r="G3910"/>
      <c r="H3910"/>
      <c r="I3910"/>
      <c r="J3910"/>
      <c r="K3910"/>
      <c r="L3910" s="1"/>
    </row>
    <row r="3911" spans="1:12" ht="12.75">
      <c r="A3911" s="5" t="s">
        <v>4</v>
      </c>
      <c r="B3911" s="3" t="s">
        <v>3</v>
      </c>
      <c r="C3911"/>
      <c r="D3911"/>
      <c r="E3911" s="4">
        <f>E3901+E3907</f>
        <v>6031.625</v>
      </c>
      <c r="F3911" s="8" t="s">
        <v>118</v>
      </c>
      <c r="G3911" s="3"/>
      <c r="H3911"/>
      <c r="I3911"/>
      <c r="J3911"/>
      <c r="K3911"/>
      <c r="L3911" s="1"/>
    </row>
    <row r="3912" spans="1:12" ht="12.75">
      <c r="A3912" s="5"/>
      <c r="B3912"/>
      <c r="C3912"/>
      <c r="D3912"/>
      <c r="E3912"/>
      <c r="F3912"/>
      <c r="G3912"/>
      <c r="H3912"/>
      <c r="I3912"/>
      <c r="J3912"/>
      <c r="K3912"/>
      <c r="L3912" s="1"/>
    </row>
    <row r="3913" spans="1:12" ht="12.75">
      <c r="A3913" s="5"/>
      <c r="B3913" t="s">
        <v>159</v>
      </c>
      <c r="C3913" s="6">
        <v>0.1</v>
      </c>
      <c r="D3913"/>
      <c r="E3913" s="1">
        <f>E3911*C3913</f>
        <v>603.1625</v>
      </c>
      <c r="F3913"/>
      <c r="G3913"/>
      <c r="H3913"/>
      <c r="I3913"/>
      <c r="J3913"/>
      <c r="K3913"/>
      <c r="L3913" s="1"/>
    </row>
    <row r="3914" spans="1:12" ht="12.75">
      <c r="A3914" s="5"/>
      <c r="B3914"/>
      <c r="C3914" s="6"/>
      <c r="D3914"/>
      <c r="E3914" s="1"/>
      <c r="F3914"/>
      <c r="G3914"/>
      <c r="H3914"/>
      <c r="I3914"/>
      <c r="J3914"/>
      <c r="K3914"/>
      <c r="L3914" s="1"/>
    </row>
    <row r="3915" spans="1:12" ht="12.75">
      <c r="A3915" s="5"/>
      <c r="B3915"/>
      <c r="C3915"/>
      <c r="D3915"/>
      <c r="E3915"/>
      <c r="F3915"/>
      <c r="G3915"/>
      <c r="H3915"/>
      <c r="I3915"/>
      <c r="J3915"/>
      <c r="K3915"/>
      <c r="L3915" s="1"/>
    </row>
    <row r="3916" spans="1:12" ht="12.75">
      <c r="A3916" s="5" t="s">
        <v>5</v>
      </c>
      <c r="B3916" s="3" t="s">
        <v>6</v>
      </c>
      <c r="C3916"/>
      <c r="D3916"/>
      <c r="E3916" s="4">
        <f>SUM(E3913:E3915)</f>
        <v>603.1625</v>
      </c>
      <c r="F3916" s="8" t="s">
        <v>118</v>
      </c>
      <c r="G3916"/>
      <c r="H3916"/>
      <c r="I3916"/>
      <c r="J3916"/>
      <c r="K3916"/>
      <c r="L3916" s="1"/>
    </row>
    <row r="3917" spans="1:12" ht="12.75">
      <c r="A3917" s="5"/>
      <c r="B3917" s="3"/>
      <c r="C3917"/>
      <c r="D3917"/>
      <c r="E3917" s="4"/>
      <c r="F3917" s="8"/>
      <c r="G3917"/>
      <c r="H3917"/>
      <c r="I3917"/>
      <c r="J3917"/>
      <c r="K3917"/>
      <c r="L3917" s="1"/>
    </row>
    <row r="3918" spans="1:12" ht="12.75">
      <c r="A3918" s="5" t="s">
        <v>7</v>
      </c>
      <c r="B3918" s="3" t="s">
        <v>11</v>
      </c>
      <c r="C3918"/>
      <c r="D3918"/>
      <c r="E3918" s="4">
        <f>E3911+E3916</f>
        <v>6634.7875</v>
      </c>
      <c r="F3918" s="8" t="s">
        <v>118</v>
      </c>
      <c r="G3918"/>
      <c r="H3918"/>
      <c r="I3918"/>
      <c r="J3918"/>
      <c r="K3918"/>
      <c r="L3918" s="1"/>
    </row>
    <row r="3919" spans="1:12" ht="12.75">
      <c r="A3919" s="5"/>
      <c r="B3919"/>
      <c r="C3919"/>
      <c r="D3919"/>
      <c r="E3919"/>
      <c r="F3919" s="8"/>
      <c r="G3919"/>
      <c r="H3919"/>
      <c r="I3919"/>
      <c r="J3919"/>
      <c r="K3919"/>
      <c r="L3919" s="1"/>
    </row>
    <row r="3920" spans="1:12" ht="12.75">
      <c r="A3920" s="5" t="s">
        <v>12</v>
      </c>
      <c r="B3920" s="3" t="s">
        <v>13</v>
      </c>
      <c r="C3920" s="6">
        <v>0.05</v>
      </c>
      <c r="D3920"/>
      <c r="E3920" s="4">
        <f>E3918*C3920</f>
        <v>331.73937500000005</v>
      </c>
      <c r="F3920" s="8" t="s">
        <v>118</v>
      </c>
      <c r="G3920"/>
      <c r="H3920"/>
      <c r="I3920"/>
      <c r="J3920"/>
      <c r="K3920"/>
      <c r="L3920" s="1"/>
    </row>
    <row r="3921" spans="1:12" ht="12.75">
      <c r="A3921" s="5"/>
      <c r="B3921"/>
      <c r="C3921"/>
      <c r="D3921"/>
      <c r="E3921"/>
      <c r="F3921" s="8"/>
      <c r="G3921"/>
      <c r="H3921"/>
      <c r="I3921"/>
      <c r="J3921"/>
      <c r="K3921"/>
      <c r="L3921" s="1"/>
    </row>
    <row r="3922" spans="1:12" ht="12.75">
      <c r="A3922" s="5" t="s">
        <v>14</v>
      </c>
      <c r="B3922" s="3" t="s">
        <v>27</v>
      </c>
      <c r="C3922"/>
      <c r="D3922"/>
      <c r="E3922" s="4">
        <f>E3918+E3920</f>
        <v>6966.5268750000005</v>
      </c>
      <c r="F3922" s="8" t="s">
        <v>118</v>
      </c>
      <c r="G3922"/>
      <c r="H3922"/>
      <c r="I3922"/>
      <c r="J3922"/>
      <c r="K3922"/>
      <c r="L3922" s="1"/>
    </row>
    <row r="3923" spans="1:12" ht="12.75">
      <c r="A3923" s="5"/>
      <c r="B3923"/>
      <c r="C3923"/>
      <c r="D3923"/>
      <c r="E3923"/>
      <c r="F3923"/>
      <c r="G3923"/>
      <c r="H3923"/>
      <c r="I3923"/>
      <c r="J3923"/>
      <c r="K3923"/>
      <c r="L3923" s="1"/>
    </row>
    <row r="3924" spans="1:12" ht="12.75">
      <c r="A3924" s="5"/>
      <c r="B3924"/>
      <c r="C3924"/>
      <c r="D3924"/>
      <c r="E3924"/>
      <c r="F3924"/>
      <c r="G3924"/>
      <c r="H3924"/>
      <c r="I3924"/>
      <c r="J3924"/>
      <c r="K3924"/>
      <c r="L3924" s="1"/>
    </row>
    <row r="3925" spans="1:14" ht="12.75">
      <c r="A3925" s="31"/>
      <c r="B3925" s="3" t="s">
        <v>18</v>
      </c>
      <c r="C3925" s="139">
        <f>E3922</f>
        <v>6966.5268750000005</v>
      </c>
      <c r="D3925" s="155" t="s">
        <v>423</v>
      </c>
      <c r="E3925" s="155"/>
      <c r="F3925" s="4">
        <f>E3922/165.33/1</f>
        <v>42.137100798403196</v>
      </c>
      <c r="G3925" s="8" t="s">
        <v>19</v>
      </c>
      <c r="H3925"/>
      <c r="I3925"/>
      <c r="J3925"/>
      <c r="K3925"/>
      <c r="L3925" s="1"/>
      <c r="M3925" s="70"/>
      <c r="N3925" s="140"/>
    </row>
    <row r="3926" spans="1:12" ht="12.75">
      <c r="A3926" s="31"/>
      <c r="B3926"/>
      <c r="C3926"/>
      <c r="D3926"/>
      <c r="E3926"/>
      <c r="F3926"/>
      <c r="G3926"/>
      <c r="H3926"/>
      <c r="I3926"/>
      <c r="J3926"/>
      <c r="K3926"/>
      <c r="L3926" s="1"/>
    </row>
    <row r="3927" spans="1:12" ht="12.75">
      <c r="A3927" s="31"/>
      <c r="B3927" s="3" t="s">
        <v>17</v>
      </c>
      <c r="C3927"/>
      <c r="D3927"/>
      <c r="E3927"/>
      <c r="F3927"/>
      <c r="G3927"/>
      <c r="H3927"/>
      <c r="I3927"/>
      <c r="J3927"/>
      <c r="K3927"/>
      <c r="L3927" s="1"/>
    </row>
    <row r="3928" spans="2:9" ht="12.75">
      <c r="B3928" s="75"/>
      <c r="C3928" s="75"/>
      <c r="D3928" s="75"/>
      <c r="E3928" s="75"/>
      <c r="F3928" s="75"/>
      <c r="G3928" s="75"/>
      <c r="H3928" s="75"/>
      <c r="I3928" s="75"/>
    </row>
    <row r="3929" spans="2:9" ht="12.75">
      <c r="B3929" s="160" t="s">
        <v>495</v>
      </c>
      <c r="C3929" s="160"/>
      <c r="D3929" s="160"/>
      <c r="E3929" s="160"/>
      <c r="F3929" s="160"/>
      <c r="G3929" s="160"/>
      <c r="H3929" s="160"/>
      <c r="I3929" s="160"/>
    </row>
    <row r="3930" spans="2:9" ht="12.75">
      <c r="B3930" s="160" t="s">
        <v>496</v>
      </c>
      <c r="C3930" s="160"/>
      <c r="D3930" s="160"/>
      <c r="E3930" s="160"/>
      <c r="F3930" s="160"/>
      <c r="G3930" s="160"/>
      <c r="H3930" s="160"/>
      <c r="I3930" s="75"/>
    </row>
    <row r="3931" spans="2:9" ht="12.75">
      <c r="B3931" s="75"/>
      <c r="C3931" s="75"/>
      <c r="D3931" s="75"/>
      <c r="E3931" s="75"/>
      <c r="F3931" s="75"/>
      <c r="G3931" s="75"/>
      <c r="H3931" s="75"/>
      <c r="I3931" s="75"/>
    </row>
    <row r="3932" spans="2:9" ht="12.75">
      <c r="B3932" s="75"/>
      <c r="C3932" s="75"/>
      <c r="D3932" s="75"/>
      <c r="E3932" s="75"/>
      <c r="F3932" s="75"/>
      <c r="G3932" s="75"/>
      <c r="H3932" s="75"/>
      <c r="I3932" s="75"/>
    </row>
    <row r="3933" spans="2:9" ht="12.75">
      <c r="B3933" s="75"/>
      <c r="C3933" s="75"/>
      <c r="D3933" s="75"/>
      <c r="E3933" s="75"/>
      <c r="F3933" s="75"/>
      <c r="G3933" s="75"/>
      <c r="H3933" s="75"/>
      <c r="I3933" s="75"/>
    </row>
    <row r="3934" spans="2:9" ht="12.75">
      <c r="B3934" s="75"/>
      <c r="C3934" s="75"/>
      <c r="D3934" s="75"/>
      <c r="E3934" s="75"/>
      <c r="F3934" s="75"/>
      <c r="G3934" s="75"/>
      <c r="H3934" s="75"/>
      <c r="I3934" s="75"/>
    </row>
    <row r="3935" spans="2:9" ht="12.75">
      <c r="B3935" s="75"/>
      <c r="C3935" s="75"/>
      <c r="D3935" s="75"/>
      <c r="E3935" s="75"/>
      <c r="F3935" s="75"/>
      <c r="G3935" s="75"/>
      <c r="H3935" s="75"/>
      <c r="I3935" s="75"/>
    </row>
    <row r="3936" spans="2:9" ht="12.75">
      <c r="B3936" s="75"/>
      <c r="C3936" s="75"/>
      <c r="D3936" s="75"/>
      <c r="E3936" s="75"/>
      <c r="F3936" s="75"/>
      <c r="G3936" s="75"/>
      <c r="H3936" s="75"/>
      <c r="I3936" s="75"/>
    </row>
    <row r="3937" spans="2:9" ht="12.75">
      <c r="B3937" s="75"/>
      <c r="C3937" s="75"/>
      <c r="D3937" s="75"/>
      <c r="E3937" s="75"/>
      <c r="F3937" s="75"/>
      <c r="G3937" s="75"/>
      <c r="H3937" s="75"/>
      <c r="I3937" s="75"/>
    </row>
    <row r="3938" spans="2:9" ht="12.75">
      <c r="B3938" s="75"/>
      <c r="C3938" s="75"/>
      <c r="D3938" s="75"/>
      <c r="E3938" s="75"/>
      <c r="F3938" s="75"/>
      <c r="G3938" s="75"/>
      <c r="H3938" s="75"/>
      <c r="I3938" s="75"/>
    </row>
    <row r="3939" spans="2:9" ht="12.75">
      <c r="B3939" s="75"/>
      <c r="C3939" s="75"/>
      <c r="D3939" s="75"/>
      <c r="E3939" s="75"/>
      <c r="F3939" s="75"/>
      <c r="G3939" s="75"/>
      <c r="H3939" s="75"/>
      <c r="I3939" s="75"/>
    </row>
    <row r="3951" spans="2:8" ht="12.75">
      <c r="B3951" s="61"/>
      <c r="H3951" s="61"/>
    </row>
    <row r="3952" spans="7:9" ht="12.75">
      <c r="G3952" s="64"/>
      <c r="H3952" s="64"/>
      <c r="I3952" s="65"/>
    </row>
    <row r="3953" spans="2:9" ht="12.75">
      <c r="B3953" s="61"/>
      <c r="G3953" s="64"/>
      <c r="H3953" s="64"/>
      <c r="I3953" s="65"/>
    </row>
    <row r="3954" spans="1:12" ht="12.75">
      <c r="A3954" s="31"/>
      <c r="B3954" s="3" t="s">
        <v>484</v>
      </c>
      <c r="C3954"/>
      <c r="D3954"/>
      <c r="E3954"/>
      <c r="F3954"/>
      <c r="G3954"/>
      <c r="H3954" s="3" t="s">
        <v>134</v>
      </c>
      <c r="I3954"/>
      <c r="J3954"/>
      <c r="K3954"/>
      <c r="L3954" s="1"/>
    </row>
    <row r="3955" spans="1:12" ht="12.75">
      <c r="A3955" s="31"/>
      <c r="B3955"/>
      <c r="C3955"/>
      <c r="D3955"/>
      <c r="E3955"/>
      <c r="F3955"/>
      <c r="G3955" s="10"/>
      <c r="H3955" s="162" t="s">
        <v>265</v>
      </c>
      <c r="I3955" s="162"/>
      <c r="J3955"/>
      <c r="K3955"/>
      <c r="L3955" s="1"/>
    </row>
    <row r="3956" spans="1:12" ht="12.75">
      <c r="A3956" s="31"/>
      <c r="B3956" s="3" t="s">
        <v>486</v>
      </c>
      <c r="C3956"/>
      <c r="D3956"/>
      <c r="E3956"/>
      <c r="F3956"/>
      <c r="G3956" s="10"/>
      <c r="H3956" s="10"/>
      <c r="I3956" s="50"/>
      <c r="J3956"/>
      <c r="K3956"/>
      <c r="L3956" s="1"/>
    </row>
    <row r="3957" spans="1:12" ht="12.75">
      <c r="A3957" s="31"/>
      <c r="B3957" s="155" t="s">
        <v>524</v>
      </c>
      <c r="C3957" s="155"/>
      <c r="D3957" s="155"/>
      <c r="E3957" s="155"/>
      <c r="F3957" s="155"/>
      <c r="G3957" s="155"/>
      <c r="H3957" s="155"/>
      <c r="I3957" s="155"/>
      <c r="J3957"/>
      <c r="K3957"/>
      <c r="L3957" s="1"/>
    </row>
    <row r="3958" spans="1:12" ht="12.75">
      <c r="A3958" s="31"/>
      <c r="B3958" s="3"/>
      <c r="C3958"/>
      <c r="D3958"/>
      <c r="E3958"/>
      <c r="F3958"/>
      <c r="G3958" s="10"/>
      <c r="H3958" s="10"/>
      <c r="I3958" s="10"/>
      <c r="J3958"/>
      <c r="K3958"/>
      <c r="L3958" s="1"/>
    </row>
    <row r="3959" spans="1:12" ht="12.75">
      <c r="A3959" s="31"/>
      <c r="B3959"/>
      <c r="C3959"/>
      <c r="D3959"/>
      <c r="E3959"/>
      <c r="F3959"/>
      <c r="G3959" s="50"/>
      <c r="H3959" s="10"/>
      <c r="I3959" s="10"/>
      <c r="J3959"/>
      <c r="K3959"/>
      <c r="L3959" s="1"/>
    </row>
    <row r="3960" spans="1:12" ht="12.75">
      <c r="A3960" s="5">
        <v>1</v>
      </c>
      <c r="B3960" s="3" t="s">
        <v>0</v>
      </c>
      <c r="C3960"/>
      <c r="D3960"/>
      <c r="E3960" s="3">
        <f>SUM(E3961:E3963)</f>
        <v>0</v>
      </c>
      <c r="F3960" s="8" t="s">
        <v>118</v>
      </c>
      <c r="G3960"/>
      <c r="H3960"/>
      <c r="I3960"/>
      <c r="J3960"/>
      <c r="K3960"/>
      <c r="L3960" s="1"/>
    </row>
    <row r="3961" spans="1:12" ht="12.75">
      <c r="A3961" s="5"/>
      <c r="B3961" t="s">
        <v>8</v>
      </c>
      <c r="C3961"/>
      <c r="D3961"/>
      <c r="E3961"/>
      <c r="F3961" s="8"/>
      <c r="G3961"/>
      <c r="H3961"/>
      <c r="I3961"/>
      <c r="J3961"/>
      <c r="K3961"/>
      <c r="L3961" s="1"/>
    </row>
    <row r="3962" spans="1:12" ht="12.75">
      <c r="A3962" s="5"/>
      <c r="B3962" t="s">
        <v>9</v>
      </c>
      <c r="C3962"/>
      <c r="D3962"/>
      <c r="E3962">
        <v>0</v>
      </c>
      <c r="F3962" s="8"/>
      <c r="G3962"/>
      <c r="H3962"/>
      <c r="I3962"/>
      <c r="J3962"/>
      <c r="K3962"/>
      <c r="L3962" s="1"/>
    </row>
    <row r="3963" spans="1:12" ht="12.75">
      <c r="A3963" s="5"/>
      <c r="B3963" t="s">
        <v>10</v>
      </c>
      <c r="C3963"/>
      <c r="D3963"/>
      <c r="E3963">
        <v>0</v>
      </c>
      <c r="F3963" s="8"/>
      <c r="G3963"/>
      <c r="H3963"/>
      <c r="I3963"/>
      <c r="J3963"/>
      <c r="K3963"/>
      <c r="L3963" s="1"/>
    </row>
    <row r="3964" spans="1:12" ht="12.75">
      <c r="A3964" s="5"/>
      <c r="B3964"/>
      <c r="C3964"/>
      <c r="D3964"/>
      <c r="E3964"/>
      <c r="F3964" s="8"/>
      <c r="G3964"/>
      <c r="H3964"/>
      <c r="I3964"/>
      <c r="J3964"/>
      <c r="K3964"/>
      <c r="L3964" s="1"/>
    </row>
    <row r="3965" spans="1:12" ht="12.75">
      <c r="A3965" s="5"/>
      <c r="B3965"/>
      <c r="C3965"/>
      <c r="D3965"/>
      <c r="E3965"/>
      <c r="F3965" s="8"/>
      <c r="G3965"/>
      <c r="H3965"/>
      <c r="I3965"/>
      <c r="J3965"/>
      <c r="K3965"/>
      <c r="L3965" s="1"/>
    </row>
    <row r="3966" spans="1:12" ht="12.75">
      <c r="A3966" s="5">
        <v>2</v>
      </c>
      <c r="B3966" s="3" t="s">
        <v>1</v>
      </c>
      <c r="C3966" s="3"/>
      <c r="D3966" s="3"/>
      <c r="E3966" s="4">
        <f>SUM(E3967:E3969)</f>
        <v>5650</v>
      </c>
      <c r="F3966" s="8" t="s">
        <v>118</v>
      </c>
      <c r="G3966"/>
      <c r="H3966"/>
      <c r="I3966"/>
      <c r="J3966"/>
      <c r="K3966"/>
      <c r="L3966" s="1"/>
    </row>
    <row r="3967" spans="1:14" ht="12.75">
      <c r="A3967" s="5"/>
      <c r="B3967" t="s">
        <v>2</v>
      </c>
      <c r="C3967"/>
      <c r="D3967"/>
      <c r="E3967">
        <v>5650</v>
      </c>
      <c r="F3967" s="8"/>
      <c r="G3967"/>
      <c r="H3967"/>
      <c r="I3967"/>
      <c r="J3967"/>
      <c r="K3967"/>
      <c r="L3967" s="1"/>
      <c r="M3967" s="70"/>
      <c r="N3967" s="140"/>
    </row>
    <row r="3968" spans="1:14" ht="12.75">
      <c r="A3968" s="5"/>
      <c r="B3968" s="53" t="s">
        <v>494</v>
      </c>
      <c r="C3968" s="6">
        <v>0</v>
      </c>
      <c r="D3968"/>
      <c r="E3968" s="1">
        <f>E3967*C3968</f>
        <v>0</v>
      </c>
      <c r="F3968" s="8"/>
      <c r="G3968"/>
      <c r="H3968"/>
      <c r="I3968"/>
      <c r="J3968"/>
      <c r="K3968"/>
      <c r="L3968" s="1"/>
      <c r="M3968" s="70"/>
      <c r="N3968" s="140"/>
    </row>
    <row r="3969" spans="1:12" ht="12.75">
      <c r="A3969" s="5"/>
      <c r="B3969"/>
      <c r="C3969"/>
      <c r="D3969"/>
      <c r="E3969"/>
      <c r="F3969"/>
      <c r="G3969"/>
      <c r="H3969"/>
      <c r="I3969"/>
      <c r="J3969"/>
      <c r="K3969"/>
      <c r="L3969" s="1"/>
    </row>
    <row r="3970" spans="1:12" ht="12.75">
      <c r="A3970" s="5" t="s">
        <v>4</v>
      </c>
      <c r="B3970" s="3" t="s">
        <v>3</v>
      </c>
      <c r="C3970"/>
      <c r="D3970"/>
      <c r="E3970" s="4">
        <f>E3960+E3966</f>
        <v>5650</v>
      </c>
      <c r="F3970" s="8" t="s">
        <v>118</v>
      </c>
      <c r="G3970" s="3"/>
      <c r="H3970"/>
      <c r="I3970"/>
      <c r="J3970"/>
      <c r="K3970"/>
      <c r="L3970" s="1"/>
    </row>
    <row r="3971" spans="1:12" ht="12.75">
      <c r="A3971" s="5"/>
      <c r="B3971"/>
      <c r="C3971"/>
      <c r="D3971"/>
      <c r="E3971"/>
      <c r="F3971"/>
      <c r="G3971"/>
      <c r="H3971"/>
      <c r="I3971"/>
      <c r="J3971"/>
      <c r="K3971"/>
      <c r="L3971" s="1"/>
    </row>
    <row r="3972" spans="1:12" ht="12.75">
      <c r="A3972" s="5"/>
      <c r="B3972" s="53" t="s">
        <v>159</v>
      </c>
      <c r="C3972" s="6">
        <v>0</v>
      </c>
      <c r="D3972"/>
      <c r="E3972" s="1">
        <f>E3970*C3972</f>
        <v>0</v>
      </c>
      <c r="F3972"/>
      <c r="G3972"/>
      <c r="H3972"/>
      <c r="I3972"/>
      <c r="J3972"/>
      <c r="K3972"/>
      <c r="L3972" s="1"/>
    </row>
    <row r="3973" spans="1:12" ht="12.75">
      <c r="A3973" s="5"/>
      <c r="B3973"/>
      <c r="C3973" s="6"/>
      <c r="D3973"/>
      <c r="E3973" s="1"/>
      <c r="F3973"/>
      <c r="G3973"/>
      <c r="H3973"/>
      <c r="I3973"/>
      <c r="J3973"/>
      <c r="K3973"/>
      <c r="L3973" s="1"/>
    </row>
    <row r="3974" spans="1:12" ht="12.75">
      <c r="A3974" s="5"/>
      <c r="B3974"/>
      <c r="C3974"/>
      <c r="D3974"/>
      <c r="E3974"/>
      <c r="F3974"/>
      <c r="G3974"/>
      <c r="H3974"/>
      <c r="I3974"/>
      <c r="J3974"/>
      <c r="K3974"/>
      <c r="L3974" s="1"/>
    </row>
    <row r="3975" spans="1:12" ht="12.75">
      <c r="A3975" s="5" t="s">
        <v>5</v>
      </c>
      <c r="B3975" s="3" t="s">
        <v>6</v>
      </c>
      <c r="C3975"/>
      <c r="D3975"/>
      <c r="E3975" s="4">
        <f>SUM(E3972:E3974)</f>
        <v>0</v>
      </c>
      <c r="F3975" s="8" t="s">
        <v>118</v>
      </c>
      <c r="G3975"/>
      <c r="H3975"/>
      <c r="I3975"/>
      <c r="J3975"/>
      <c r="K3975"/>
      <c r="L3975" s="1"/>
    </row>
    <row r="3976" spans="1:12" ht="12.75">
      <c r="A3976" s="5"/>
      <c r="B3976" s="3"/>
      <c r="C3976"/>
      <c r="D3976"/>
      <c r="E3976" s="4"/>
      <c r="F3976" s="8"/>
      <c r="G3976"/>
      <c r="H3976"/>
      <c r="I3976"/>
      <c r="J3976"/>
      <c r="K3976"/>
      <c r="L3976" s="1"/>
    </row>
    <row r="3977" spans="1:12" ht="12.75">
      <c r="A3977" s="5" t="s">
        <v>7</v>
      </c>
      <c r="B3977" s="3" t="s">
        <v>11</v>
      </c>
      <c r="C3977"/>
      <c r="D3977"/>
      <c r="E3977" s="4">
        <f>E3970+E3975</f>
        <v>5650</v>
      </c>
      <c r="F3977" s="8" t="s">
        <v>118</v>
      </c>
      <c r="G3977"/>
      <c r="H3977"/>
      <c r="I3977"/>
      <c r="J3977"/>
      <c r="K3977"/>
      <c r="L3977" s="1"/>
    </row>
    <row r="3978" spans="1:12" ht="12.75">
      <c r="A3978" s="5"/>
      <c r="B3978"/>
      <c r="C3978"/>
      <c r="D3978"/>
      <c r="E3978"/>
      <c r="F3978" s="8"/>
      <c r="G3978"/>
      <c r="H3978"/>
      <c r="I3978"/>
      <c r="J3978"/>
      <c r="K3978"/>
      <c r="L3978" s="1"/>
    </row>
    <row r="3979" spans="1:12" ht="12.75">
      <c r="A3979" s="5" t="s">
        <v>12</v>
      </c>
      <c r="B3979" s="3" t="s">
        <v>13</v>
      </c>
      <c r="C3979" s="6">
        <v>0</v>
      </c>
      <c r="D3979"/>
      <c r="E3979" s="4">
        <f>E3977*C3979</f>
        <v>0</v>
      </c>
      <c r="F3979" s="8" t="s">
        <v>118</v>
      </c>
      <c r="G3979"/>
      <c r="H3979"/>
      <c r="I3979"/>
      <c r="J3979"/>
      <c r="K3979"/>
      <c r="L3979" s="1"/>
    </row>
    <row r="3980" spans="1:12" ht="12.75">
      <c r="A3980" s="5"/>
      <c r="B3980"/>
      <c r="C3980"/>
      <c r="D3980"/>
      <c r="E3980"/>
      <c r="F3980" s="8"/>
      <c r="G3980"/>
      <c r="H3980"/>
      <c r="I3980"/>
      <c r="J3980"/>
      <c r="K3980"/>
      <c r="L3980" s="1"/>
    </row>
    <row r="3981" spans="1:12" ht="12.75">
      <c r="A3981" s="5" t="s">
        <v>14</v>
      </c>
      <c r="B3981" s="3" t="s">
        <v>27</v>
      </c>
      <c r="C3981"/>
      <c r="D3981"/>
      <c r="E3981" s="4">
        <f>E3977+E3979</f>
        <v>5650</v>
      </c>
      <c r="F3981" s="8" t="s">
        <v>118</v>
      </c>
      <c r="G3981"/>
      <c r="H3981"/>
      <c r="I3981"/>
      <c r="J3981"/>
      <c r="K3981"/>
      <c r="L3981" s="1"/>
    </row>
    <row r="3982" spans="1:12" ht="12.75">
      <c r="A3982" s="5"/>
      <c r="B3982"/>
      <c r="C3982"/>
      <c r="D3982"/>
      <c r="E3982"/>
      <c r="F3982"/>
      <c r="G3982"/>
      <c r="H3982"/>
      <c r="I3982"/>
      <c r="J3982"/>
      <c r="K3982"/>
      <c r="L3982" s="1"/>
    </row>
    <row r="3983" spans="1:12" ht="12.75">
      <c r="A3983" s="5"/>
      <c r="B3983"/>
      <c r="C3983"/>
      <c r="D3983"/>
      <c r="E3983"/>
      <c r="F3983"/>
      <c r="G3983"/>
      <c r="H3983"/>
      <c r="I3983"/>
      <c r="J3983"/>
      <c r="K3983"/>
      <c r="L3983" s="1"/>
    </row>
    <row r="3984" spans="1:14" ht="12.75">
      <c r="A3984" s="31"/>
      <c r="B3984" s="3" t="s">
        <v>18</v>
      </c>
      <c r="C3984" s="139">
        <f>E3981</f>
        <v>5650</v>
      </c>
      <c r="D3984" s="155" t="s">
        <v>423</v>
      </c>
      <c r="E3984" s="155"/>
      <c r="F3984" s="4">
        <f>E3981/165.33/1</f>
        <v>34.17407609024375</v>
      </c>
      <c r="G3984" s="8" t="s">
        <v>19</v>
      </c>
      <c r="H3984"/>
      <c r="I3984"/>
      <c r="J3984"/>
      <c r="K3984"/>
      <c r="L3984" s="1"/>
      <c r="M3984" s="70"/>
      <c r="N3984" s="140"/>
    </row>
    <row r="3985" spans="1:12" ht="12.75">
      <c r="A3985" s="31"/>
      <c r="B3985"/>
      <c r="C3985"/>
      <c r="D3985"/>
      <c r="E3985"/>
      <c r="F3985"/>
      <c r="G3985"/>
      <c r="H3985"/>
      <c r="I3985"/>
      <c r="J3985"/>
      <c r="K3985"/>
      <c r="L3985" s="1"/>
    </row>
    <row r="3986" spans="1:12" ht="12.75">
      <c r="A3986" s="31"/>
      <c r="B3986" s="3" t="s">
        <v>17</v>
      </c>
      <c r="C3986"/>
      <c r="D3986"/>
      <c r="E3986"/>
      <c r="F3986"/>
      <c r="G3986"/>
      <c r="H3986"/>
      <c r="I3986"/>
      <c r="J3986"/>
      <c r="K3986"/>
      <c r="L3986" s="1"/>
    </row>
    <row r="3987" spans="2:9" ht="12.75">
      <c r="B3987" s="75"/>
      <c r="C3987" s="75"/>
      <c r="D3987" s="75"/>
      <c r="E3987" s="75"/>
      <c r="F3987" s="75"/>
      <c r="G3987" s="75"/>
      <c r="H3987" s="75"/>
      <c r="I3987" s="75"/>
    </row>
    <row r="3988" spans="2:9" ht="12.75">
      <c r="B3988" s="160" t="s">
        <v>495</v>
      </c>
      <c r="C3988" s="160"/>
      <c r="D3988" s="160"/>
      <c r="E3988" s="160"/>
      <c r="F3988" s="160"/>
      <c r="G3988" s="160"/>
      <c r="H3988" s="160"/>
      <c r="I3988" s="160"/>
    </row>
    <row r="3989" spans="2:9" ht="12.75">
      <c r="B3989" s="160" t="s">
        <v>496</v>
      </c>
      <c r="C3989" s="160"/>
      <c r="D3989" s="160"/>
      <c r="E3989" s="160"/>
      <c r="F3989" s="160"/>
      <c r="G3989" s="160"/>
      <c r="H3989" s="160"/>
      <c r="I3989" s="75"/>
    </row>
    <row r="3990" spans="2:9" ht="12.75">
      <c r="B3990" s="75"/>
      <c r="C3990" s="75"/>
      <c r="D3990" s="75"/>
      <c r="E3990" s="75"/>
      <c r="F3990" s="75"/>
      <c r="G3990" s="75"/>
      <c r="H3990" s="75"/>
      <c r="I3990" s="75"/>
    </row>
    <row r="3991" spans="2:9" ht="12.75">
      <c r="B3991" s="75"/>
      <c r="C3991" s="75"/>
      <c r="D3991" s="75"/>
      <c r="E3991" s="75"/>
      <c r="F3991" s="75"/>
      <c r="G3991" s="75"/>
      <c r="H3991" s="75"/>
      <c r="I3991" s="75"/>
    </row>
    <row r="3992" spans="2:9" ht="12.75">
      <c r="B3992" s="75"/>
      <c r="C3992" s="75"/>
      <c r="D3992" s="75"/>
      <c r="E3992" s="75"/>
      <c r="F3992" s="75"/>
      <c r="G3992" s="75"/>
      <c r="H3992" s="75"/>
      <c r="I3992" s="75"/>
    </row>
    <row r="3993" spans="2:9" ht="12.75">
      <c r="B3993" s="75"/>
      <c r="C3993" s="75"/>
      <c r="D3993" s="75"/>
      <c r="E3993" s="75"/>
      <c r="F3993" s="75"/>
      <c r="G3993" s="75"/>
      <c r="H3993" s="75"/>
      <c r="I3993" s="75"/>
    </row>
    <row r="3994" spans="2:9" ht="12.75">
      <c r="B3994" s="75"/>
      <c r="C3994" s="75"/>
      <c r="D3994" s="75"/>
      <c r="E3994" s="75"/>
      <c r="F3994" s="75"/>
      <c r="G3994" s="75"/>
      <c r="H3994" s="75"/>
      <c r="I3994" s="75"/>
    </row>
    <row r="3995" spans="2:9" ht="12.75">
      <c r="B3995" s="75"/>
      <c r="C3995" s="75"/>
      <c r="D3995" s="75"/>
      <c r="E3995" s="75"/>
      <c r="F3995" s="75"/>
      <c r="G3995" s="75"/>
      <c r="H3995" s="75"/>
      <c r="I3995" s="75"/>
    </row>
    <row r="3996" spans="2:9" ht="12.75">
      <c r="B3996" s="75"/>
      <c r="C3996" s="75"/>
      <c r="D3996" s="75"/>
      <c r="E3996" s="75"/>
      <c r="F3996" s="75"/>
      <c r="G3996" s="75"/>
      <c r="H3996" s="75"/>
      <c r="I3996" s="75"/>
    </row>
    <row r="3997" spans="2:9" ht="12.75">
      <c r="B3997" s="75"/>
      <c r="C3997" s="75"/>
      <c r="D3997" s="75"/>
      <c r="E3997" s="75"/>
      <c r="F3997" s="75"/>
      <c r="G3997" s="75"/>
      <c r="H3997" s="75"/>
      <c r="I3997" s="75"/>
    </row>
    <row r="3998" spans="2:9" ht="12.75">
      <c r="B3998" s="75"/>
      <c r="C3998" s="75"/>
      <c r="D3998" s="75"/>
      <c r="E3998" s="75"/>
      <c r="F3998" s="75"/>
      <c r="G3998" s="75"/>
      <c r="H3998" s="75"/>
      <c r="I3998" s="75"/>
    </row>
    <row r="3999" spans="2:9" ht="12.75">
      <c r="B3999" s="75"/>
      <c r="C3999" s="75"/>
      <c r="D3999" s="75"/>
      <c r="E3999" s="75"/>
      <c r="F3999" s="75"/>
      <c r="G3999" s="75"/>
      <c r="H3999" s="75"/>
      <c r="I3999" s="75"/>
    </row>
    <row r="4011" spans="2:8" ht="12.75">
      <c r="B4011" s="61"/>
      <c r="H4011" s="61"/>
    </row>
    <row r="4012" spans="2:9" ht="12.75">
      <c r="B4012" s="61"/>
      <c r="G4012" s="64"/>
      <c r="H4012" s="64"/>
      <c r="I4012" s="65"/>
    </row>
    <row r="4013" spans="1:12" ht="12.75">
      <c r="A4013" s="31"/>
      <c r="B4013" s="3" t="s">
        <v>484</v>
      </c>
      <c r="C4013"/>
      <c r="D4013"/>
      <c r="E4013"/>
      <c r="F4013"/>
      <c r="G4013"/>
      <c r="H4013" s="3" t="s">
        <v>134</v>
      </c>
      <c r="I4013"/>
      <c r="J4013"/>
      <c r="K4013"/>
      <c r="L4013" s="1"/>
    </row>
    <row r="4014" spans="1:12" ht="12.75">
      <c r="A4014" s="31"/>
      <c r="B4014"/>
      <c r="C4014"/>
      <c r="D4014"/>
      <c r="E4014"/>
      <c r="F4014"/>
      <c r="G4014" s="10"/>
      <c r="H4014" s="162" t="s">
        <v>266</v>
      </c>
      <c r="I4014" s="162"/>
      <c r="J4014"/>
      <c r="K4014"/>
      <c r="L4014" s="1"/>
    </row>
    <row r="4015" spans="1:12" ht="12.75">
      <c r="A4015" s="31"/>
      <c r="B4015" s="3" t="s">
        <v>486</v>
      </c>
      <c r="C4015"/>
      <c r="D4015"/>
      <c r="E4015"/>
      <c r="F4015"/>
      <c r="G4015" s="10"/>
      <c r="H4015" s="10"/>
      <c r="I4015" s="50"/>
      <c r="J4015"/>
      <c r="K4015"/>
      <c r="L4015" s="1"/>
    </row>
    <row r="4016" spans="1:12" ht="12.75">
      <c r="A4016" s="31"/>
      <c r="B4016" s="155" t="s">
        <v>525</v>
      </c>
      <c r="C4016" s="155"/>
      <c r="D4016" s="155"/>
      <c r="E4016" s="155"/>
      <c r="F4016" s="155"/>
      <c r="G4016" s="155"/>
      <c r="H4016" s="155"/>
      <c r="I4016" s="155"/>
      <c r="J4016"/>
      <c r="K4016"/>
      <c r="L4016" s="1"/>
    </row>
    <row r="4017" spans="1:12" ht="12.75">
      <c r="A4017" s="31"/>
      <c r="B4017" s="3"/>
      <c r="C4017"/>
      <c r="D4017"/>
      <c r="E4017"/>
      <c r="F4017"/>
      <c r="G4017" s="10"/>
      <c r="H4017" s="10"/>
      <c r="I4017" s="10"/>
      <c r="J4017"/>
      <c r="K4017"/>
      <c r="L4017" s="1"/>
    </row>
    <row r="4018" spans="1:12" ht="12.75">
      <c r="A4018" s="31"/>
      <c r="B4018"/>
      <c r="C4018"/>
      <c r="D4018"/>
      <c r="E4018"/>
      <c r="F4018"/>
      <c r="G4018" s="50"/>
      <c r="H4018" s="10"/>
      <c r="I4018" s="10"/>
      <c r="J4018"/>
      <c r="K4018"/>
      <c r="L4018" s="1"/>
    </row>
    <row r="4019" spans="1:12" ht="12.75">
      <c r="A4019" s="5">
        <v>1</v>
      </c>
      <c r="B4019" s="3" t="s">
        <v>0</v>
      </c>
      <c r="C4019"/>
      <c r="D4019"/>
      <c r="E4019" s="3">
        <f>SUM(E4020:E4022)</f>
        <v>120</v>
      </c>
      <c r="F4019" s="8" t="s">
        <v>118</v>
      </c>
      <c r="G4019"/>
      <c r="H4019"/>
      <c r="I4019"/>
      <c r="J4019"/>
      <c r="K4019"/>
      <c r="L4019" s="1"/>
    </row>
    <row r="4020" spans="1:12" ht="12.75">
      <c r="A4020" s="5"/>
      <c r="B4020" t="s">
        <v>8</v>
      </c>
      <c r="C4020"/>
      <c r="D4020"/>
      <c r="E4020">
        <v>40</v>
      </c>
      <c r="F4020" s="8"/>
      <c r="G4020"/>
      <c r="H4020"/>
      <c r="I4020"/>
      <c r="J4020"/>
      <c r="K4020"/>
      <c r="L4020" s="1"/>
    </row>
    <row r="4021" spans="1:12" ht="12.75">
      <c r="A4021" s="5"/>
      <c r="B4021" t="s">
        <v>9</v>
      </c>
      <c r="C4021"/>
      <c r="D4021"/>
      <c r="E4021">
        <v>80</v>
      </c>
      <c r="F4021" s="8"/>
      <c r="G4021"/>
      <c r="H4021"/>
      <c r="I4021"/>
      <c r="J4021"/>
      <c r="K4021"/>
      <c r="L4021" s="1"/>
    </row>
    <row r="4022" spans="1:12" ht="12.75">
      <c r="A4022" s="5"/>
      <c r="B4022" t="s">
        <v>10</v>
      </c>
      <c r="C4022"/>
      <c r="D4022"/>
      <c r="E4022">
        <v>0</v>
      </c>
      <c r="F4022" s="8"/>
      <c r="G4022"/>
      <c r="H4022"/>
      <c r="I4022"/>
      <c r="J4022"/>
      <c r="K4022"/>
      <c r="L4022" s="1"/>
    </row>
    <row r="4023" spans="1:12" ht="12.75">
      <c r="A4023" s="5"/>
      <c r="B4023"/>
      <c r="C4023"/>
      <c r="D4023"/>
      <c r="E4023"/>
      <c r="F4023" s="8"/>
      <c r="G4023"/>
      <c r="H4023"/>
      <c r="I4023"/>
      <c r="J4023"/>
      <c r="K4023"/>
      <c r="L4023" s="1"/>
    </row>
    <row r="4024" spans="1:12" ht="12.75">
      <c r="A4024" s="5"/>
      <c r="B4024"/>
      <c r="C4024"/>
      <c r="D4024"/>
      <c r="E4024"/>
      <c r="F4024" s="8"/>
      <c r="G4024"/>
      <c r="H4024"/>
      <c r="I4024"/>
      <c r="J4024"/>
      <c r="K4024"/>
      <c r="L4024" s="1"/>
    </row>
    <row r="4025" spans="1:12" ht="12.75">
      <c r="A4025" s="5">
        <v>2</v>
      </c>
      <c r="B4025" s="3" t="s">
        <v>1</v>
      </c>
      <c r="C4025" s="3"/>
      <c r="D4025" s="3"/>
      <c r="E4025" s="4">
        <f>SUM(E4026:E4028)</f>
        <v>6656.475</v>
      </c>
      <c r="F4025" s="8" t="s">
        <v>118</v>
      </c>
      <c r="G4025"/>
      <c r="H4025"/>
      <c r="I4025"/>
      <c r="J4025"/>
      <c r="K4025"/>
      <c r="L4025" s="1"/>
    </row>
    <row r="4026" spans="1:14" ht="12.75">
      <c r="A4026" s="5"/>
      <c r="B4026" t="s">
        <v>2</v>
      </c>
      <c r="C4026"/>
      <c r="D4026"/>
      <c r="E4026">
        <v>6510</v>
      </c>
      <c r="F4026" s="8"/>
      <c r="G4026"/>
      <c r="H4026"/>
      <c r="I4026"/>
      <c r="J4026"/>
      <c r="K4026"/>
      <c r="L4026" s="1"/>
      <c r="M4026" s="70"/>
      <c r="N4026" s="140"/>
    </row>
    <row r="4027" spans="1:12" ht="12.75">
      <c r="A4027" s="5"/>
      <c r="B4027" s="53" t="s">
        <v>494</v>
      </c>
      <c r="C4027" s="2">
        <v>0.0225</v>
      </c>
      <c r="D4027"/>
      <c r="E4027" s="1">
        <f>E4026*C4027</f>
        <v>146.475</v>
      </c>
      <c r="F4027" s="8"/>
      <c r="G4027"/>
      <c r="H4027"/>
      <c r="I4027"/>
      <c r="J4027"/>
      <c r="K4027"/>
      <c r="L4027" s="1"/>
    </row>
    <row r="4028" spans="1:12" ht="12.75">
      <c r="A4028" s="5"/>
      <c r="B4028"/>
      <c r="C4028"/>
      <c r="D4028"/>
      <c r="E4028"/>
      <c r="F4028"/>
      <c r="G4028"/>
      <c r="H4028"/>
      <c r="I4028"/>
      <c r="J4028"/>
      <c r="K4028"/>
      <c r="L4028" s="1"/>
    </row>
    <row r="4029" spans="1:12" ht="12.75">
      <c r="A4029" s="5" t="s">
        <v>4</v>
      </c>
      <c r="B4029" s="3" t="s">
        <v>3</v>
      </c>
      <c r="C4029"/>
      <c r="D4029"/>
      <c r="E4029" s="4">
        <f>E4019+E4025</f>
        <v>6776.475</v>
      </c>
      <c r="F4029" s="8" t="s">
        <v>118</v>
      </c>
      <c r="G4029" s="3"/>
      <c r="H4029"/>
      <c r="I4029"/>
      <c r="J4029"/>
      <c r="K4029"/>
      <c r="L4029" s="1"/>
    </row>
    <row r="4030" spans="1:12" ht="12.75">
      <c r="A4030" s="5"/>
      <c r="B4030"/>
      <c r="C4030"/>
      <c r="D4030"/>
      <c r="E4030"/>
      <c r="F4030"/>
      <c r="G4030"/>
      <c r="H4030"/>
      <c r="I4030"/>
      <c r="J4030"/>
      <c r="K4030"/>
      <c r="L4030" s="1"/>
    </row>
    <row r="4031" spans="1:12" ht="12.75">
      <c r="A4031" s="5"/>
      <c r="B4031" t="s">
        <v>159</v>
      </c>
      <c r="C4031" s="6">
        <v>0.1</v>
      </c>
      <c r="D4031"/>
      <c r="E4031" s="1">
        <f>E4029*C4031</f>
        <v>677.6475</v>
      </c>
      <c r="F4031"/>
      <c r="G4031"/>
      <c r="H4031"/>
      <c r="I4031"/>
      <c r="J4031"/>
      <c r="K4031"/>
      <c r="L4031" s="1"/>
    </row>
    <row r="4032" spans="1:12" ht="12.75">
      <c r="A4032" s="5"/>
      <c r="B4032"/>
      <c r="C4032" s="6"/>
      <c r="D4032"/>
      <c r="E4032" s="1"/>
      <c r="F4032"/>
      <c r="G4032"/>
      <c r="H4032"/>
      <c r="I4032"/>
      <c r="J4032"/>
      <c r="K4032"/>
      <c r="L4032" s="1"/>
    </row>
    <row r="4033" spans="1:12" ht="12.75">
      <c r="A4033" s="5"/>
      <c r="B4033"/>
      <c r="C4033"/>
      <c r="D4033"/>
      <c r="E4033"/>
      <c r="F4033"/>
      <c r="G4033"/>
      <c r="H4033"/>
      <c r="I4033"/>
      <c r="J4033"/>
      <c r="K4033"/>
      <c r="L4033" s="1"/>
    </row>
    <row r="4034" spans="1:12" ht="12.75">
      <c r="A4034" s="5" t="s">
        <v>5</v>
      </c>
      <c r="B4034" s="3" t="s">
        <v>6</v>
      </c>
      <c r="C4034"/>
      <c r="D4034"/>
      <c r="E4034" s="4">
        <f>SUM(E4031:E4033)</f>
        <v>677.6475</v>
      </c>
      <c r="F4034" s="8" t="s">
        <v>118</v>
      </c>
      <c r="G4034"/>
      <c r="H4034"/>
      <c r="I4034"/>
      <c r="J4034"/>
      <c r="K4034"/>
      <c r="L4034" s="1"/>
    </row>
    <row r="4035" spans="1:12" ht="12.75">
      <c r="A4035" s="5"/>
      <c r="B4035" s="3"/>
      <c r="C4035"/>
      <c r="D4035"/>
      <c r="E4035" s="4"/>
      <c r="F4035" s="8"/>
      <c r="G4035"/>
      <c r="H4035"/>
      <c r="I4035"/>
      <c r="J4035"/>
      <c r="K4035"/>
      <c r="L4035" s="1"/>
    </row>
    <row r="4036" spans="1:12" ht="12.75">
      <c r="A4036" s="5" t="s">
        <v>7</v>
      </c>
      <c r="B4036" s="3" t="s">
        <v>11</v>
      </c>
      <c r="C4036"/>
      <c r="D4036"/>
      <c r="E4036" s="4">
        <f>E4029+E4034</f>
        <v>7454.1225</v>
      </c>
      <c r="F4036" s="8" t="s">
        <v>118</v>
      </c>
      <c r="G4036"/>
      <c r="H4036"/>
      <c r="I4036"/>
      <c r="J4036"/>
      <c r="K4036"/>
      <c r="L4036" s="1"/>
    </row>
    <row r="4037" spans="1:12" ht="12.75">
      <c r="A4037" s="5"/>
      <c r="B4037"/>
      <c r="C4037"/>
      <c r="D4037"/>
      <c r="E4037"/>
      <c r="F4037" s="8"/>
      <c r="G4037"/>
      <c r="H4037"/>
      <c r="I4037"/>
      <c r="J4037"/>
      <c r="K4037"/>
      <c r="L4037" s="1"/>
    </row>
    <row r="4038" spans="1:12" ht="12.75">
      <c r="A4038" s="5" t="s">
        <v>12</v>
      </c>
      <c r="B4038" s="3" t="s">
        <v>13</v>
      </c>
      <c r="C4038" s="6">
        <v>0.05</v>
      </c>
      <c r="D4038"/>
      <c r="E4038" s="4">
        <f>E4036*C4038</f>
        <v>372.70612500000004</v>
      </c>
      <c r="F4038" s="8" t="s">
        <v>118</v>
      </c>
      <c r="G4038"/>
      <c r="H4038"/>
      <c r="I4038"/>
      <c r="J4038"/>
      <c r="K4038"/>
      <c r="L4038" s="1"/>
    </row>
    <row r="4039" spans="1:12" ht="12.75">
      <c r="A4039" s="5"/>
      <c r="B4039"/>
      <c r="C4039"/>
      <c r="D4039"/>
      <c r="E4039"/>
      <c r="F4039" s="8"/>
      <c r="G4039"/>
      <c r="H4039"/>
      <c r="I4039"/>
      <c r="J4039"/>
      <c r="K4039"/>
      <c r="L4039" s="1"/>
    </row>
    <row r="4040" spans="1:12" ht="12.75">
      <c r="A4040" s="5" t="s">
        <v>14</v>
      </c>
      <c r="B4040" s="3" t="s">
        <v>27</v>
      </c>
      <c r="C4040"/>
      <c r="D4040"/>
      <c r="E4040" s="4">
        <f>E4036+E4038</f>
        <v>7826.828625</v>
      </c>
      <c r="F4040" s="8" t="s">
        <v>118</v>
      </c>
      <c r="G4040"/>
      <c r="H4040"/>
      <c r="I4040"/>
      <c r="J4040"/>
      <c r="K4040"/>
      <c r="L4040" s="1"/>
    </row>
    <row r="4041" spans="1:12" ht="12.75">
      <c r="A4041" s="5"/>
      <c r="B4041"/>
      <c r="C4041"/>
      <c r="D4041"/>
      <c r="E4041"/>
      <c r="F4041"/>
      <c r="G4041"/>
      <c r="H4041"/>
      <c r="I4041"/>
      <c r="J4041"/>
      <c r="K4041"/>
      <c r="L4041" s="1"/>
    </row>
    <row r="4042" spans="1:12" ht="12.75">
      <c r="A4042" s="5"/>
      <c r="B4042"/>
      <c r="C4042"/>
      <c r="D4042"/>
      <c r="E4042"/>
      <c r="F4042"/>
      <c r="G4042"/>
      <c r="H4042"/>
      <c r="I4042"/>
      <c r="J4042"/>
      <c r="K4042"/>
      <c r="L4042" s="1"/>
    </row>
    <row r="4043" spans="1:14" ht="12.75">
      <c r="A4043" s="31"/>
      <c r="B4043" s="3" t="s">
        <v>18</v>
      </c>
      <c r="C4043" s="139">
        <f>E4040</f>
        <v>7826.828625</v>
      </c>
      <c r="D4043" s="155" t="s">
        <v>423</v>
      </c>
      <c r="E4043" s="155"/>
      <c r="F4043" s="4">
        <f>E4040/165.33/1</f>
        <v>47.340643712574845</v>
      </c>
      <c r="G4043" s="8" t="s">
        <v>19</v>
      </c>
      <c r="H4043"/>
      <c r="I4043"/>
      <c r="J4043"/>
      <c r="K4043"/>
      <c r="L4043" s="1"/>
      <c r="M4043" s="70"/>
      <c r="N4043" s="140"/>
    </row>
    <row r="4044" spans="1:12" ht="12.75">
      <c r="A4044" s="31"/>
      <c r="B4044"/>
      <c r="C4044"/>
      <c r="D4044"/>
      <c r="E4044"/>
      <c r="F4044"/>
      <c r="G4044"/>
      <c r="H4044"/>
      <c r="I4044"/>
      <c r="J4044"/>
      <c r="K4044"/>
      <c r="L4044" s="1"/>
    </row>
    <row r="4045" spans="1:12" ht="12.75">
      <c r="A4045" s="31"/>
      <c r="B4045" s="3" t="s">
        <v>17</v>
      </c>
      <c r="C4045"/>
      <c r="D4045"/>
      <c r="E4045"/>
      <c r="F4045"/>
      <c r="G4045"/>
      <c r="H4045"/>
      <c r="I4045"/>
      <c r="J4045"/>
      <c r="K4045"/>
      <c r="L4045" s="1"/>
    </row>
    <row r="4046" spans="2:9" ht="12.75">
      <c r="B4046" s="75"/>
      <c r="C4046" s="75"/>
      <c r="D4046" s="75"/>
      <c r="E4046" s="75"/>
      <c r="F4046" s="75"/>
      <c r="G4046" s="75"/>
      <c r="H4046" s="75"/>
      <c r="I4046" s="75"/>
    </row>
    <row r="4047" spans="2:9" ht="12.75">
      <c r="B4047" s="160" t="s">
        <v>495</v>
      </c>
      <c r="C4047" s="160"/>
      <c r="D4047" s="160"/>
      <c r="E4047" s="160"/>
      <c r="F4047" s="160"/>
      <c r="G4047" s="160"/>
      <c r="H4047" s="160"/>
      <c r="I4047" s="160"/>
    </row>
    <row r="4048" spans="2:9" ht="12.75">
      <c r="B4048" s="160" t="s">
        <v>496</v>
      </c>
      <c r="C4048" s="160"/>
      <c r="D4048" s="160"/>
      <c r="E4048" s="160"/>
      <c r="F4048" s="160"/>
      <c r="G4048" s="160"/>
      <c r="H4048" s="160"/>
      <c r="I4048" s="75"/>
    </row>
    <row r="4049" spans="2:9" ht="12.75">
      <c r="B4049" s="75"/>
      <c r="C4049" s="75"/>
      <c r="D4049" s="75"/>
      <c r="E4049" s="75"/>
      <c r="F4049" s="75"/>
      <c r="G4049" s="75"/>
      <c r="H4049" s="75"/>
      <c r="I4049" s="75"/>
    </row>
    <row r="4050" spans="2:9" ht="12.75">
      <c r="B4050" s="75"/>
      <c r="C4050" s="75"/>
      <c r="D4050" s="75"/>
      <c r="E4050" s="75"/>
      <c r="F4050" s="75"/>
      <c r="G4050" s="75"/>
      <c r="H4050" s="75"/>
      <c r="I4050" s="75"/>
    </row>
    <row r="4051" spans="2:9" ht="12.75">
      <c r="B4051" s="75"/>
      <c r="C4051" s="75"/>
      <c r="D4051" s="75"/>
      <c r="E4051" s="75"/>
      <c r="F4051" s="75"/>
      <c r="G4051" s="75"/>
      <c r="H4051" s="75"/>
      <c r="I4051" s="75"/>
    </row>
    <row r="4052" spans="2:9" ht="12.75">
      <c r="B4052" s="75"/>
      <c r="C4052" s="75"/>
      <c r="D4052" s="75"/>
      <c r="E4052" s="75"/>
      <c r="F4052" s="75"/>
      <c r="G4052" s="75"/>
      <c r="H4052" s="75"/>
      <c r="I4052" s="75"/>
    </row>
    <row r="4053" spans="2:9" ht="12.75">
      <c r="B4053" s="75"/>
      <c r="C4053" s="75"/>
      <c r="D4053" s="75"/>
      <c r="E4053" s="75"/>
      <c r="F4053" s="75"/>
      <c r="G4053" s="75"/>
      <c r="H4053" s="75"/>
      <c r="I4053" s="75"/>
    </row>
    <row r="4054" spans="2:9" ht="12.75">
      <c r="B4054" s="75"/>
      <c r="C4054" s="75"/>
      <c r="D4054" s="75"/>
      <c r="E4054" s="75"/>
      <c r="F4054" s="75"/>
      <c r="G4054" s="75"/>
      <c r="H4054" s="75"/>
      <c r="I4054" s="75"/>
    </row>
    <row r="4055" spans="2:9" ht="12.75">
      <c r="B4055" s="75"/>
      <c r="C4055" s="75"/>
      <c r="D4055" s="75"/>
      <c r="E4055" s="75"/>
      <c r="F4055" s="75"/>
      <c r="G4055" s="75"/>
      <c r="H4055" s="75"/>
      <c r="I4055" s="75"/>
    </row>
    <row r="4056" spans="2:9" ht="12.75">
      <c r="B4056" s="75"/>
      <c r="C4056" s="75"/>
      <c r="D4056" s="75"/>
      <c r="E4056" s="75"/>
      <c r="F4056" s="75"/>
      <c r="G4056" s="75"/>
      <c r="H4056" s="75"/>
      <c r="I4056" s="75"/>
    </row>
    <row r="4057" spans="2:9" ht="12.75">
      <c r="B4057" s="75"/>
      <c r="C4057" s="75"/>
      <c r="D4057" s="75"/>
      <c r="E4057" s="75"/>
      <c r="F4057" s="75"/>
      <c r="G4057" s="75"/>
      <c r="H4057" s="75"/>
      <c r="I4057" s="75"/>
    </row>
    <row r="4069" spans="2:8" ht="12.75">
      <c r="B4069" s="61"/>
      <c r="H4069" s="61"/>
    </row>
    <row r="4070" spans="2:8" ht="12.75">
      <c r="B4070" s="61"/>
      <c r="H4070" s="61"/>
    </row>
    <row r="4071" spans="2:9" ht="12.75">
      <c r="B4071" s="61"/>
      <c r="G4071" s="64"/>
      <c r="H4071" s="64"/>
      <c r="I4071" s="65"/>
    </row>
    <row r="4072" spans="1:12" ht="12.75">
      <c r="A4072" s="31"/>
      <c r="B4072" s="3" t="s">
        <v>484</v>
      </c>
      <c r="C4072"/>
      <c r="D4072"/>
      <c r="E4072"/>
      <c r="F4072"/>
      <c r="G4072"/>
      <c r="H4072" s="3" t="s">
        <v>134</v>
      </c>
      <c r="I4072"/>
      <c r="J4072"/>
      <c r="K4072"/>
      <c r="L4072" s="1"/>
    </row>
    <row r="4073" spans="1:12" ht="12.75">
      <c r="A4073" s="31"/>
      <c r="B4073"/>
      <c r="C4073"/>
      <c r="D4073"/>
      <c r="E4073"/>
      <c r="F4073"/>
      <c r="G4073" s="10"/>
      <c r="H4073" s="162" t="s">
        <v>267</v>
      </c>
      <c r="I4073" s="162"/>
      <c r="J4073"/>
      <c r="K4073"/>
      <c r="L4073" s="1"/>
    </row>
    <row r="4074" spans="1:12" ht="12.75">
      <c r="A4074" s="31"/>
      <c r="B4074" s="3" t="s">
        <v>486</v>
      </c>
      <c r="C4074"/>
      <c r="D4074"/>
      <c r="E4074"/>
      <c r="F4074"/>
      <c r="G4074" s="10"/>
      <c r="H4074" s="10"/>
      <c r="I4074" s="50"/>
      <c r="J4074"/>
      <c r="K4074"/>
      <c r="L4074" s="1"/>
    </row>
    <row r="4075" spans="1:12" ht="12.75">
      <c r="A4075" s="31"/>
      <c r="B4075" s="155" t="s">
        <v>525</v>
      </c>
      <c r="C4075" s="155"/>
      <c r="D4075" s="155"/>
      <c r="E4075" s="155"/>
      <c r="F4075" s="155"/>
      <c r="G4075" s="155"/>
      <c r="H4075" s="155"/>
      <c r="I4075" s="155"/>
      <c r="J4075"/>
      <c r="K4075"/>
      <c r="L4075" s="1"/>
    </row>
    <row r="4076" spans="1:12" ht="12.75">
      <c r="A4076" s="31"/>
      <c r="B4076" s="3"/>
      <c r="C4076"/>
      <c r="D4076"/>
      <c r="E4076"/>
      <c r="F4076"/>
      <c r="G4076" s="10"/>
      <c r="H4076" s="10"/>
      <c r="I4076" s="10"/>
      <c r="J4076"/>
      <c r="K4076"/>
      <c r="L4076" s="1"/>
    </row>
    <row r="4077" spans="1:12" ht="12.75">
      <c r="A4077" s="31"/>
      <c r="B4077"/>
      <c r="C4077"/>
      <c r="D4077"/>
      <c r="E4077"/>
      <c r="F4077"/>
      <c r="G4077" s="50"/>
      <c r="H4077" s="10"/>
      <c r="I4077" s="10"/>
      <c r="J4077"/>
      <c r="K4077"/>
      <c r="L4077" s="1"/>
    </row>
    <row r="4078" spans="1:12" ht="12.75">
      <c r="A4078" s="5">
        <v>1</v>
      </c>
      <c r="B4078" s="3" t="s">
        <v>0</v>
      </c>
      <c r="C4078"/>
      <c r="D4078"/>
      <c r="E4078" s="3">
        <f>SUM(E4079:E4081)</f>
        <v>0</v>
      </c>
      <c r="F4078" s="8" t="s">
        <v>118</v>
      </c>
      <c r="G4078"/>
      <c r="H4078"/>
      <c r="I4078"/>
      <c r="J4078"/>
      <c r="K4078"/>
      <c r="L4078" s="1"/>
    </row>
    <row r="4079" spans="1:12" ht="12.75">
      <c r="A4079" s="5"/>
      <c r="B4079" t="s">
        <v>8</v>
      </c>
      <c r="C4079"/>
      <c r="D4079"/>
      <c r="E4079">
        <v>0</v>
      </c>
      <c r="F4079" s="8"/>
      <c r="G4079"/>
      <c r="H4079"/>
      <c r="I4079"/>
      <c r="J4079"/>
      <c r="K4079"/>
      <c r="L4079" s="1"/>
    </row>
    <row r="4080" spans="1:12" ht="12.75">
      <c r="A4080" s="5"/>
      <c r="B4080" t="s">
        <v>9</v>
      </c>
      <c r="C4080"/>
      <c r="D4080"/>
      <c r="E4080">
        <v>0</v>
      </c>
      <c r="F4080" s="8"/>
      <c r="G4080"/>
      <c r="H4080"/>
      <c r="I4080"/>
      <c r="J4080"/>
      <c r="K4080"/>
      <c r="L4080" s="1"/>
    </row>
    <row r="4081" spans="1:12" ht="12.75">
      <c r="A4081" s="5"/>
      <c r="B4081" t="s">
        <v>10</v>
      </c>
      <c r="C4081"/>
      <c r="D4081"/>
      <c r="E4081">
        <v>0</v>
      </c>
      <c r="F4081" s="8"/>
      <c r="G4081"/>
      <c r="H4081"/>
      <c r="I4081"/>
      <c r="J4081"/>
      <c r="K4081"/>
      <c r="L4081" s="1"/>
    </row>
    <row r="4082" spans="1:12" ht="12.75">
      <c r="A4082" s="5"/>
      <c r="B4082"/>
      <c r="C4082"/>
      <c r="D4082"/>
      <c r="E4082"/>
      <c r="F4082" s="8"/>
      <c r="G4082"/>
      <c r="H4082"/>
      <c r="I4082"/>
      <c r="J4082"/>
      <c r="K4082"/>
      <c r="L4082" s="1"/>
    </row>
    <row r="4083" spans="1:12" ht="12.75">
      <c r="A4083" s="5"/>
      <c r="B4083"/>
      <c r="C4083"/>
      <c r="D4083"/>
      <c r="E4083"/>
      <c r="F4083" s="8"/>
      <c r="G4083"/>
      <c r="H4083"/>
      <c r="I4083"/>
      <c r="J4083"/>
      <c r="K4083"/>
      <c r="L4083" s="1"/>
    </row>
    <row r="4084" spans="1:12" ht="12.75">
      <c r="A4084" s="5">
        <v>2</v>
      </c>
      <c r="B4084" s="3" t="s">
        <v>1</v>
      </c>
      <c r="C4084" s="3"/>
      <c r="D4084" s="3"/>
      <c r="E4084" s="4">
        <f>SUM(E4085:E4087)</f>
        <v>6450</v>
      </c>
      <c r="F4084" s="8" t="s">
        <v>118</v>
      </c>
      <c r="G4084"/>
      <c r="H4084"/>
      <c r="I4084"/>
      <c r="J4084"/>
      <c r="K4084"/>
      <c r="L4084" s="1"/>
    </row>
    <row r="4085" spans="1:14" ht="12.75">
      <c r="A4085" s="5"/>
      <c r="B4085" t="s">
        <v>2</v>
      </c>
      <c r="C4085"/>
      <c r="D4085"/>
      <c r="E4085">
        <v>6450</v>
      </c>
      <c r="F4085" s="8"/>
      <c r="G4085"/>
      <c r="H4085"/>
      <c r="I4085"/>
      <c r="J4085"/>
      <c r="K4085"/>
      <c r="L4085" s="1"/>
      <c r="M4085" s="70"/>
      <c r="N4085" s="140"/>
    </row>
    <row r="4086" spans="1:14" ht="12.75">
      <c r="A4086" s="5"/>
      <c r="B4086" s="53" t="s">
        <v>494</v>
      </c>
      <c r="C4086" s="6">
        <v>0</v>
      </c>
      <c r="D4086"/>
      <c r="E4086" s="1">
        <f>E4085*C4086</f>
        <v>0</v>
      </c>
      <c r="F4086" s="8"/>
      <c r="G4086"/>
      <c r="H4086"/>
      <c r="I4086"/>
      <c r="J4086"/>
      <c r="K4086"/>
      <c r="L4086" s="1"/>
      <c r="M4086" s="70"/>
      <c r="N4086" s="140"/>
    </row>
    <row r="4087" spans="1:12" ht="12.75">
      <c r="A4087" s="5"/>
      <c r="B4087"/>
      <c r="C4087"/>
      <c r="D4087"/>
      <c r="E4087"/>
      <c r="F4087"/>
      <c r="G4087"/>
      <c r="H4087"/>
      <c r="I4087"/>
      <c r="J4087"/>
      <c r="K4087"/>
      <c r="L4087" s="1"/>
    </row>
    <row r="4088" spans="1:12" ht="12.75">
      <c r="A4088" s="5" t="s">
        <v>4</v>
      </c>
      <c r="B4088" s="3" t="s">
        <v>3</v>
      </c>
      <c r="C4088"/>
      <c r="D4088"/>
      <c r="E4088" s="4">
        <f>E4078+E4084</f>
        <v>6450</v>
      </c>
      <c r="F4088" s="8" t="s">
        <v>118</v>
      </c>
      <c r="G4088" s="3"/>
      <c r="H4088"/>
      <c r="I4088"/>
      <c r="J4088"/>
      <c r="K4088"/>
      <c r="L4088" s="1"/>
    </row>
    <row r="4089" spans="1:12" ht="12.75">
      <c r="A4089" s="5"/>
      <c r="B4089"/>
      <c r="C4089"/>
      <c r="D4089"/>
      <c r="E4089"/>
      <c r="F4089"/>
      <c r="G4089"/>
      <c r="H4089"/>
      <c r="I4089"/>
      <c r="J4089"/>
      <c r="K4089"/>
      <c r="L4089" s="1"/>
    </row>
    <row r="4090" spans="1:12" ht="12.75">
      <c r="A4090" s="5"/>
      <c r="B4090" s="53" t="s">
        <v>159</v>
      </c>
      <c r="C4090" s="6">
        <v>0</v>
      </c>
      <c r="D4090"/>
      <c r="E4090" s="1">
        <f>E4088*C4090</f>
        <v>0</v>
      </c>
      <c r="F4090"/>
      <c r="G4090"/>
      <c r="H4090"/>
      <c r="I4090"/>
      <c r="J4090"/>
      <c r="K4090"/>
      <c r="L4090" s="1"/>
    </row>
    <row r="4091" spans="1:12" ht="12.75">
      <c r="A4091" s="5"/>
      <c r="B4091"/>
      <c r="C4091" s="6"/>
      <c r="D4091"/>
      <c r="E4091" s="1"/>
      <c r="F4091"/>
      <c r="G4091"/>
      <c r="H4091"/>
      <c r="I4091"/>
      <c r="J4091"/>
      <c r="K4091"/>
      <c r="L4091" s="1"/>
    </row>
    <row r="4092" spans="1:12" ht="12.75">
      <c r="A4092" s="5"/>
      <c r="B4092"/>
      <c r="C4092"/>
      <c r="D4092"/>
      <c r="E4092"/>
      <c r="F4092"/>
      <c r="G4092"/>
      <c r="H4092"/>
      <c r="I4092"/>
      <c r="J4092"/>
      <c r="K4092"/>
      <c r="L4092" s="1"/>
    </row>
    <row r="4093" spans="1:12" ht="12.75">
      <c r="A4093" s="5" t="s">
        <v>5</v>
      </c>
      <c r="B4093" s="3" t="s">
        <v>6</v>
      </c>
      <c r="C4093"/>
      <c r="D4093"/>
      <c r="E4093" s="4">
        <f>SUM(E4090:E4092)</f>
        <v>0</v>
      </c>
      <c r="F4093" s="8" t="s">
        <v>118</v>
      </c>
      <c r="G4093"/>
      <c r="H4093"/>
      <c r="I4093"/>
      <c r="J4093"/>
      <c r="K4093"/>
      <c r="L4093" s="1"/>
    </row>
    <row r="4094" spans="1:12" ht="12.75">
      <c r="A4094" s="5"/>
      <c r="B4094" s="3"/>
      <c r="C4094"/>
      <c r="D4094"/>
      <c r="E4094" s="4"/>
      <c r="F4094" s="8"/>
      <c r="G4094"/>
      <c r="H4094"/>
      <c r="I4094"/>
      <c r="J4094"/>
      <c r="K4094"/>
      <c r="L4094" s="1"/>
    </row>
    <row r="4095" spans="1:12" ht="12.75">
      <c r="A4095" s="5" t="s">
        <v>7</v>
      </c>
      <c r="B4095" s="3" t="s">
        <v>11</v>
      </c>
      <c r="C4095"/>
      <c r="D4095"/>
      <c r="E4095" s="4">
        <f>E4088+E4093</f>
        <v>6450</v>
      </c>
      <c r="F4095" s="8" t="s">
        <v>118</v>
      </c>
      <c r="G4095"/>
      <c r="H4095"/>
      <c r="I4095"/>
      <c r="J4095"/>
      <c r="K4095"/>
      <c r="L4095" s="1"/>
    </row>
    <row r="4096" spans="1:12" ht="12.75">
      <c r="A4096" s="5"/>
      <c r="B4096"/>
      <c r="C4096"/>
      <c r="D4096"/>
      <c r="E4096"/>
      <c r="F4096" s="8"/>
      <c r="G4096"/>
      <c r="H4096"/>
      <c r="I4096"/>
      <c r="J4096"/>
      <c r="K4096"/>
      <c r="L4096" s="1"/>
    </row>
    <row r="4097" spans="1:12" ht="12.75">
      <c r="A4097" s="5" t="s">
        <v>12</v>
      </c>
      <c r="B4097" s="3" t="s">
        <v>13</v>
      </c>
      <c r="C4097" s="6">
        <v>0</v>
      </c>
      <c r="D4097"/>
      <c r="E4097" s="4">
        <f>E4095*C4097</f>
        <v>0</v>
      </c>
      <c r="F4097" s="8" t="s">
        <v>118</v>
      </c>
      <c r="G4097"/>
      <c r="H4097"/>
      <c r="I4097"/>
      <c r="J4097"/>
      <c r="K4097"/>
      <c r="L4097" s="1"/>
    </row>
    <row r="4098" spans="1:12" ht="12.75">
      <c r="A4098" s="5"/>
      <c r="B4098"/>
      <c r="C4098"/>
      <c r="D4098"/>
      <c r="E4098"/>
      <c r="F4098" s="8"/>
      <c r="G4098"/>
      <c r="H4098"/>
      <c r="I4098"/>
      <c r="J4098"/>
      <c r="K4098"/>
      <c r="L4098" s="1"/>
    </row>
    <row r="4099" spans="1:12" ht="12.75">
      <c r="A4099" s="5" t="s">
        <v>14</v>
      </c>
      <c r="B4099" s="3" t="s">
        <v>27</v>
      </c>
      <c r="C4099"/>
      <c r="D4099"/>
      <c r="E4099" s="4">
        <f>E4095+E4097</f>
        <v>6450</v>
      </c>
      <c r="F4099" s="8" t="s">
        <v>118</v>
      </c>
      <c r="G4099"/>
      <c r="H4099"/>
      <c r="I4099"/>
      <c r="J4099"/>
      <c r="K4099"/>
      <c r="L4099" s="1"/>
    </row>
    <row r="4100" spans="1:12" ht="12.75">
      <c r="A4100" s="5"/>
      <c r="B4100"/>
      <c r="C4100"/>
      <c r="D4100"/>
      <c r="E4100"/>
      <c r="F4100"/>
      <c r="G4100"/>
      <c r="H4100"/>
      <c r="I4100"/>
      <c r="J4100"/>
      <c r="K4100"/>
      <c r="L4100" s="1"/>
    </row>
    <row r="4101" spans="1:12" ht="12.75">
      <c r="A4101" s="5"/>
      <c r="B4101"/>
      <c r="C4101"/>
      <c r="D4101"/>
      <c r="E4101"/>
      <c r="F4101"/>
      <c r="G4101"/>
      <c r="H4101"/>
      <c r="I4101"/>
      <c r="J4101"/>
      <c r="K4101"/>
      <c r="L4101" s="1"/>
    </row>
    <row r="4102" spans="1:14" ht="12.75">
      <c r="A4102" s="31"/>
      <c r="B4102" s="3" t="s">
        <v>18</v>
      </c>
      <c r="C4102" s="139">
        <f>E4099</f>
        <v>6450</v>
      </c>
      <c r="D4102" s="155" t="s">
        <v>423</v>
      </c>
      <c r="E4102" s="155"/>
      <c r="F4102" s="4">
        <f>E4099/165.33/1</f>
        <v>39.012883324260564</v>
      </c>
      <c r="G4102" s="8" t="s">
        <v>19</v>
      </c>
      <c r="H4102"/>
      <c r="I4102"/>
      <c r="J4102"/>
      <c r="K4102"/>
      <c r="L4102" s="1"/>
      <c r="M4102" s="70"/>
      <c r="N4102" s="140"/>
    </row>
    <row r="4103" spans="1:12" ht="12.75">
      <c r="A4103" s="31"/>
      <c r="B4103"/>
      <c r="C4103"/>
      <c r="D4103"/>
      <c r="E4103"/>
      <c r="F4103"/>
      <c r="G4103"/>
      <c r="H4103"/>
      <c r="I4103"/>
      <c r="J4103"/>
      <c r="K4103"/>
      <c r="L4103" s="1"/>
    </row>
    <row r="4104" spans="1:12" ht="12.75">
      <c r="A4104" s="31"/>
      <c r="B4104" s="3" t="s">
        <v>17</v>
      </c>
      <c r="C4104"/>
      <c r="D4104"/>
      <c r="E4104"/>
      <c r="F4104"/>
      <c r="G4104"/>
      <c r="H4104"/>
      <c r="I4104"/>
      <c r="J4104"/>
      <c r="K4104"/>
      <c r="L4104" s="1"/>
    </row>
    <row r="4105" spans="2:9" ht="12.75">
      <c r="B4105" s="75"/>
      <c r="C4105" s="75"/>
      <c r="D4105" s="75"/>
      <c r="E4105" s="75"/>
      <c r="F4105" s="75"/>
      <c r="G4105" s="75"/>
      <c r="H4105" s="75"/>
      <c r="I4105" s="75"/>
    </row>
    <row r="4106" spans="2:9" ht="12.75">
      <c r="B4106" s="160" t="s">
        <v>495</v>
      </c>
      <c r="C4106" s="160"/>
      <c r="D4106" s="160"/>
      <c r="E4106" s="160"/>
      <c r="F4106" s="160"/>
      <c r="G4106" s="160"/>
      <c r="H4106" s="160"/>
      <c r="I4106" s="160"/>
    </row>
    <row r="4107" spans="2:9" ht="12.75">
      <c r="B4107" s="160" t="s">
        <v>496</v>
      </c>
      <c r="C4107" s="160"/>
      <c r="D4107" s="160"/>
      <c r="E4107" s="160"/>
      <c r="F4107" s="160"/>
      <c r="G4107" s="160"/>
      <c r="H4107" s="160"/>
      <c r="I4107" s="75"/>
    </row>
    <row r="4108" spans="2:9" ht="12.75">
      <c r="B4108" s="75"/>
      <c r="C4108" s="75"/>
      <c r="D4108" s="75"/>
      <c r="E4108" s="75"/>
      <c r="F4108" s="75"/>
      <c r="G4108" s="75"/>
      <c r="H4108" s="75"/>
      <c r="I4108" s="75"/>
    </row>
    <row r="4109" spans="2:9" ht="12.75">
      <c r="B4109" s="75"/>
      <c r="C4109" s="75"/>
      <c r="D4109" s="75"/>
      <c r="E4109" s="75"/>
      <c r="F4109" s="75"/>
      <c r="G4109" s="75"/>
      <c r="H4109" s="75"/>
      <c r="I4109" s="75"/>
    </row>
    <row r="4110" spans="2:9" ht="12.75">
      <c r="B4110" s="75"/>
      <c r="C4110" s="75"/>
      <c r="D4110" s="75"/>
      <c r="E4110" s="75"/>
      <c r="F4110" s="75"/>
      <c r="G4110" s="75"/>
      <c r="H4110" s="75"/>
      <c r="I4110" s="75"/>
    </row>
    <row r="4111" spans="2:9" ht="12.75">
      <c r="B4111" s="75"/>
      <c r="C4111" s="75"/>
      <c r="D4111" s="75"/>
      <c r="E4111" s="75"/>
      <c r="F4111" s="75"/>
      <c r="G4111" s="75"/>
      <c r="H4111" s="75"/>
      <c r="I4111" s="75"/>
    </row>
    <row r="4112" spans="2:9" ht="12.75">
      <c r="B4112" s="75"/>
      <c r="C4112" s="75"/>
      <c r="D4112" s="75"/>
      <c r="E4112" s="75"/>
      <c r="F4112" s="75"/>
      <c r="G4112" s="75"/>
      <c r="H4112" s="75"/>
      <c r="I4112" s="75"/>
    </row>
    <row r="4113" spans="2:9" ht="12.75">
      <c r="B4113" s="75"/>
      <c r="C4113" s="75"/>
      <c r="D4113" s="75"/>
      <c r="E4113" s="75"/>
      <c r="F4113" s="75"/>
      <c r="G4113" s="75"/>
      <c r="H4113" s="75"/>
      <c r="I4113" s="75"/>
    </row>
    <row r="4114" spans="2:9" ht="12.75">
      <c r="B4114" s="75"/>
      <c r="C4114" s="75"/>
      <c r="D4114" s="75"/>
      <c r="E4114" s="75"/>
      <c r="F4114" s="75"/>
      <c r="G4114" s="75"/>
      <c r="H4114" s="75"/>
      <c r="I4114" s="75"/>
    </row>
    <row r="4115" spans="2:9" ht="12.75">
      <c r="B4115" s="75"/>
      <c r="C4115" s="75"/>
      <c r="D4115" s="75"/>
      <c r="E4115" s="75"/>
      <c r="F4115" s="75"/>
      <c r="G4115" s="75"/>
      <c r="H4115" s="75"/>
      <c r="I4115" s="75"/>
    </row>
    <row r="4116" spans="2:9" ht="12.75">
      <c r="B4116" s="75"/>
      <c r="C4116" s="75"/>
      <c r="D4116" s="75"/>
      <c r="E4116" s="75"/>
      <c r="F4116" s="75"/>
      <c r="G4116" s="75"/>
      <c r="H4116" s="75"/>
      <c r="I4116" s="75"/>
    </row>
    <row r="4129" spans="2:8" ht="12.75">
      <c r="B4129" s="61"/>
      <c r="H4129" s="61"/>
    </row>
    <row r="4130" spans="2:9" ht="12.75">
      <c r="B4130" s="61"/>
      <c r="G4130" s="64"/>
      <c r="H4130" s="64"/>
      <c r="I4130" s="65"/>
    </row>
    <row r="4131" spans="1:12" ht="12.75">
      <c r="A4131" s="31"/>
      <c r="B4131" s="3" t="s">
        <v>484</v>
      </c>
      <c r="C4131"/>
      <c r="D4131"/>
      <c r="E4131"/>
      <c r="F4131"/>
      <c r="G4131"/>
      <c r="H4131" s="3" t="s">
        <v>134</v>
      </c>
      <c r="I4131"/>
      <c r="J4131"/>
      <c r="K4131"/>
      <c r="L4131" s="1"/>
    </row>
    <row r="4132" spans="1:12" ht="12.75">
      <c r="A4132" s="31"/>
      <c r="B4132"/>
      <c r="C4132"/>
      <c r="D4132"/>
      <c r="E4132"/>
      <c r="F4132"/>
      <c r="G4132" s="10"/>
      <c r="H4132" s="162" t="s">
        <v>268</v>
      </c>
      <c r="I4132" s="162"/>
      <c r="J4132"/>
      <c r="K4132"/>
      <c r="L4132" s="1"/>
    </row>
    <row r="4133" spans="1:12" ht="12.75">
      <c r="A4133" s="31"/>
      <c r="B4133" s="3" t="s">
        <v>486</v>
      </c>
      <c r="C4133"/>
      <c r="D4133"/>
      <c r="E4133"/>
      <c r="F4133"/>
      <c r="G4133" s="10"/>
      <c r="H4133" s="10"/>
      <c r="I4133" s="50"/>
      <c r="J4133"/>
      <c r="K4133"/>
      <c r="L4133" s="1"/>
    </row>
    <row r="4134" spans="1:12" ht="12.75">
      <c r="A4134" s="31"/>
      <c r="B4134" s="155" t="s">
        <v>526</v>
      </c>
      <c r="C4134" s="155"/>
      <c r="D4134" s="155"/>
      <c r="E4134" s="155"/>
      <c r="F4134" s="155"/>
      <c r="G4134" s="155"/>
      <c r="H4134" s="155"/>
      <c r="I4134" s="155"/>
      <c r="J4134"/>
      <c r="K4134"/>
      <c r="L4134" s="1"/>
    </row>
    <row r="4135" spans="1:12" ht="12.75">
      <c r="A4135" s="31"/>
      <c r="B4135" s="3"/>
      <c r="C4135"/>
      <c r="D4135"/>
      <c r="E4135"/>
      <c r="F4135"/>
      <c r="G4135" s="10"/>
      <c r="H4135" s="10"/>
      <c r="I4135" s="10"/>
      <c r="J4135"/>
      <c r="K4135"/>
      <c r="L4135" s="1"/>
    </row>
    <row r="4136" spans="1:12" ht="12.75">
      <c r="A4136" s="31"/>
      <c r="B4136"/>
      <c r="C4136"/>
      <c r="D4136"/>
      <c r="E4136"/>
      <c r="F4136"/>
      <c r="G4136" s="50"/>
      <c r="H4136" s="10"/>
      <c r="I4136" s="10"/>
      <c r="J4136"/>
      <c r="K4136"/>
      <c r="L4136" s="1"/>
    </row>
    <row r="4137" spans="1:12" ht="12.75">
      <c r="A4137" s="5">
        <v>1</v>
      </c>
      <c r="B4137" s="3" t="s">
        <v>0</v>
      </c>
      <c r="C4137"/>
      <c r="D4137"/>
      <c r="E4137" s="3">
        <f>SUM(E4138:E4140)</f>
        <v>40</v>
      </c>
      <c r="F4137" s="8" t="s">
        <v>118</v>
      </c>
      <c r="G4137"/>
      <c r="H4137"/>
      <c r="I4137"/>
      <c r="J4137"/>
      <c r="K4137"/>
      <c r="L4137" s="1"/>
    </row>
    <row r="4138" spans="1:12" ht="12.75">
      <c r="A4138" s="5"/>
      <c r="B4138" t="s">
        <v>8</v>
      </c>
      <c r="C4138"/>
      <c r="D4138"/>
      <c r="E4138">
        <v>0</v>
      </c>
      <c r="F4138" s="8"/>
      <c r="G4138"/>
      <c r="H4138"/>
      <c r="I4138"/>
      <c r="J4138"/>
      <c r="K4138"/>
      <c r="L4138" s="1"/>
    </row>
    <row r="4139" spans="1:12" ht="12.75">
      <c r="A4139" s="5"/>
      <c r="B4139" t="s">
        <v>9</v>
      </c>
      <c r="C4139"/>
      <c r="D4139"/>
      <c r="E4139">
        <v>40</v>
      </c>
      <c r="F4139" s="8"/>
      <c r="G4139"/>
      <c r="H4139"/>
      <c r="I4139"/>
      <c r="J4139"/>
      <c r="K4139"/>
      <c r="L4139" s="1"/>
    </row>
    <row r="4140" spans="1:12" ht="12.75">
      <c r="A4140" s="5"/>
      <c r="B4140" t="s">
        <v>10</v>
      </c>
      <c r="C4140"/>
      <c r="D4140"/>
      <c r="E4140">
        <v>0</v>
      </c>
      <c r="F4140" s="8"/>
      <c r="G4140"/>
      <c r="H4140"/>
      <c r="I4140"/>
      <c r="J4140"/>
      <c r="K4140"/>
      <c r="L4140" s="1"/>
    </row>
    <row r="4141" spans="1:12" ht="12.75">
      <c r="A4141" s="5"/>
      <c r="B4141"/>
      <c r="C4141"/>
      <c r="D4141"/>
      <c r="E4141"/>
      <c r="F4141" s="8"/>
      <c r="G4141"/>
      <c r="H4141"/>
      <c r="I4141"/>
      <c r="J4141"/>
      <c r="K4141"/>
      <c r="L4141" s="1"/>
    </row>
    <row r="4142" spans="1:12" ht="12.75">
      <c r="A4142" s="5"/>
      <c r="B4142"/>
      <c r="C4142"/>
      <c r="D4142"/>
      <c r="E4142"/>
      <c r="F4142" s="8"/>
      <c r="G4142"/>
      <c r="H4142"/>
      <c r="I4142"/>
      <c r="J4142"/>
      <c r="K4142"/>
      <c r="L4142" s="1"/>
    </row>
    <row r="4143" spans="1:12" ht="12.75">
      <c r="A4143" s="5">
        <v>2</v>
      </c>
      <c r="B4143" s="3" t="s">
        <v>1</v>
      </c>
      <c r="C4143" s="3"/>
      <c r="D4143" s="3"/>
      <c r="E4143" s="4">
        <f>SUM(E4144:E4146)</f>
        <v>6636.025</v>
      </c>
      <c r="F4143" s="8" t="s">
        <v>118</v>
      </c>
      <c r="G4143"/>
      <c r="H4143"/>
      <c r="I4143"/>
      <c r="J4143"/>
      <c r="K4143"/>
      <c r="L4143" s="1"/>
    </row>
    <row r="4144" spans="1:14" ht="12.75">
      <c r="A4144" s="5"/>
      <c r="B4144" t="s">
        <v>2</v>
      </c>
      <c r="C4144"/>
      <c r="D4144"/>
      <c r="E4144">
        <v>6490</v>
      </c>
      <c r="F4144" s="8"/>
      <c r="G4144"/>
      <c r="H4144"/>
      <c r="I4144"/>
      <c r="J4144"/>
      <c r="K4144"/>
      <c r="L4144" s="1"/>
      <c r="M4144" s="70"/>
      <c r="N4144" s="140"/>
    </row>
    <row r="4145" spans="1:12" ht="12.75">
      <c r="A4145" s="5"/>
      <c r="B4145" s="53" t="s">
        <v>494</v>
      </c>
      <c r="C4145" s="2">
        <v>0.0225</v>
      </c>
      <c r="D4145"/>
      <c r="E4145" s="1">
        <f>E4144*C4145</f>
        <v>146.025</v>
      </c>
      <c r="F4145" s="8"/>
      <c r="G4145"/>
      <c r="H4145"/>
      <c r="I4145"/>
      <c r="J4145"/>
      <c r="K4145"/>
      <c r="L4145" s="1"/>
    </row>
    <row r="4146" spans="1:12" ht="12.75">
      <c r="A4146" s="5"/>
      <c r="B4146"/>
      <c r="C4146"/>
      <c r="D4146"/>
      <c r="E4146"/>
      <c r="F4146"/>
      <c r="G4146"/>
      <c r="H4146"/>
      <c r="I4146"/>
      <c r="J4146"/>
      <c r="K4146"/>
      <c r="L4146" s="1"/>
    </row>
    <row r="4147" spans="1:12" ht="12.75">
      <c r="A4147" s="5" t="s">
        <v>4</v>
      </c>
      <c r="B4147" s="3" t="s">
        <v>3</v>
      </c>
      <c r="C4147"/>
      <c r="D4147"/>
      <c r="E4147" s="4">
        <f>E4137+E4143</f>
        <v>6676.025</v>
      </c>
      <c r="F4147" s="8" t="s">
        <v>118</v>
      </c>
      <c r="G4147" s="3"/>
      <c r="H4147"/>
      <c r="I4147"/>
      <c r="J4147"/>
      <c r="K4147"/>
      <c r="L4147" s="1"/>
    </row>
    <row r="4148" spans="1:12" ht="12.75">
      <c r="A4148" s="5"/>
      <c r="B4148"/>
      <c r="C4148"/>
      <c r="D4148"/>
      <c r="E4148"/>
      <c r="F4148"/>
      <c r="G4148"/>
      <c r="H4148"/>
      <c r="I4148"/>
      <c r="J4148"/>
      <c r="K4148"/>
      <c r="L4148" s="1"/>
    </row>
    <row r="4149" spans="1:12" ht="12.75">
      <c r="A4149" s="5"/>
      <c r="B4149" t="s">
        <v>159</v>
      </c>
      <c r="C4149" s="6">
        <v>0.1</v>
      </c>
      <c r="D4149"/>
      <c r="E4149" s="1">
        <f>E4147*C4149</f>
        <v>667.6025</v>
      </c>
      <c r="F4149"/>
      <c r="G4149"/>
      <c r="H4149"/>
      <c r="I4149"/>
      <c r="J4149"/>
      <c r="K4149"/>
      <c r="L4149" s="1"/>
    </row>
    <row r="4150" spans="1:12" ht="12.75">
      <c r="A4150" s="5"/>
      <c r="B4150"/>
      <c r="C4150" s="6"/>
      <c r="D4150"/>
      <c r="E4150" s="1"/>
      <c r="F4150"/>
      <c r="G4150"/>
      <c r="H4150"/>
      <c r="I4150"/>
      <c r="J4150"/>
      <c r="K4150"/>
      <c r="L4150" s="1"/>
    </row>
    <row r="4151" spans="1:12" ht="12.75">
      <c r="A4151" s="5"/>
      <c r="B4151"/>
      <c r="C4151"/>
      <c r="D4151"/>
      <c r="E4151"/>
      <c r="F4151"/>
      <c r="G4151"/>
      <c r="H4151"/>
      <c r="I4151"/>
      <c r="J4151"/>
      <c r="K4151"/>
      <c r="L4151" s="1"/>
    </row>
    <row r="4152" spans="1:12" ht="12.75">
      <c r="A4152" s="5" t="s">
        <v>5</v>
      </c>
      <c r="B4152" s="3" t="s">
        <v>6</v>
      </c>
      <c r="C4152"/>
      <c r="D4152"/>
      <c r="E4152" s="4">
        <f>SUM(E4149:E4151)</f>
        <v>667.6025</v>
      </c>
      <c r="F4152" s="8" t="s">
        <v>118</v>
      </c>
      <c r="G4152"/>
      <c r="H4152"/>
      <c r="I4152"/>
      <c r="J4152"/>
      <c r="K4152"/>
      <c r="L4152" s="1"/>
    </row>
    <row r="4153" spans="1:12" ht="12.75">
      <c r="A4153" s="5"/>
      <c r="B4153" s="3"/>
      <c r="C4153"/>
      <c r="D4153"/>
      <c r="E4153" s="4"/>
      <c r="F4153" s="8"/>
      <c r="G4153"/>
      <c r="H4153"/>
      <c r="I4153"/>
      <c r="J4153"/>
      <c r="K4153"/>
      <c r="L4153" s="1"/>
    </row>
    <row r="4154" spans="1:12" ht="12.75">
      <c r="A4154" s="5" t="s">
        <v>7</v>
      </c>
      <c r="B4154" s="3" t="s">
        <v>11</v>
      </c>
      <c r="C4154"/>
      <c r="D4154"/>
      <c r="E4154" s="4">
        <f>E4147+E4152</f>
        <v>7343.6275</v>
      </c>
      <c r="F4154" s="8" t="s">
        <v>118</v>
      </c>
      <c r="G4154"/>
      <c r="H4154"/>
      <c r="I4154"/>
      <c r="J4154"/>
      <c r="K4154"/>
      <c r="L4154" s="1"/>
    </row>
    <row r="4155" spans="1:12" ht="12.75">
      <c r="A4155" s="5"/>
      <c r="B4155"/>
      <c r="C4155"/>
      <c r="D4155"/>
      <c r="E4155"/>
      <c r="F4155" s="8"/>
      <c r="G4155"/>
      <c r="H4155"/>
      <c r="I4155"/>
      <c r="J4155"/>
      <c r="K4155"/>
      <c r="L4155" s="1"/>
    </row>
    <row r="4156" spans="1:12" ht="12.75">
      <c r="A4156" s="5" t="s">
        <v>12</v>
      </c>
      <c r="B4156" s="3" t="s">
        <v>13</v>
      </c>
      <c r="C4156" s="6">
        <v>0.05</v>
      </c>
      <c r="D4156"/>
      <c r="E4156" s="4">
        <f>E4154*C4156</f>
        <v>367.181375</v>
      </c>
      <c r="F4156" s="8" t="s">
        <v>118</v>
      </c>
      <c r="G4156"/>
      <c r="H4156"/>
      <c r="I4156"/>
      <c r="J4156"/>
      <c r="K4156"/>
      <c r="L4156" s="1"/>
    </row>
    <row r="4157" spans="1:12" ht="12.75">
      <c r="A4157" s="5"/>
      <c r="B4157"/>
      <c r="C4157"/>
      <c r="D4157"/>
      <c r="E4157"/>
      <c r="F4157" s="8"/>
      <c r="G4157"/>
      <c r="H4157"/>
      <c r="I4157"/>
      <c r="J4157"/>
      <c r="K4157"/>
      <c r="L4157" s="1"/>
    </row>
    <row r="4158" spans="1:12" ht="12.75">
      <c r="A4158" s="5" t="s">
        <v>14</v>
      </c>
      <c r="B4158" s="3" t="s">
        <v>27</v>
      </c>
      <c r="C4158"/>
      <c r="D4158"/>
      <c r="E4158" s="4">
        <f>E4154+E4156</f>
        <v>7710.808875</v>
      </c>
      <c r="F4158" s="8" t="s">
        <v>118</v>
      </c>
      <c r="G4158"/>
      <c r="H4158"/>
      <c r="I4158"/>
      <c r="J4158"/>
      <c r="K4158"/>
      <c r="L4158" s="1"/>
    </row>
    <row r="4159" spans="1:12" ht="12.75">
      <c r="A4159" s="5"/>
      <c r="B4159"/>
      <c r="C4159"/>
      <c r="D4159"/>
      <c r="E4159"/>
      <c r="F4159"/>
      <c r="G4159"/>
      <c r="H4159"/>
      <c r="I4159"/>
      <c r="J4159"/>
      <c r="K4159"/>
      <c r="L4159" s="1"/>
    </row>
    <row r="4160" spans="1:12" ht="12.75">
      <c r="A4160" s="5"/>
      <c r="B4160"/>
      <c r="C4160"/>
      <c r="D4160"/>
      <c r="E4160"/>
      <c r="F4160"/>
      <c r="G4160"/>
      <c r="H4160"/>
      <c r="I4160"/>
      <c r="J4160"/>
      <c r="K4160"/>
      <c r="L4160" s="1"/>
    </row>
    <row r="4161" spans="1:14" ht="12.75">
      <c r="A4161" s="31"/>
      <c r="B4161" s="3" t="s">
        <v>18</v>
      </c>
      <c r="C4161" s="139">
        <f>E4158</f>
        <v>7710.808875</v>
      </c>
      <c r="D4161" s="155" t="s">
        <v>423</v>
      </c>
      <c r="E4161" s="155"/>
      <c r="F4161" s="4">
        <f>E4158/165.33/1</f>
        <v>46.63889720558882</v>
      </c>
      <c r="G4161" s="8" t="s">
        <v>19</v>
      </c>
      <c r="H4161"/>
      <c r="I4161"/>
      <c r="J4161"/>
      <c r="K4161"/>
      <c r="L4161" s="1"/>
      <c r="M4161" s="70"/>
      <c r="N4161" s="140"/>
    </row>
    <row r="4162" spans="1:12" ht="12.75">
      <c r="A4162" s="31"/>
      <c r="B4162"/>
      <c r="C4162"/>
      <c r="D4162"/>
      <c r="E4162"/>
      <c r="F4162"/>
      <c r="G4162"/>
      <c r="H4162"/>
      <c r="I4162"/>
      <c r="J4162"/>
      <c r="K4162"/>
      <c r="L4162" s="1"/>
    </row>
    <row r="4163" spans="1:12" ht="12.75">
      <c r="A4163" s="31"/>
      <c r="B4163" s="3" t="s">
        <v>17</v>
      </c>
      <c r="C4163"/>
      <c r="D4163"/>
      <c r="E4163"/>
      <c r="F4163"/>
      <c r="G4163"/>
      <c r="H4163"/>
      <c r="I4163"/>
      <c r="J4163"/>
      <c r="K4163"/>
      <c r="L4163" s="1"/>
    </row>
    <row r="4164" spans="2:9" ht="12.75">
      <c r="B4164" s="75"/>
      <c r="C4164" s="75"/>
      <c r="D4164" s="75"/>
      <c r="E4164" s="75"/>
      <c r="F4164" s="75"/>
      <c r="G4164" s="75"/>
      <c r="H4164" s="75"/>
      <c r="I4164" s="75"/>
    </row>
    <row r="4165" spans="2:9" ht="12.75">
      <c r="B4165" s="160" t="s">
        <v>495</v>
      </c>
      <c r="C4165" s="160"/>
      <c r="D4165" s="160"/>
      <c r="E4165" s="160"/>
      <c r="F4165" s="160"/>
      <c r="G4165" s="160"/>
      <c r="H4165" s="160"/>
      <c r="I4165" s="160"/>
    </row>
    <row r="4166" spans="2:9" ht="12.75">
      <c r="B4166" s="160" t="s">
        <v>496</v>
      </c>
      <c r="C4166" s="160"/>
      <c r="D4166" s="160"/>
      <c r="E4166" s="160"/>
      <c r="F4166" s="160"/>
      <c r="G4166" s="160"/>
      <c r="H4166" s="160"/>
      <c r="I4166" s="75"/>
    </row>
    <row r="4167" spans="2:9" ht="12.75">
      <c r="B4167" s="75"/>
      <c r="C4167" s="75"/>
      <c r="D4167" s="75"/>
      <c r="E4167" s="75"/>
      <c r="F4167" s="75"/>
      <c r="G4167" s="75"/>
      <c r="H4167" s="75"/>
      <c r="I4167" s="75"/>
    </row>
    <row r="4168" spans="2:9" ht="12.75">
      <c r="B4168" s="75"/>
      <c r="C4168" s="75"/>
      <c r="D4168" s="75"/>
      <c r="E4168" s="75"/>
      <c r="F4168" s="75"/>
      <c r="G4168" s="75"/>
      <c r="H4168" s="75"/>
      <c r="I4168" s="75"/>
    </row>
    <row r="4169" spans="2:9" ht="12.75">
      <c r="B4169" s="75"/>
      <c r="C4169" s="75"/>
      <c r="D4169" s="75"/>
      <c r="E4169" s="75"/>
      <c r="F4169" s="75"/>
      <c r="G4169" s="75"/>
      <c r="H4169" s="75"/>
      <c r="I4169" s="75"/>
    </row>
    <row r="4170" spans="2:9" ht="12.75">
      <c r="B4170" s="75"/>
      <c r="C4170" s="75"/>
      <c r="D4170" s="75"/>
      <c r="E4170" s="75"/>
      <c r="F4170" s="75"/>
      <c r="G4170" s="75"/>
      <c r="H4170" s="75"/>
      <c r="I4170" s="75"/>
    </row>
    <row r="4171" spans="2:9" ht="12.75">
      <c r="B4171" s="75"/>
      <c r="C4171" s="75"/>
      <c r="D4171" s="75"/>
      <c r="E4171" s="75"/>
      <c r="F4171" s="75"/>
      <c r="G4171" s="75"/>
      <c r="H4171" s="75"/>
      <c r="I4171" s="75"/>
    </row>
    <row r="4172" spans="2:9" ht="12.75">
      <c r="B4172" s="75"/>
      <c r="C4172" s="75"/>
      <c r="D4172" s="75"/>
      <c r="E4172" s="75"/>
      <c r="F4172" s="75"/>
      <c r="G4172" s="75"/>
      <c r="H4172" s="75"/>
      <c r="I4172" s="75"/>
    </row>
    <row r="4173" spans="2:9" ht="12.75">
      <c r="B4173" s="75"/>
      <c r="C4173" s="75"/>
      <c r="D4173" s="75"/>
      <c r="E4173" s="75"/>
      <c r="F4173" s="75"/>
      <c r="G4173" s="75"/>
      <c r="H4173" s="75"/>
      <c r="I4173" s="75"/>
    </row>
    <row r="4174" spans="2:9" ht="12.75">
      <c r="B4174" s="75"/>
      <c r="C4174" s="75"/>
      <c r="D4174" s="75"/>
      <c r="E4174" s="75"/>
      <c r="F4174" s="75"/>
      <c r="G4174" s="75"/>
      <c r="H4174" s="75"/>
      <c r="I4174" s="75"/>
    </row>
    <row r="4187" spans="2:8" ht="12.75">
      <c r="B4187" s="61"/>
      <c r="H4187" s="61"/>
    </row>
    <row r="4188" spans="7:9" ht="12.75">
      <c r="G4188" s="64"/>
      <c r="H4188" s="64"/>
      <c r="I4188" s="65"/>
    </row>
    <row r="4189" spans="2:9" ht="12.75">
      <c r="B4189" s="61"/>
      <c r="G4189" s="64"/>
      <c r="H4189" s="64"/>
      <c r="I4189" s="65"/>
    </row>
    <row r="4190" spans="1:12" ht="12.75">
      <c r="A4190" s="31"/>
      <c r="B4190" s="3" t="s">
        <v>484</v>
      </c>
      <c r="C4190"/>
      <c r="D4190"/>
      <c r="E4190"/>
      <c r="F4190"/>
      <c r="G4190"/>
      <c r="H4190" s="3" t="s">
        <v>134</v>
      </c>
      <c r="I4190"/>
      <c r="J4190"/>
      <c r="K4190"/>
      <c r="L4190" s="1"/>
    </row>
    <row r="4191" spans="1:12" ht="12.75">
      <c r="A4191" s="31"/>
      <c r="B4191"/>
      <c r="C4191"/>
      <c r="D4191"/>
      <c r="E4191"/>
      <c r="F4191"/>
      <c r="G4191" s="10"/>
      <c r="H4191" s="162" t="s">
        <v>269</v>
      </c>
      <c r="I4191" s="162"/>
      <c r="J4191"/>
      <c r="K4191"/>
      <c r="L4191" s="1"/>
    </row>
    <row r="4192" spans="1:12" ht="12.75">
      <c r="A4192" s="31"/>
      <c r="B4192" s="3" t="s">
        <v>486</v>
      </c>
      <c r="C4192"/>
      <c r="D4192"/>
      <c r="E4192"/>
      <c r="F4192"/>
      <c r="G4192" s="10"/>
      <c r="H4192" s="10"/>
      <c r="I4192" s="50"/>
      <c r="J4192"/>
      <c r="K4192"/>
      <c r="L4192" s="1"/>
    </row>
    <row r="4193" spans="1:12" ht="12.75">
      <c r="A4193" s="31"/>
      <c r="B4193" s="155" t="s">
        <v>526</v>
      </c>
      <c r="C4193" s="155"/>
      <c r="D4193" s="155"/>
      <c r="E4193" s="155"/>
      <c r="F4193" s="155"/>
      <c r="G4193" s="155"/>
      <c r="H4193" s="155"/>
      <c r="I4193" s="155"/>
      <c r="J4193"/>
      <c r="K4193"/>
      <c r="L4193" s="1"/>
    </row>
    <row r="4194" spans="1:12" ht="12.75">
      <c r="A4194" s="31"/>
      <c r="B4194" s="3"/>
      <c r="C4194"/>
      <c r="D4194"/>
      <c r="E4194"/>
      <c r="F4194"/>
      <c r="G4194" s="10"/>
      <c r="H4194" s="10"/>
      <c r="I4194" s="10"/>
      <c r="J4194"/>
      <c r="K4194"/>
      <c r="L4194" s="1"/>
    </row>
    <row r="4195" spans="1:12" ht="12.75">
      <c r="A4195" s="31"/>
      <c r="B4195"/>
      <c r="C4195"/>
      <c r="D4195"/>
      <c r="E4195"/>
      <c r="F4195"/>
      <c r="G4195" s="50"/>
      <c r="H4195" s="10"/>
      <c r="I4195" s="10"/>
      <c r="J4195"/>
      <c r="K4195"/>
      <c r="L4195" s="1"/>
    </row>
    <row r="4196" spans="1:12" ht="12.75">
      <c r="A4196" s="5">
        <v>1</v>
      </c>
      <c r="B4196" s="3" t="s">
        <v>0</v>
      </c>
      <c r="C4196"/>
      <c r="D4196"/>
      <c r="E4196" s="3">
        <f>SUM(E4197:E4199)</f>
        <v>0</v>
      </c>
      <c r="F4196" s="8" t="s">
        <v>118</v>
      </c>
      <c r="G4196"/>
      <c r="H4196"/>
      <c r="I4196"/>
      <c r="J4196"/>
      <c r="K4196"/>
      <c r="L4196" s="1"/>
    </row>
    <row r="4197" spans="1:12" ht="12.75">
      <c r="A4197" s="5"/>
      <c r="B4197" t="s">
        <v>8</v>
      </c>
      <c r="C4197"/>
      <c r="D4197"/>
      <c r="E4197">
        <v>0</v>
      </c>
      <c r="F4197" s="8"/>
      <c r="G4197"/>
      <c r="H4197"/>
      <c r="I4197"/>
      <c r="J4197"/>
      <c r="K4197"/>
      <c r="L4197" s="1"/>
    </row>
    <row r="4198" spans="1:12" ht="12.75">
      <c r="A4198" s="5"/>
      <c r="B4198" t="s">
        <v>9</v>
      </c>
      <c r="C4198"/>
      <c r="D4198"/>
      <c r="E4198">
        <v>0</v>
      </c>
      <c r="F4198" s="8"/>
      <c r="G4198"/>
      <c r="H4198"/>
      <c r="I4198"/>
      <c r="J4198"/>
      <c r="K4198"/>
      <c r="L4198" s="1"/>
    </row>
    <row r="4199" spans="1:12" ht="12.75">
      <c r="A4199" s="5"/>
      <c r="B4199" t="s">
        <v>10</v>
      </c>
      <c r="C4199"/>
      <c r="D4199"/>
      <c r="E4199">
        <v>0</v>
      </c>
      <c r="F4199" s="8"/>
      <c r="G4199"/>
      <c r="H4199"/>
      <c r="I4199"/>
      <c r="J4199"/>
      <c r="K4199"/>
      <c r="L4199" s="1"/>
    </row>
    <row r="4200" spans="1:12" ht="12.75">
      <c r="A4200" s="5"/>
      <c r="B4200"/>
      <c r="C4200"/>
      <c r="D4200"/>
      <c r="E4200"/>
      <c r="F4200" s="8"/>
      <c r="G4200"/>
      <c r="H4200"/>
      <c r="I4200"/>
      <c r="J4200"/>
      <c r="K4200"/>
      <c r="L4200" s="1"/>
    </row>
    <row r="4201" spans="1:12" ht="12.75">
      <c r="A4201" s="5"/>
      <c r="B4201"/>
      <c r="C4201"/>
      <c r="D4201"/>
      <c r="E4201"/>
      <c r="F4201" s="8"/>
      <c r="G4201"/>
      <c r="H4201"/>
      <c r="I4201"/>
      <c r="J4201"/>
      <c r="K4201"/>
      <c r="L4201" s="1"/>
    </row>
    <row r="4202" spans="1:12" ht="12.75">
      <c r="A4202" s="5">
        <v>2</v>
      </c>
      <c r="B4202" s="3" t="s">
        <v>1</v>
      </c>
      <c r="C4202" s="3"/>
      <c r="D4202" s="3"/>
      <c r="E4202" s="4">
        <f>SUM(E4203:E4205)</f>
        <v>6490</v>
      </c>
      <c r="F4202" s="8" t="s">
        <v>118</v>
      </c>
      <c r="G4202"/>
      <c r="H4202"/>
      <c r="I4202"/>
      <c r="J4202"/>
      <c r="K4202"/>
      <c r="L4202" s="1"/>
    </row>
    <row r="4203" spans="1:14" ht="12.75">
      <c r="A4203" s="5"/>
      <c r="B4203" t="s">
        <v>2</v>
      </c>
      <c r="C4203"/>
      <c r="D4203"/>
      <c r="E4203">
        <v>6490</v>
      </c>
      <c r="F4203" s="8"/>
      <c r="G4203"/>
      <c r="H4203"/>
      <c r="I4203"/>
      <c r="J4203"/>
      <c r="K4203"/>
      <c r="L4203" s="1"/>
      <c r="M4203" s="70"/>
      <c r="N4203" s="140"/>
    </row>
    <row r="4204" spans="1:14" ht="12.75">
      <c r="A4204" s="5"/>
      <c r="B4204" s="53" t="s">
        <v>494</v>
      </c>
      <c r="C4204" s="6">
        <v>0</v>
      </c>
      <c r="D4204"/>
      <c r="E4204" s="1">
        <f>E4203*C4204</f>
        <v>0</v>
      </c>
      <c r="F4204" s="8"/>
      <c r="G4204"/>
      <c r="H4204"/>
      <c r="I4204"/>
      <c r="J4204"/>
      <c r="K4204"/>
      <c r="L4204" s="1"/>
      <c r="M4204" s="70"/>
      <c r="N4204" s="140"/>
    </row>
    <row r="4205" spans="1:12" ht="12.75">
      <c r="A4205" s="5"/>
      <c r="B4205"/>
      <c r="C4205"/>
      <c r="D4205"/>
      <c r="E4205"/>
      <c r="F4205"/>
      <c r="G4205"/>
      <c r="H4205"/>
      <c r="I4205"/>
      <c r="J4205"/>
      <c r="K4205"/>
      <c r="L4205" s="1"/>
    </row>
    <row r="4206" spans="1:12" ht="12.75">
      <c r="A4206" s="5" t="s">
        <v>4</v>
      </c>
      <c r="B4206" s="3" t="s">
        <v>3</v>
      </c>
      <c r="C4206"/>
      <c r="D4206"/>
      <c r="E4206" s="4">
        <f>E4196+E4202</f>
        <v>6490</v>
      </c>
      <c r="F4206" s="8" t="s">
        <v>118</v>
      </c>
      <c r="G4206" s="3"/>
      <c r="H4206"/>
      <c r="I4206"/>
      <c r="J4206"/>
      <c r="K4206"/>
      <c r="L4206" s="1"/>
    </row>
    <row r="4207" spans="1:12" ht="12.75">
      <c r="A4207" s="5"/>
      <c r="B4207"/>
      <c r="C4207"/>
      <c r="D4207"/>
      <c r="E4207"/>
      <c r="F4207"/>
      <c r="G4207"/>
      <c r="H4207"/>
      <c r="I4207"/>
      <c r="J4207"/>
      <c r="K4207"/>
      <c r="L4207" s="1"/>
    </row>
    <row r="4208" spans="1:12" ht="12.75">
      <c r="A4208" s="5"/>
      <c r="B4208" s="53" t="s">
        <v>159</v>
      </c>
      <c r="C4208" s="6">
        <v>0</v>
      </c>
      <c r="D4208"/>
      <c r="E4208" s="1">
        <f>E4206*C4208</f>
        <v>0</v>
      </c>
      <c r="F4208"/>
      <c r="G4208"/>
      <c r="H4208"/>
      <c r="I4208"/>
      <c r="J4208"/>
      <c r="K4208"/>
      <c r="L4208" s="1"/>
    </row>
    <row r="4209" spans="1:12" ht="12.75">
      <c r="A4209" s="5"/>
      <c r="B4209"/>
      <c r="C4209" s="6"/>
      <c r="D4209"/>
      <c r="E4209" s="1"/>
      <c r="F4209"/>
      <c r="G4209"/>
      <c r="H4209"/>
      <c r="I4209"/>
      <c r="J4209"/>
      <c r="K4209"/>
      <c r="L4209" s="1"/>
    </row>
    <row r="4210" spans="1:12" ht="12.75">
      <c r="A4210" s="5"/>
      <c r="B4210"/>
      <c r="C4210"/>
      <c r="D4210"/>
      <c r="E4210"/>
      <c r="F4210"/>
      <c r="G4210"/>
      <c r="H4210"/>
      <c r="I4210"/>
      <c r="J4210"/>
      <c r="K4210"/>
      <c r="L4210" s="1"/>
    </row>
    <row r="4211" spans="1:12" ht="12.75">
      <c r="A4211" s="5" t="s">
        <v>5</v>
      </c>
      <c r="B4211" s="3" t="s">
        <v>6</v>
      </c>
      <c r="C4211"/>
      <c r="D4211"/>
      <c r="E4211" s="4">
        <f>SUM(E4208:E4210)</f>
        <v>0</v>
      </c>
      <c r="F4211" s="8" t="s">
        <v>118</v>
      </c>
      <c r="G4211"/>
      <c r="H4211"/>
      <c r="I4211"/>
      <c r="J4211"/>
      <c r="K4211"/>
      <c r="L4211" s="1"/>
    </row>
    <row r="4212" spans="1:12" ht="12.75">
      <c r="A4212" s="5"/>
      <c r="B4212" s="3"/>
      <c r="C4212"/>
      <c r="D4212"/>
      <c r="E4212" s="4"/>
      <c r="F4212" s="8"/>
      <c r="G4212"/>
      <c r="H4212"/>
      <c r="I4212"/>
      <c r="J4212"/>
      <c r="K4212"/>
      <c r="L4212" s="1"/>
    </row>
    <row r="4213" spans="1:12" ht="12.75">
      <c r="A4213" s="5" t="s">
        <v>7</v>
      </c>
      <c r="B4213" s="3" t="s">
        <v>11</v>
      </c>
      <c r="C4213"/>
      <c r="D4213"/>
      <c r="E4213" s="4">
        <f>E4206+E4211</f>
        <v>6490</v>
      </c>
      <c r="F4213" s="8" t="s">
        <v>118</v>
      </c>
      <c r="G4213"/>
      <c r="H4213"/>
      <c r="I4213"/>
      <c r="J4213"/>
      <c r="K4213"/>
      <c r="L4213" s="1"/>
    </row>
    <row r="4214" spans="1:12" ht="12.75">
      <c r="A4214" s="5"/>
      <c r="B4214"/>
      <c r="C4214"/>
      <c r="D4214"/>
      <c r="E4214"/>
      <c r="F4214" s="8"/>
      <c r="G4214"/>
      <c r="H4214"/>
      <c r="I4214"/>
      <c r="J4214"/>
      <c r="K4214"/>
      <c r="L4214" s="1"/>
    </row>
    <row r="4215" spans="1:12" ht="12.75">
      <c r="A4215" s="5" t="s">
        <v>12</v>
      </c>
      <c r="B4215" s="3" t="s">
        <v>13</v>
      </c>
      <c r="C4215" s="6">
        <v>0</v>
      </c>
      <c r="D4215"/>
      <c r="E4215" s="4">
        <f>E4213*C4215</f>
        <v>0</v>
      </c>
      <c r="F4215" s="8" t="s">
        <v>118</v>
      </c>
      <c r="G4215"/>
      <c r="H4215"/>
      <c r="I4215"/>
      <c r="J4215"/>
      <c r="K4215"/>
      <c r="L4215" s="1"/>
    </row>
    <row r="4216" spans="1:12" ht="12.75">
      <c r="A4216" s="5"/>
      <c r="B4216"/>
      <c r="C4216"/>
      <c r="D4216"/>
      <c r="E4216"/>
      <c r="F4216" s="8"/>
      <c r="G4216"/>
      <c r="H4216"/>
      <c r="I4216"/>
      <c r="J4216"/>
      <c r="K4216"/>
      <c r="L4216" s="1"/>
    </row>
    <row r="4217" spans="1:12" ht="12.75">
      <c r="A4217" s="5" t="s">
        <v>14</v>
      </c>
      <c r="B4217" s="3" t="s">
        <v>27</v>
      </c>
      <c r="C4217"/>
      <c r="D4217"/>
      <c r="E4217" s="4">
        <f>E4213+E4215</f>
        <v>6490</v>
      </c>
      <c r="F4217" s="8" t="s">
        <v>118</v>
      </c>
      <c r="G4217"/>
      <c r="H4217"/>
      <c r="I4217"/>
      <c r="J4217"/>
      <c r="K4217"/>
      <c r="L4217" s="1"/>
    </row>
    <row r="4218" spans="1:12" ht="12.75">
      <c r="A4218" s="5"/>
      <c r="B4218"/>
      <c r="C4218"/>
      <c r="D4218"/>
      <c r="E4218"/>
      <c r="F4218"/>
      <c r="G4218"/>
      <c r="H4218"/>
      <c r="I4218"/>
      <c r="J4218"/>
      <c r="K4218"/>
      <c r="L4218" s="1"/>
    </row>
    <row r="4219" spans="1:12" ht="12.75">
      <c r="A4219" s="5"/>
      <c r="B4219"/>
      <c r="C4219"/>
      <c r="D4219"/>
      <c r="E4219"/>
      <c r="F4219"/>
      <c r="G4219"/>
      <c r="H4219"/>
      <c r="I4219"/>
      <c r="J4219"/>
      <c r="K4219"/>
      <c r="L4219" s="1"/>
    </row>
    <row r="4220" spans="1:14" ht="12.75">
      <c r="A4220" s="31"/>
      <c r="B4220" s="3" t="s">
        <v>18</v>
      </c>
      <c r="C4220" s="141">
        <f>E4217</f>
        <v>6490</v>
      </c>
      <c r="D4220" s="155" t="s">
        <v>423</v>
      </c>
      <c r="E4220" s="155"/>
      <c r="F4220" s="4">
        <f>E4217/165.33/1</f>
        <v>39.254823685961405</v>
      </c>
      <c r="G4220" s="8" t="s">
        <v>19</v>
      </c>
      <c r="H4220"/>
      <c r="I4220"/>
      <c r="J4220"/>
      <c r="K4220"/>
      <c r="L4220" s="1"/>
      <c r="M4220" s="70"/>
      <c r="N4220" s="140"/>
    </row>
    <row r="4221" spans="1:12" ht="12.75">
      <c r="A4221" s="31"/>
      <c r="B4221"/>
      <c r="C4221"/>
      <c r="D4221"/>
      <c r="E4221"/>
      <c r="F4221"/>
      <c r="G4221"/>
      <c r="H4221"/>
      <c r="I4221"/>
      <c r="J4221"/>
      <c r="K4221"/>
      <c r="L4221" s="1"/>
    </row>
    <row r="4222" spans="1:12" ht="12.75">
      <c r="A4222" s="31"/>
      <c r="B4222" s="3" t="s">
        <v>17</v>
      </c>
      <c r="C4222"/>
      <c r="D4222"/>
      <c r="E4222"/>
      <c r="F4222"/>
      <c r="G4222"/>
      <c r="H4222"/>
      <c r="I4222"/>
      <c r="J4222"/>
      <c r="K4222"/>
      <c r="L4222" s="1"/>
    </row>
    <row r="4223" spans="2:9" ht="12.75">
      <c r="B4223" s="75"/>
      <c r="C4223" s="75"/>
      <c r="D4223" s="75"/>
      <c r="E4223" s="75"/>
      <c r="F4223" s="75"/>
      <c r="G4223" s="75"/>
      <c r="H4223" s="75"/>
      <c r="I4223" s="75"/>
    </row>
    <row r="4224" spans="2:9" ht="12.75">
      <c r="B4224" s="160" t="s">
        <v>495</v>
      </c>
      <c r="C4224" s="160"/>
      <c r="D4224" s="160"/>
      <c r="E4224" s="160"/>
      <c r="F4224" s="160"/>
      <c r="G4224" s="160"/>
      <c r="H4224" s="160"/>
      <c r="I4224" s="160"/>
    </row>
    <row r="4225" spans="2:9" ht="12.75">
      <c r="B4225" s="160" t="s">
        <v>496</v>
      </c>
      <c r="C4225" s="160"/>
      <c r="D4225" s="160"/>
      <c r="E4225" s="160"/>
      <c r="F4225" s="160"/>
      <c r="G4225" s="160"/>
      <c r="H4225" s="160"/>
      <c r="I4225" s="75"/>
    </row>
    <row r="4226" spans="2:9" ht="12.75">
      <c r="B4226" s="75"/>
      <c r="C4226" s="75"/>
      <c r="D4226" s="75"/>
      <c r="E4226" s="75"/>
      <c r="F4226" s="75"/>
      <c r="G4226" s="75"/>
      <c r="H4226" s="75"/>
      <c r="I4226" s="75"/>
    </row>
    <row r="4227" spans="2:9" ht="12.75">
      <c r="B4227" s="75"/>
      <c r="C4227" s="75"/>
      <c r="D4227" s="75"/>
      <c r="E4227" s="75"/>
      <c r="F4227" s="75"/>
      <c r="G4227" s="75"/>
      <c r="H4227" s="75"/>
      <c r="I4227" s="75"/>
    </row>
    <row r="4228" spans="2:9" ht="12.75">
      <c r="B4228" s="75"/>
      <c r="C4228" s="75"/>
      <c r="D4228" s="75"/>
      <c r="E4228" s="75"/>
      <c r="F4228" s="75"/>
      <c r="G4228" s="75"/>
      <c r="H4228" s="75"/>
      <c r="I4228" s="75"/>
    </row>
    <row r="4229" spans="2:9" ht="12.75">
      <c r="B4229" s="75"/>
      <c r="C4229" s="75"/>
      <c r="D4229" s="75"/>
      <c r="E4229" s="75"/>
      <c r="F4229" s="75"/>
      <c r="G4229" s="75"/>
      <c r="H4229" s="75"/>
      <c r="I4229" s="75"/>
    </row>
    <row r="4230" spans="2:9" ht="12.75">
      <c r="B4230" s="75"/>
      <c r="C4230" s="75"/>
      <c r="D4230" s="75"/>
      <c r="E4230" s="75"/>
      <c r="F4230" s="75"/>
      <c r="G4230" s="75"/>
      <c r="H4230" s="75"/>
      <c r="I4230" s="75"/>
    </row>
    <row r="4231" spans="2:9" ht="12.75">
      <c r="B4231" s="75"/>
      <c r="C4231" s="75"/>
      <c r="D4231" s="75"/>
      <c r="E4231" s="75"/>
      <c r="F4231" s="75"/>
      <c r="G4231" s="75"/>
      <c r="H4231" s="75"/>
      <c r="I4231" s="75"/>
    </row>
    <row r="4232" spans="2:9" ht="12.75">
      <c r="B4232" s="75"/>
      <c r="C4232" s="75"/>
      <c r="D4232" s="75"/>
      <c r="E4232" s="75"/>
      <c r="F4232" s="75"/>
      <c r="G4232" s="75"/>
      <c r="H4232" s="75"/>
      <c r="I4232" s="75"/>
    </row>
    <row r="4233" spans="2:9" ht="12.75">
      <c r="B4233" s="75"/>
      <c r="C4233" s="75"/>
      <c r="D4233" s="75"/>
      <c r="E4233" s="75"/>
      <c r="F4233" s="75"/>
      <c r="G4233" s="75"/>
      <c r="H4233" s="75"/>
      <c r="I4233" s="75"/>
    </row>
    <row r="4234" spans="2:9" ht="12.75">
      <c r="B4234" s="75"/>
      <c r="C4234" s="75"/>
      <c r="D4234" s="75"/>
      <c r="E4234" s="75"/>
      <c r="F4234" s="75"/>
      <c r="G4234" s="75"/>
      <c r="H4234" s="75"/>
      <c r="I4234" s="75"/>
    </row>
    <row r="4247" spans="2:8" ht="12.75">
      <c r="B4247" s="61"/>
      <c r="H4247" s="61"/>
    </row>
    <row r="4248" spans="2:9" ht="12.75">
      <c r="B4248" s="61"/>
      <c r="G4248" s="64"/>
      <c r="H4248" s="64"/>
      <c r="I4248" s="65"/>
    </row>
    <row r="4249" spans="1:12" ht="12.75">
      <c r="A4249" s="31"/>
      <c r="B4249" s="3" t="s">
        <v>484</v>
      </c>
      <c r="C4249"/>
      <c r="D4249"/>
      <c r="E4249"/>
      <c r="F4249"/>
      <c r="G4249"/>
      <c r="H4249" s="3" t="s">
        <v>134</v>
      </c>
      <c r="I4249"/>
      <c r="J4249"/>
      <c r="K4249"/>
      <c r="L4249" s="1"/>
    </row>
    <row r="4250" spans="1:12" ht="12.75">
      <c r="A4250" s="31"/>
      <c r="B4250"/>
      <c r="C4250"/>
      <c r="D4250"/>
      <c r="E4250"/>
      <c r="F4250"/>
      <c r="G4250" s="10"/>
      <c r="H4250" s="162" t="s">
        <v>270</v>
      </c>
      <c r="I4250" s="162"/>
      <c r="J4250"/>
      <c r="K4250"/>
      <c r="L4250" s="1"/>
    </row>
    <row r="4251" spans="1:12" ht="12.75">
      <c r="A4251" s="31"/>
      <c r="B4251" s="3" t="s">
        <v>486</v>
      </c>
      <c r="C4251"/>
      <c r="D4251"/>
      <c r="E4251"/>
      <c r="F4251"/>
      <c r="G4251" s="10"/>
      <c r="H4251" s="10"/>
      <c r="I4251" s="50"/>
      <c r="J4251"/>
      <c r="K4251"/>
      <c r="L4251" s="1"/>
    </row>
    <row r="4252" spans="1:12" ht="12.75">
      <c r="A4252" s="31"/>
      <c r="B4252" s="155" t="s">
        <v>527</v>
      </c>
      <c r="C4252" s="155"/>
      <c r="D4252" s="155"/>
      <c r="E4252" s="155"/>
      <c r="F4252" s="155"/>
      <c r="G4252" s="155"/>
      <c r="H4252" s="155"/>
      <c r="I4252" s="155"/>
      <c r="J4252"/>
      <c r="K4252"/>
      <c r="L4252" s="1"/>
    </row>
    <row r="4253" spans="1:12" ht="12.75">
      <c r="A4253" s="31"/>
      <c r="B4253" s="3"/>
      <c r="C4253"/>
      <c r="D4253"/>
      <c r="E4253"/>
      <c r="F4253"/>
      <c r="G4253" s="10"/>
      <c r="H4253" s="10"/>
      <c r="I4253" s="10"/>
      <c r="J4253"/>
      <c r="K4253"/>
      <c r="L4253" s="1"/>
    </row>
    <row r="4254" spans="1:12" ht="12.75">
      <c r="A4254" s="31"/>
      <c r="B4254"/>
      <c r="C4254"/>
      <c r="D4254"/>
      <c r="E4254"/>
      <c r="F4254"/>
      <c r="G4254" s="50"/>
      <c r="H4254" s="10"/>
      <c r="I4254" s="10"/>
      <c r="J4254"/>
      <c r="K4254"/>
      <c r="L4254" s="1"/>
    </row>
    <row r="4255" spans="1:12" ht="12.75">
      <c r="A4255" s="5">
        <v>1</v>
      </c>
      <c r="B4255" s="3" t="s">
        <v>0</v>
      </c>
      <c r="C4255"/>
      <c r="D4255"/>
      <c r="E4255" s="3">
        <f>SUM(E4256:E4258)</f>
        <v>150</v>
      </c>
      <c r="F4255" s="8" t="s">
        <v>118</v>
      </c>
      <c r="G4255"/>
      <c r="H4255"/>
      <c r="I4255"/>
      <c r="J4255"/>
      <c r="K4255"/>
      <c r="L4255" s="1"/>
    </row>
    <row r="4256" spans="1:12" ht="12.75">
      <c r="A4256" s="5"/>
      <c r="B4256" t="s">
        <v>8</v>
      </c>
      <c r="C4256"/>
      <c r="D4256"/>
      <c r="E4256">
        <v>0</v>
      </c>
      <c r="F4256" s="8"/>
      <c r="G4256"/>
      <c r="H4256"/>
      <c r="I4256"/>
      <c r="J4256"/>
      <c r="K4256"/>
      <c r="L4256" s="1"/>
    </row>
    <row r="4257" spans="1:12" ht="12.75">
      <c r="A4257" s="5"/>
      <c r="B4257" t="s">
        <v>9</v>
      </c>
      <c r="C4257"/>
      <c r="D4257"/>
      <c r="E4257">
        <v>150</v>
      </c>
      <c r="F4257" s="8"/>
      <c r="G4257"/>
      <c r="H4257"/>
      <c r="I4257"/>
      <c r="J4257"/>
      <c r="K4257"/>
      <c r="L4257" s="1"/>
    </row>
    <row r="4258" spans="1:12" ht="12.75">
      <c r="A4258" s="5"/>
      <c r="B4258" t="s">
        <v>10</v>
      </c>
      <c r="C4258"/>
      <c r="D4258"/>
      <c r="E4258">
        <v>0</v>
      </c>
      <c r="F4258" s="8"/>
      <c r="G4258"/>
      <c r="H4258"/>
      <c r="I4258"/>
      <c r="J4258"/>
      <c r="K4258"/>
      <c r="L4258" s="1"/>
    </row>
    <row r="4259" spans="1:12" ht="12.75">
      <c r="A4259" s="5"/>
      <c r="B4259"/>
      <c r="C4259"/>
      <c r="D4259"/>
      <c r="E4259"/>
      <c r="F4259" s="8"/>
      <c r="G4259"/>
      <c r="H4259"/>
      <c r="I4259"/>
      <c r="J4259"/>
      <c r="K4259"/>
      <c r="L4259" s="1"/>
    </row>
    <row r="4260" spans="1:12" ht="12.75">
      <c r="A4260" s="5"/>
      <c r="B4260"/>
      <c r="C4260"/>
      <c r="D4260"/>
      <c r="E4260"/>
      <c r="F4260" s="8"/>
      <c r="G4260"/>
      <c r="H4260"/>
      <c r="I4260"/>
      <c r="J4260"/>
      <c r="K4260"/>
      <c r="L4260" s="1"/>
    </row>
    <row r="4261" spans="1:12" ht="12.75">
      <c r="A4261" s="5">
        <v>2</v>
      </c>
      <c r="B4261" s="3" t="s">
        <v>1</v>
      </c>
      <c r="C4261" s="3"/>
      <c r="D4261" s="3"/>
      <c r="E4261" s="4">
        <f>SUM(E4262:E4264)</f>
        <v>6165.675</v>
      </c>
      <c r="F4261" s="8" t="s">
        <v>118</v>
      </c>
      <c r="G4261"/>
      <c r="H4261"/>
      <c r="I4261"/>
      <c r="J4261"/>
      <c r="K4261"/>
      <c r="L4261" s="1"/>
    </row>
    <row r="4262" spans="1:14" ht="12.75">
      <c r="A4262" s="5"/>
      <c r="B4262" t="s">
        <v>2</v>
      </c>
      <c r="C4262"/>
      <c r="D4262"/>
      <c r="E4262">
        <v>6030</v>
      </c>
      <c r="F4262" s="8"/>
      <c r="G4262"/>
      <c r="H4262"/>
      <c r="I4262"/>
      <c r="J4262"/>
      <c r="K4262"/>
      <c r="L4262" s="1"/>
      <c r="M4262" s="70"/>
      <c r="N4262" s="140"/>
    </row>
    <row r="4263" spans="1:12" ht="12.75">
      <c r="A4263" s="5"/>
      <c r="B4263" t="s">
        <v>185</v>
      </c>
      <c r="C4263" s="2">
        <v>0.0225</v>
      </c>
      <c r="D4263"/>
      <c r="E4263" s="1">
        <f>E4262*C4263</f>
        <v>135.67499999999998</v>
      </c>
      <c r="F4263" s="8"/>
      <c r="G4263"/>
      <c r="H4263"/>
      <c r="I4263"/>
      <c r="J4263"/>
      <c r="K4263"/>
      <c r="L4263" s="1"/>
    </row>
    <row r="4264" spans="1:12" ht="12.75">
      <c r="A4264" s="5"/>
      <c r="B4264"/>
      <c r="C4264"/>
      <c r="D4264"/>
      <c r="E4264"/>
      <c r="F4264"/>
      <c r="G4264"/>
      <c r="H4264"/>
      <c r="I4264"/>
      <c r="J4264"/>
      <c r="K4264"/>
      <c r="L4264" s="1"/>
    </row>
    <row r="4265" spans="1:12" ht="12.75">
      <c r="A4265" s="5" t="s">
        <v>4</v>
      </c>
      <c r="B4265" s="3" t="s">
        <v>3</v>
      </c>
      <c r="C4265"/>
      <c r="D4265"/>
      <c r="E4265" s="4">
        <f>E4255+E4261</f>
        <v>6315.675</v>
      </c>
      <c r="F4265" s="8" t="s">
        <v>118</v>
      </c>
      <c r="G4265" s="3"/>
      <c r="H4265"/>
      <c r="I4265"/>
      <c r="J4265"/>
      <c r="K4265"/>
      <c r="L4265" s="1"/>
    </row>
    <row r="4266" spans="1:12" ht="12.75">
      <c r="A4266" s="5"/>
      <c r="B4266"/>
      <c r="C4266"/>
      <c r="D4266"/>
      <c r="E4266"/>
      <c r="F4266"/>
      <c r="G4266"/>
      <c r="H4266"/>
      <c r="I4266"/>
      <c r="J4266"/>
      <c r="K4266"/>
      <c r="L4266" s="1"/>
    </row>
    <row r="4267" spans="1:12" ht="12.75">
      <c r="A4267" s="5"/>
      <c r="B4267" s="53" t="s">
        <v>159</v>
      </c>
      <c r="C4267" s="6">
        <v>0.1</v>
      </c>
      <c r="D4267"/>
      <c r="E4267" s="1">
        <f>E4265*C4267</f>
        <v>631.5675000000001</v>
      </c>
      <c r="F4267"/>
      <c r="G4267"/>
      <c r="H4267"/>
      <c r="I4267"/>
      <c r="J4267"/>
      <c r="K4267"/>
      <c r="L4267" s="1"/>
    </row>
    <row r="4268" spans="1:12" ht="12.75">
      <c r="A4268" s="5"/>
      <c r="B4268"/>
      <c r="C4268" s="6"/>
      <c r="D4268"/>
      <c r="E4268" s="1"/>
      <c r="F4268"/>
      <c r="G4268"/>
      <c r="H4268"/>
      <c r="I4268"/>
      <c r="J4268"/>
      <c r="K4268"/>
      <c r="L4268" s="1"/>
    </row>
    <row r="4269" spans="1:12" ht="12.75">
      <c r="A4269" s="5"/>
      <c r="B4269"/>
      <c r="C4269"/>
      <c r="D4269"/>
      <c r="E4269"/>
      <c r="F4269"/>
      <c r="G4269"/>
      <c r="H4269"/>
      <c r="I4269"/>
      <c r="J4269"/>
      <c r="K4269"/>
      <c r="L4269" s="1"/>
    </row>
    <row r="4270" spans="1:12" ht="12.75">
      <c r="A4270" s="5" t="s">
        <v>5</v>
      </c>
      <c r="B4270" s="3" t="s">
        <v>6</v>
      </c>
      <c r="C4270"/>
      <c r="D4270"/>
      <c r="E4270" s="4">
        <f>SUM(E4267:E4269)</f>
        <v>631.5675000000001</v>
      </c>
      <c r="F4270" s="8" t="s">
        <v>118</v>
      </c>
      <c r="G4270"/>
      <c r="H4270"/>
      <c r="I4270"/>
      <c r="J4270"/>
      <c r="K4270"/>
      <c r="L4270" s="1"/>
    </row>
    <row r="4271" spans="1:12" ht="12.75">
      <c r="A4271" s="5"/>
      <c r="B4271" s="3"/>
      <c r="C4271"/>
      <c r="D4271"/>
      <c r="E4271" s="4"/>
      <c r="F4271" s="8"/>
      <c r="G4271"/>
      <c r="H4271"/>
      <c r="I4271"/>
      <c r="J4271"/>
      <c r="K4271"/>
      <c r="L4271" s="1"/>
    </row>
    <row r="4272" spans="1:12" ht="12.75">
      <c r="A4272" s="5" t="s">
        <v>7</v>
      </c>
      <c r="B4272" s="3" t="s">
        <v>11</v>
      </c>
      <c r="C4272"/>
      <c r="D4272"/>
      <c r="E4272" s="4">
        <f>E4265+E4270</f>
        <v>6947.2425</v>
      </c>
      <c r="F4272" s="8" t="s">
        <v>118</v>
      </c>
      <c r="G4272"/>
      <c r="H4272"/>
      <c r="I4272"/>
      <c r="J4272"/>
      <c r="K4272"/>
      <c r="L4272" s="1"/>
    </row>
    <row r="4273" spans="1:12" ht="12.75">
      <c r="A4273" s="5"/>
      <c r="B4273"/>
      <c r="C4273"/>
      <c r="D4273"/>
      <c r="E4273"/>
      <c r="F4273" s="8"/>
      <c r="G4273"/>
      <c r="H4273"/>
      <c r="I4273"/>
      <c r="J4273"/>
      <c r="K4273"/>
      <c r="L4273" s="1"/>
    </row>
    <row r="4274" spans="1:12" ht="12.75">
      <c r="A4274" s="5" t="s">
        <v>12</v>
      </c>
      <c r="B4274" s="3" t="s">
        <v>13</v>
      </c>
      <c r="C4274" s="6">
        <v>0.05</v>
      </c>
      <c r="D4274"/>
      <c r="E4274" s="4">
        <f>E4272*C4274</f>
        <v>347.36212500000005</v>
      </c>
      <c r="F4274" s="8" t="s">
        <v>118</v>
      </c>
      <c r="G4274"/>
      <c r="H4274"/>
      <c r="I4274"/>
      <c r="J4274"/>
      <c r="K4274"/>
      <c r="L4274" s="1"/>
    </row>
    <row r="4275" spans="1:12" ht="12.75">
      <c r="A4275" s="5"/>
      <c r="B4275"/>
      <c r="C4275"/>
      <c r="D4275"/>
      <c r="E4275"/>
      <c r="F4275" s="8"/>
      <c r="G4275"/>
      <c r="H4275"/>
      <c r="I4275"/>
      <c r="J4275"/>
      <c r="K4275"/>
      <c r="L4275" s="1"/>
    </row>
    <row r="4276" spans="1:12" ht="12.75">
      <c r="A4276" s="5" t="s">
        <v>14</v>
      </c>
      <c r="B4276" s="3" t="s">
        <v>27</v>
      </c>
      <c r="C4276"/>
      <c r="D4276"/>
      <c r="E4276" s="4">
        <f>E4272+E4274</f>
        <v>7294.604625</v>
      </c>
      <c r="F4276" s="8" t="s">
        <v>118</v>
      </c>
      <c r="G4276"/>
      <c r="H4276"/>
      <c r="I4276"/>
      <c r="J4276"/>
      <c r="K4276"/>
      <c r="L4276" s="1"/>
    </row>
    <row r="4277" spans="1:12" ht="12.75">
      <c r="A4277" s="5"/>
      <c r="B4277"/>
      <c r="C4277"/>
      <c r="D4277"/>
      <c r="E4277"/>
      <c r="F4277"/>
      <c r="G4277"/>
      <c r="H4277"/>
      <c r="I4277"/>
      <c r="J4277"/>
      <c r="K4277"/>
      <c r="L4277" s="1"/>
    </row>
    <row r="4278" spans="1:12" ht="12.75">
      <c r="A4278" s="5"/>
      <c r="B4278"/>
      <c r="C4278"/>
      <c r="D4278"/>
      <c r="E4278"/>
      <c r="F4278"/>
      <c r="G4278"/>
      <c r="H4278"/>
      <c r="I4278"/>
      <c r="J4278"/>
      <c r="K4278"/>
      <c r="L4278" s="1"/>
    </row>
    <row r="4279" spans="1:14" ht="12.75">
      <c r="A4279" s="31"/>
      <c r="B4279" s="3" t="s">
        <v>18</v>
      </c>
      <c r="C4279" s="139">
        <f>E4276</f>
        <v>7294.604625</v>
      </c>
      <c r="D4279" s="155" t="s">
        <v>423</v>
      </c>
      <c r="E4279" s="155"/>
      <c r="F4279" s="4">
        <f>E4276/165.33/1</f>
        <v>44.12148203592814</v>
      </c>
      <c r="G4279" s="8" t="s">
        <v>19</v>
      </c>
      <c r="H4279"/>
      <c r="I4279"/>
      <c r="J4279"/>
      <c r="K4279"/>
      <c r="L4279" s="1"/>
      <c r="M4279" s="70"/>
      <c r="N4279" s="140"/>
    </row>
    <row r="4280" spans="1:12" ht="12.75">
      <c r="A4280" s="31"/>
      <c r="B4280"/>
      <c r="C4280"/>
      <c r="D4280"/>
      <c r="E4280"/>
      <c r="F4280"/>
      <c r="G4280"/>
      <c r="H4280"/>
      <c r="I4280"/>
      <c r="J4280"/>
      <c r="K4280"/>
      <c r="L4280" s="1"/>
    </row>
    <row r="4281" spans="1:12" ht="12.75">
      <c r="A4281" s="31"/>
      <c r="B4281" s="3" t="s">
        <v>17</v>
      </c>
      <c r="C4281"/>
      <c r="D4281"/>
      <c r="E4281"/>
      <c r="F4281"/>
      <c r="G4281"/>
      <c r="H4281"/>
      <c r="I4281"/>
      <c r="J4281"/>
      <c r="K4281"/>
      <c r="L4281" s="1"/>
    </row>
    <row r="4283" spans="2:9" ht="12.75">
      <c r="B4283" s="160" t="s">
        <v>495</v>
      </c>
      <c r="C4283" s="160"/>
      <c r="D4283" s="160"/>
      <c r="E4283" s="160"/>
      <c r="F4283" s="160"/>
      <c r="G4283" s="160"/>
      <c r="H4283" s="160"/>
      <c r="I4283" s="160"/>
    </row>
    <row r="4284" spans="2:9" ht="12.75">
      <c r="B4284" s="160" t="s">
        <v>496</v>
      </c>
      <c r="C4284" s="160"/>
      <c r="D4284" s="160"/>
      <c r="E4284" s="160"/>
      <c r="F4284" s="160"/>
      <c r="G4284" s="160"/>
      <c r="H4284" s="160"/>
      <c r="I4284" s="75"/>
    </row>
    <row r="4285" spans="2:9" ht="12.75">
      <c r="B4285" s="75"/>
      <c r="C4285" s="75"/>
      <c r="D4285" s="75"/>
      <c r="E4285" s="75"/>
      <c r="F4285" s="75"/>
      <c r="G4285" s="75"/>
      <c r="H4285" s="75"/>
      <c r="I4285" s="75"/>
    </row>
    <row r="4286" spans="2:9" ht="12.75">
      <c r="B4286" s="75"/>
      <c r="C4286" s="75"/>
      <c r="D4286" s="75"/>
      <c r="E4286" s="75"/>
      <c r="F4286" s="75"/>
      <c r="G4286" s="75"/>
      <c r="H4286" s="75"/>
      <c r="I4286" s="75"/>
    </row>
    <row r="4287" spans="2:9" ht="12.75">
      <c r="B4287" s="75"/>
      <c r="C4287" s="75"/>
      <c r="D4287" s="75"/>
      <c r="E4287" s="75"/>
      <c r="F4287" s="75"/>
      <c r="G4287" s="75"/>
      <c r="H4287" s="75"/>
      <c r="I4287" s="75"/>
    </row>
    <row r="4288" spans="2:9" ht="12.75">
      <c r="B4288" s="75"/>
      <c r="C4288" s="75"/>
      <c r="D4288" s="75"/>
      <c r="E4288" s="75"/>
      <c r="F4288" s="75"/>
      <c r="G4288" s="75"/>
      <c r="H4288" s="75"/>
      <c r="I4288" s="75"/>
    </row>
    <row r="4289" spans="2:9" ht="12.75">
      <c r="B4289" s="75"/>
      <c r="C4289" s="75"/>
      <c r="D4289" s="75"/>
      <c r="E4289" s="75"/>
      <c r="F4289" s="75"/>
      <c r="G4289" s="75"/>
      <c r="H4289" s="75"/>
      <c r="I4289" s="75"/>
    </row>
    <row r="4290" spans="2:9" ht="12.75">
      <c r="B4290" s="75"/>
      <c r="C4290" s="75"/>
      <c r="D4290" s="75"/>
      <c r="E4290" s="75"/>
      <c r="F4290" s="75"/>
      <c r="G4290" s="75"/>
      <c r="H4290" s="75"/>
      <c r="I4290" s="75"/>
    </row>
    <row r="4291" spans="2:9" ht="12.75">
      <c r="B4291" s="75"/>
      <c r="C4291" s="75"/>
      <c r="D4291" s="75"/>
      <c r="E4291" s="75"/>
      <c r="F4291" s="75"/>
      <c r="G4291" s="75"/>
      <c r="H4291" s="75"/>
      <c r="I4291" s="75"/>
    </row>
    <row r="4292" spans="2:9" ht="12.75">
      <c r="B4292" s="75"/>
      <c r="C4292" s="75"/>
      <c r="D4292" s="75"/>
      <c r="E4292" s="75"/>
      <c r="F4292" s="75"/>
      <c r="G4292" s="75"/>
      <c r="H4292" s="75"/>
      <c r="I4292" s="75"/>
    </row>
    <row r="4305" spans="2:8" ht="12.75">
      <c r="B4305" s="61"/>
      <c r="H4305" s="61"/>
    </row>
    <row r="4306" spans="7:9" ht="12.75">
      <c r="G4306" s="64"/>
      <c r="H4306" s="64"/>
      <c r="I4306" s="65"/>
    </row>
    <row r="4307" spans="2:9" ht="12.75">
      <c r="B4307" s="61"/>
      <c r="G4307" s="64"/>
      <c r="H4307" s="64"/>
      <c r="I4307" s="65"/>
    </row>
    <row r="4308" spans="1:12" ht="12.75">
      <c r="A4308" s="31"/>
      <c r="B4308" s="3" t="s">
        <v>484</v>
      </c>
      <c r="C4308"/>
      <c r="D4308"/>
      <c r="E4308"/>
      <c r="F4308"/>
      <c r="G4308"/>
      <c r="H4308" s="3" t="s">
        <v>134</v>
      </c>
      <c r="I4308"/>
      <c r="J4308"/>
      <c r="K4308"/>
      <c r="L4308" s="1"/>
    </row>
    <row r="4309" spans="1:12" ht="12.75">
      <c r="A4309" s="31"/>
      <c r="B4309"/>
      <c r="C4309"/>
      <c r="D4309"/>
      <c r="E4309"/>
      <c r="F4309"/>
      <c r="G4309" s="10"/>
      <c r="H4309" s="162" t="s">
        <v>271</v>
      </c>
      <c r="I4309" s="162"/>
      <c r="J4309"/>
      <c r="K4309"/>
      <c r="L4309" s="1"/>
    </row>
    <row r="4310" spans="1:12" ht="12.75">
      <c r="A4310" s="31"/>
      <c r="B4310" s="3" t="s">
        <v>486</v>
      </c>
      <c r="C4310"/>
      <c r="D4310"/>
      <c r="E4310"/>
      <c r="F4310"/>
      <c r="G4310" s="10"/>
      <c r="H4310" s="10"/>
      <c r="I4310" s="50"/>
      <c r="J4310"/>
      <c r="K4310"/>
      <c r="L4310" s="1"/>
    </row>
    <row r="4311" spans="1:12" ht="12.75">
      <c r="A4311" s="31"/>
      <c r="B4311" s="155" t="s">
        <v>528</v>
      </c>
      <c r="C4311" s="155"/>
      <c r="D4311" s="155"/>
      <c r="E4311" s="155"/>
      <c r="F4311" s="155"/>
      <c r="G4311" s="155"/>
      <c r="H4311" s="155"/>
      <c r="I4311" s="155"/>
      <c r="J4311"/>
      <c r="K4311"/>
      <c r="L4311" s="1"/>
    </row>
    <row r="4312" spans="1:12" ht="12.75">
      <c r="A4312" s="31"/>
      <c r="B4312" s="3"/>
      <c r="C4312"/>
      <c r="D4312"/>
      <c r="E4312"/>
      <c r="F4312"/>
      <c r="G4312" s="10"/>
      <c r="H4312" s="10"/>
      <c r="I4312" s="10"/>
      <c r="J4312"/>
      <c r="K4312"/>
      <c r="L4312" s="1"/>
    </row>
    <row r="4313" spans="1:12" ht="12.75">
      <c r="A4313" s="31"/>
      <c r="B4313"/>
      <c r="C4313"/>
      <c r="D4313"/>
      <c r="E4313"/>
      <c r="F4313"/>
      <c r="G4313" s="50"/>
      <c r="H4313" s="10"/>
      <c r="I4313" s="10"/>
      <c r="J4313"/>
      <c r="K4313"/>
      <c r="L4313" s="1"/>
    </row>
    <row r="4314" spans="1:12" ht="12.75">
      <c r="A4314" s="63">
        <v>1</v>
      </c>
      <c r="B4314" s="3" t="s">
        <v>0</v>
      </c>
      <c r="C4314"/>
      <c r="D4314"/>
      <c r="E4314" s="3">
        <f>SUM(E4315:E4317)</f>
        <v>0</v>
      </c>
      <c r="F4314" s="8" t="s">
        <v>118</v>
      </c>
      <c r="G4314"/>
      <c r="H4314"/>
      <c r="I4314"/>
      <c r="J4314"/>
      <c r="K4314"/>
      <c r="L4314" s="1"/>
    </row>
    <row r="4315" spans="1:12" ht="12.75">
      <c r="A4315" s="63"/>
      <c r="B4315" t="s">
        <v>8</v>
      </c>
      <c r="C4315"/>
      <c r="D4315"/>
      <c r="E4315">
        <v>0</v>
      </c>
      <c r="F4315" s="8"/>
      <c r="G4315"/>
      <c r="H4315"/>
      <c r="I4315"/>
      <c r="J4315"/>
      <c r="K4315"/>
      <c r="L4315" s="1"/>
    </row>
    <row r="4316" spans="1:12" ht="12.75">
      <c r="A4316" s="63"/>
      <c r="B4316" t="s">
        <v>9</v>
      </c>
      <c r="C4316"/>
      <c r="D4316"/>
      <c r="E4316">
        <v>0</v>
      </c>
      <c r="F4316" s="8"/>
      <c r="G4316"/>
      <c r="H4316"/>
      <c r="I4316"/>
      <c r="J4316"/>
      <c r="K4316"/>
      <c r="L4316" s="1"/>
    </row>
    <row r="4317" spans="1:12" ht="12.75">
      <c r="A4317" s="63"/>
      <c r="B4317" t="s">
        <v>10</v>
      </c>
      <c r="C4317"/>
      <c r="D4317"/>
      <c r="E4317">
        <v>0</v>
      </c>
      <c r="F4317" s="8"/>
      <c r="G4317"/>
      <c r="H4317"/>
      <c r="I4317"/>
      <c r="J4317"/>
      <c r="K4317"/>
      <c r="L4317" s="1"/>
    </row>
    <row r="4318" spans="1:12" ht="12.75">
      <c r="A4318" s="63"/>
      <c r="B4318"/>
      <c r="C4318"/>
      <c r="D4318"/>
      <c r="E4318"/>
      <c r="F4318" s="8"/>
      <c r="G4318"/>
      <c r="H4318"/>
      <c r="I4318"/>
      <c r="J4318"/>
      <c r="K4318"/>
      <c r="L4318" s="1"/>
    </row>
    <row r="4319" spans="1:12" ht="12.75">
      <c r="A4319" s="63"/>
      <c r="B4319"/>
      <c r="C4319"/>
      <c r="D4319"/>
      <c r="E4319"/>
      <c r="F4319" s="8"/>
      <c r="G4319"/>
      <c r="H4319"/>
      <c r="I4319"/>
      <c r="J4319"/>
      <c r="K4319"/>
      <c r="L4319" s="1"/>
    </row>
    <row r="4320" spans="1:12" ht="12.75">
      <c r="A4320" s="63">
        <v>2</v>
      </c>
      <c r="B4320" s="3" t="s">
        <v>1</v>
      </c>
      <c r="C4320" s="3"/>
      <c r="D4320" s="3"/>
      <c r="E4320" s="4">
        <f>SUM(E4321:E4323)</f>
        <v>7873.25</v>
      </c>
      <c r="F4320" s="8" t="s">
        <v>118</v>
      </c>
      <c r="G4320"/>
      <c r="H4320"/>
      <c r="I4320"/>
      <c r="J4320"/>
      <c r="K4320"/>
      <c r="L4320" s="1"/>
    </row>
    <row r="4321" spans="1:14" ht="12.75">
      <c r="A4321" s="63"/>
      <c r="B4321" t="s">
        <v>2</v>
      </c>
      <c r="C4321"/>
      <c r="D4321"/>
      <c r="E4321">
        <v>7700</v>
      </c>
      <c r="F4321" s="8"/>
      <c r="G4321"/>
      <c r="H4321"/>
      <c r="I4321"/>
      <c r="J4321"/>
      <c r="K4321"/>
      <c r="L4321" s="1"/>
      <c r="M4321" s="70"/>
      <c r="N4321" s="140"/>
    </row>
    <row r="4322" spans="1:12" ht="12.75">
      <c r="A4322" s="63"/>
      <c r="B4322" s="53" t="s">
        <v>494</v>
      </c>
      <c r="C4322" s="2">
        <v>0.0225</v>
      </c>
      <c r="D4322"/>
      <c r="E4322" s="1">
        <f>E4321*C4322</f>
        <v>173.25</v>
      </c>
      <c r="F4322" s="8"/>
      <c r="G4322"/>
      <c r="H4322"/>
      <c r="I4322"/>
      <c r="J4322"/>
      <c r="K4322"/>
      <c r="L4322" s="1"/>
    </row>
    <row r="4323" spans="1:12" ht="12.75">
      <c r="A4323" s="63"/>
      <c r="B4323"/>
      <c r="C4323"/>
      <c r="D4323"/>
      <c r="E4323"/>
      <c r="F4323"/>
      <c r="G4323"/>
      <c r="H4323"/>
      <c r="I4323"/>
      <c r="J4323"/>
      <c r="K4323"/>
      <c r="L4323" s="1"/>
    </row>
    <row r="4324" spans="1:12" ht="12.75">
      <c r="A4324" s="63" t="s">
        <v>4</v>
      </c>
      <c r="B4324" s="3" t="s">
        <v>3</v>
      </c>
      <c r="C4324"/>
      <c r="D4324"/>
      <c r="E4324" s="4">
        <f>E4314+E4320</f>
        <v>7873.25</v>
      </c>
      <c r="F4324" s="8" t="s">
        <v>118</v>
      </c>
      <c r="G4324" s="3"/>
      <c r="H4324"/>
      <c r="I4324"/>
      <c r="J4324"/>
      <c r="K4324"/>
      <c r="L4324" s="1"/>
    </row>
    <row r="4325" spans="1:12" ht="12.75">
      <c r="A4325" s="63"/>
      <c r="B4325"/>
      <c r="C4325"/>
      <c r="D4325"/>
      <c r="E4325"/>
      <c r="F4325"/>
      <c r="G4325"/>
      <c r="H4325"/>
      <c r="I4325"/>
      <c r="J4325"/>
      <c r="K4325"/>
      <c r="L4325" s="1"/>
    </row>
    <row r="4326" spans="1:12" ht="12.75">
      <c r="A4326" s="63"/>
      <c r="B4326" s="53" t="s">
        <v>159</v>
      </c>
      <c r="C4326" s="6">
        <v>0.1</v>
      </c>
      <c r="D4326"/>
      <c r="E4326" s="1">
        <f>E4324*C4326</f>
        <v>787.325</v>
      </c>
      <c r="F4326"/>
      <c r="G4326"/>
      <c r="H4326"/>
      <c r="I4326"/>
      <c r="J4326"/>
      <c r="K4326"/>
      <c r="L4326" s="1"/>
    </row>
    <row r="4327" spans="1:12" ht="12.75">
      <c r="A4327" s="63"/>
      <c r="B4327"/>
      <c r="C4327" s="6"/>
      <c r="D4327"/>
      <c r="E4327" s="1"/>
      <c r="F4327"/>
      <c r="G4327"/>
      <c r="H4327"/>
      <c r="I4327"/>
      <c r="J4327"/>
      <c r="K4327"/>
      <c r="L4327" s="1"/>
    </row>
    <row r="4328" spans="1:12" ht="12.75">
      <c r="A4328" s="63"/>
      <c r="B4328"/>
      <c r="C4328"/>
      <c r="D4328"/>
      <c r="E4328"/>
      <c r="F4328"/>
      <c r="G4328"/>
      <c r="H4328"/>
      <c r="I4328"/>
      <c r="J4328"/>
      <c r="K4328"/>
      <c r="L4328" s="1"/>
    </row>
    <row r="4329" spans="1:12" ht="12.75">
      <c r="A4329" s="63" t="s">
        <v>5</v>
      </c>
      <c r="B4329" s="3" t="s">
        <v>6</v>
      </c>
      <c r="C4329"/>
      <c r="D4329"/>
      <c r="E4329" s="4">
        <f>SUM(E4326:E4328)</f>
        <v>787.325</v>
      </c>
      <c r="F4329" s="8" t="s">
        <v>118</v>
      </c>
      <c r="G4329"/>
      <c r="H4329"/>
      <c r="I4329"/>
      <c r="J4329"/>
      <c r="K4329"/>
      <c r="L4329" s="1"/>
    </row>
    <row r="4330" spans="1:12" ht="12.75">
      <c r="A4330" s="63"/>
      <c r="B4330" s="3"/>
      <c r="C4330"/>
      <c r="D4330"/>
      <c r="E4330" s="4"/>
      <c r="F4330" s="8"/>
      <c r="G4330"/>
      <c r="H4330"/>
      <c r="I4330"/>
      <c r="J4330"/>
      <c r="K4330"/>
      <c r="L4330" s="1"/>
    </row>
    <row r="4331" spans="1:12" ht="12.75">
      <c r="A4331" s="63" t="s">
        <v>7</v>
      </c>
      <c r="B4331" s="3" t="s">
        <v>11</v>
      </c>
      <c r="C4331"/>
      <c r="D4331"/>
      <c r="E4331" s="4">
        <f>E4324+E4329</f>
        <v>8660.575</v>
      </c>
      <c r="F4331" s="8" t="s">
        <v>118</v>
      </c>
      <c r="G4331"/>
      <c r="H4331"/>
      <c r="I4331"/>
      <c r="J4331"/>
      <c r="K4331"/>
      <c r="L4331" s="1"/>
    </row>
    <row r="4332" spans="1:12" ht="12.75">
      <c r="A4332" s="63"/>
      <c r="B4332"/>
      <c r="C4332"/>
      <c r="D4332"/>
      <c r="E4332"/>
      <c r="F4332" s="8"/>
      <c r="G4332"/>
      <c r="H4332"/>
      <c r="I4332"/>
      <c r="J4332"/>
      <c r="K4332"/>
      <c r="L4332" s="1"/>
    </row>
    <row r="4333" spans="1:12" ht="12.75">
      <c r="A4333" s="63" t="s">
        <v>12</v>
      </c>
      <c r="B4333" s="3" t="s">
        <v>13</v>
      </c>
      <c r="C4333" s="6">
        <v>0.05</v>
      </c>
      <c r="D4333"/>
      <c r="E4333" s="4">
        <f>E4331*C4333</f>
        <v>433.02875000000006</v>
      </c>
      <c r="F4333" s="8" t="s">
        <v>118</v>
      </c>
      <c r="G4333"/>
      <c r="H4333"/>
      <c r="I4333"/>
      <c r="J4333"/>
      <c r="K4333"/>
      <c r="L4333" s="1"/>
    </row>
    <row r="4334" spans="1:12" ht="12.75">
      <c r="A4334" s="63"/>
      <c r="B4334"/>
      <c r="C4334"/>
      <c r="D4334"/>
      <c r="E4334"/>
      <c r="F4334" s="8"/>
      <c r="G4334"/>
      <c r="H4334"/>
      <c r="I4334"/>
      <c r="J4334"/>
      <c r="K4334"/>
      <c r="L4334" s="1"/>
    </row>
    <row r="4335" spans="1:12" ht="12.75">
      <c r="A4335" s="63" t="s">
        <v>14</v>
      </c>
      <c r="B4335" s="3" t="s">
        <v>27</v>
      </c>
      <c r="C4335"/>
      <c r="D4335"/>
      <c r="E4335" s="4">
        <f>E4331+E4333</f>
        <v>9093.60375</v>
      </c>
      <c r="F4335" s="8" t="s">
        <v>118</v>
      </c>
      <c r="G4335"/>
      <c r="H4335"/>
      <c r="I4335"/>
      <c r="J4335"/>
      <c r="K4335"/>
      <c r="L4335" s="1"/>
    </row>
    <row r="4336" spans="1:12" ht="12.75">
      <c r="A4336" s="31"/>
      <c r="B4336"/>
      <c r="C4336"/>
      <c r="D4336"/>
      <c r="E4336"/>
      <c r="F4336"/>
      <c r="G4336"/>
      <c r="H4336"/>
      <c r="I4336"/>
      <c r="J4336"/>
      <c r="K4336"/>
      <c r="L4336" s="1"/>
    </row>
    <row r="4337" spans="1:12" ht="12.75">
      <c r="A4337" s="31"/>
      <c r="B4337"/>
      <c r="C4337"/>
      <c r="D4337"/>
      <c r="E4337"/>
      <c r="F4337"/>
      <c r="G4337"/>
      <c r="H4337"/>
      <c r="I4337"/>
      <c r="J4337"/>
      <c r="K4337"/>
      <c r="L4337" s="1"/>
    </row>
    <row r="4338" spans="1:14" ht="12.75">
      <c r="A4338" s="31"/>
      <c r="B4338" s="3" t="s">
        <v>18</v>
      </c>
      <c r="C4338" s="139">
        <f>E4335</f>
        <v>9093.60375</v>
      </c>
      <c r="D4338" s="155" t="s">
        <v>423</v>
      </c>
      <c r="E4338" s="155"/>
      <c r="F4338" s="4">
        <f>E4335/165.33/1</f>
        <v>55.00274451097804</v>
      </c>
      <c r="G4338" s="8" t="s">
        <v>19</v>
      </c>
      <c r="H4338"/>
      <c r="I4338"/>
      <c r="J4338"/>
      <c r="K4338"/>
      <c r="L4338" s="1"/>
      <c r="M4338" s="70"/>
      <c r="N4338" s="140"/>
    </row>
    <row r="4339" spans="1:12" ht="12.75">
      <c r="A4339" s="31"/>
      <c r="B4339"/>
      <c r="C4339"/>
      <c r="D4339"/>
      <c r="E4339"/>
      <c r="F4339"/>
      <c r="G4339"/>
      <c r="H4339"/>
      <c r="I4339"/>
      <c r="J4339"/>
      <c r="K4339"/>
      <c r="L4339" s="1"/>
    </row>
    <row r="4340" spans="1:12" ht="12.75">
      <c r="A4340" s="31"/>
      <c r="B4340" s="3" t="s">
        <v>17</v>
      </c>
      <c r="C4340"/>
      <c r="D4340"/>
      <c r="E4340"/>
      <c r="F4340"/>
      <c r="G4340"/>
      <c r="H4340"/>
      <c r="I4340"/>
      <c r="J4340"/>
      <c r="K4340"/>
      <c r="L4340" s="1"/>
    </row>
    <row r="4342" spans="2:9" ht="12.75">
      <c r="B4342" s="160" t="s">
        <v>495</v>
      </c>
      <c r="C4342" s="160"/>
      <c r="D4342" s="160"/>
      <c r="E4342" s="160"/>
      <c r="F4342" s="160"/>
      <c r="G4342" s="160"/>
      <c r="H4342" s="160"/>
      <c r="I4342" s="160"/>
    </row>
    <row r="4343" spans="2:9" ht="12.75">
      <c r="B4343" s="160" t="s">
        <v>496</v>
      </c>
      <c r="C4343" s="160"/>
      <c r="D4343" s="160"/>
      <c r="E4343" s="160"/>
      <c r="F4343" s="160"/>
      <c r="G4343" s="160"/>
      <c r="H4343" s="160"/>
      <c r="I4343" s="75"/>
    </row>
    <row r="4344" spans="2:9" ht="12.75">
      <c r="B4344" s="75"/>
      <c r="C4344" s="75"/>
      <c r="D4344" s="75"/>
      <c r="E4344" s="75"/>
      <c r="F4344" s="75"/>
      <c r="G4344" s="75"/>
      <c r="H4344" s="75"/>
      <c r="I4344" s="75"/>
    </row>
    <row r="4345" spans="2:9" ht="12.75">
      <c r="B4345" s="75"/>
      <c r="C4345" s="75"/>
      <c r="D4345" s="75"/>
      <c r="E4345" s="75"/>
      <c r="F4345" s="75"/>
      <c r="G4345" s="75"/>
      <c r="H4345" s="75"/>
      <c r="I4345" s="75"/>
    </row>
    <row r="4346" spans="2:9" ht="12.75">
      <c r="B4346" s="75"/>
      <c r="C4346" s="75"/>
      <c r="D4346" s="75"/>
      <c r="E4346" s="75"/>
      <c r="F4346" s="75"/>
      <c r="G4346" s="75"/>
      <c r="H4346" s="75"/>
      <c r="I4346" s="75"/>
    </row>
    <row r="4347" spans="2:9" ht="12.75">
      <c r="B4347" s="75"/>
      <c r="C4347" s="75"/>
      <c r="D4347" s="75"/>
      <c r="E4347" s="75"/>
      <c r="F4347" s="75"/>
      <c r="G4347" s="75"/>
      <c r="H4347" s="75"/>
      <c r="I4347" s="75"/>
    </row>
    <row r="4348" spans="2:9" ht="12.75">
      <c r="B4348" s="75"/>
      <c r="C4348" s="75"/>
      <c r="D4348" s="75"/>
      <c r="E4348" s="75"/>
      <c r="F4348" s="75"/>
      <c r="G4348" s="75"/>
      <c r="H4348" s="75"/>
      <c r="I4348" s="75"/>
    </row>
    <row r="4349" spans="2:9" ht="12.75">
      <c r="B4349" s="75"/>
      <c r="C4349" s="75"/>
      <c r="D4349" s="75"/>
      <c r="E4349" s="75"/>
      <c r="F4349" s="75"/>
      <c r="G4349" s="75"/>
      <c r="H4349" s="75"/>
      <c r="I4349" s="75"/>
    </row>
    <row r="4350" spans="2:9" ht="12.75">
      <c r="B4350" s="75"/>
      <c r="C4350" s="75"/>
      <c r="D4350" s="75"/>
      <c r="E4350" s="75"/>
      <c r="F4350" s="75"/>
      <c r="G4350" s="75"/>
      <c r="H4350" s="75"/>
      <c r="I4350" s="75"/>
    </row>
    <row r="4351" spans="2:9" ht="12.75">
      <c r="B4351" s="75"/>
      <c r="C4351" s="75"/>
      <c r="D4351" s="75"/>
      <c r="E4351" s="75"/>
      <c r="F4351" s="75"/>
      <c r="G4351" s="75"/>
      <c r="H4351" s="75"/>
      <c r="I4351" s="75"/>
    </row>
    <row r="4365" spans="2:8" ht="12.75">
      <c r="B4365" s="61"/>
      <c r="H4365" s="61"/>
    </row>
    <row r="4366" spans="7:9" ht="12.75">
      <c r="G4366" s="64"/>
      <c r="H4366" s="64"/>
      <c r="I4366" s="65"/>
    </row>
    <row r="4367" spans="1:12" ht="12.75">
      <c r="A4367" s="31"/>
      <c r="B4367" s="3" t="s">
        <v>484</v>
      </c>
      <c r="C4367"/>
      <c r="D4367"/>
      <c r="E4367"/>
      <c r="F4367"/>
      <c r="G4367"/>
      <c r="H4367" s="3" t="s">
        <v>134</v>
      </c>
      <c r="I4367"/>
      <c r="J4367"/>
      <c r="K4367"/>
      <c r="L4367" s="1"/>
    </row>
    <row r="4368" spans="1:12" ht="12.75">
      <c r="A4368" s="31"/>
      <c r="B4368"/>
      <c r="C4368"/>
      <c r="D4368"/>
      <c r="E4368"/>
      <c r="F4368"/>
      <c r="G4368" s="10"/>
      <c r="H4368" s="162" t="s">
        <v>274</v>
      </c>
      <c r="I4368" s="162"/>
      <c r="J4368"/>
      <c r="K4368"/>
      <c r="L4368" s="1"/>
    </row>
    <row r="4369" spans="1:12" ht="12.75">
      <c r="A4369" s="31"/>
      <c r="B4369" s="3" t="s">
        <v>486</v>
      </c>
      <c r="C4369"/>
      <c r="D4369"/>
      <c r="E4369"/>
      <c r="F4369"/>
      <c r="G4369" s="10"/>
      <c r="H4369" s="10"/>
      <c r="I4369" s="50"/>
      <c r="J4369"/>
      <c r="K4369"/>
      <c r="L4369" s="1"/>
    </row>
    <row r="4370" spans="1:12" ht="12.75">
      <c r="A4370" s="31"/>
      <c r="B4370" s="155" t="s">
        <v>272</v>
      </c>
      <c r="C4370" s="155"/>
      <c r="D4370"/>
      <c r="E4370"/>
      <c r="F4370"/>
      <c r="G4370"/>
      <c r="H4370" s="10"/>
      <c r="I4370" s="3"/>
      <c r="J4370"/>
      <c r="K4370"/>
      <c r="L4370" s="1"/>
    </row>
    <row r="4371" spans="1:12" ht="12.75">
      <c r="A4371" s="31"/>
      <c r="B4371" s="3"/>
      <c r="C4371"/>
      <c r="D4371"/>
      <c r="E4371"/>
      <c r="F4371"/>
      <c r="G4371" s="10"/>
      <c r="H4371" s="10"/>
      <c r="I4371" s="10"/>
      <c r="J4371"/>
      <c r="K4371"/>
      <c r="L4371" s="1"/>
    </row>
    <row r="4372" spans="1:12" ht="12.75">
      <c r="A4372" s="31"/>
      <c r="B4372"/>
      <c r="C4372"/>
      <c r="D4372"/>
      <c r="E4372"/>
      <c r="F4372"/>
      <c r="G4372" s="50"/>
      <c r="H4372" s="10"/>
      <c r="I4372" s="10"/>
      <c r="J4372"/>
      <c r="K4372"/>
      <c r="L4372" s="1"/>
    </row>
    <row r="4373" spans="1:12" ht="12.75">
      <c r="A4373" s="63">
        <v>1</v>
      </c>
      <c r="B4373" s="3" t="s">
        <v>0</v>
      </c>
      <c r="C4373"/>
      <c r="D4373"/>
      <c r="E4373" s="3">
        <f>SUM(E4374:E4376)</f>
        <v>0</v>
      </c>
      <c r="F4373" s="8" t="s">
        <v>118</v>
      </c>
      <c r="G4373"/>
      <c r="H4373"/>
      <c r="I4373"/>
      <c r="J4373"/>
      <c r="K4373"/>
      <c r="L4373" s="1"/>
    </row>
    <row r="4374" spans="1:12" ht="12.75">
      <c r="A4374" s="63"/>
      <c r="B4374" t="s">
        <v>8</v>
      </c>
      <c r="C4374"/>
      <c r="D4374"/>
      <c r="E4374">
        <v>0</v>
      </c>
      <c r="F4374" s="8"/>
      <c r="G4374"/>
      <c r="H4374"/>
      <c r="I4374"/>
      <c r="J4374"/>
      <c r="K4374"/>
      <c r="L4374" s="1"/>
    </row>
    <row r="4375" spans="1:12" ht="12.75">
      <c r="A4375" s="63"/>
      <c r="B4375" t="s">
        <v>9</v>
      </c>
      <c r="C4375"/>
      <c r="D4375"/>
      <c r="E4375">
        <v>0</v>
      </c>
      <c r="F4375" s="8"/>
      <c r="G4375"/>
      <c r="H4375"/>
      <c r="I4375"/>
      <c r="J4375"/>
      <c r="K4375"/>
      <c r="L4375" s="1"/>
    </row>
    <row r="4376" spans="1:12" ht="12.75">
      <c r="A4376" s="63"/>
      <c r="B4376" t="s">
        <v>10</v>
      </c>
      <c r="C4376"/>
      <c r="D4376"/>
      <c r="E4376">
        <v>0</v>
      </c>
      <c r="F4376" s="8"/>
      <c r="G4376"/>
      <c r="H4376"/>
      <c r="I4376"/>
      <c r="J4376"/>
      <c r="K4376"/>
      <c r="L4376" s="1"/>
    </row>
    <row r="4377" spans="1:12" ht="12.75">
      <c r="A4377" s="63"/>
      <c r="B4377"/>
      <c r="C4377"/>
      <c r="D4377"/>
      <c r="E4377"/>
      <c r="F4377" s="8"/>
      <c r="G4377"/>
      <c r="H4377"/>
      <c r="I4377"/>
      <c r="J4377"/>
      <c r="K4377"/>
      <c r="L4377" s="1"/>
    </row>
    <row r="4378" spans="1:12" ht="12.75">
      <c r="A4378" s="63"/>
      <c r="B4378"/>
      <c r="C4378"/>
      <c r="D4378"/>
      <c r="E4378"/>
      <c r="F4378" s="8"/>
      <c r="G4378"/>
      <c r="H4378"/>
      <c r="I4378"/>
      <c r="J4378"/>
      <c r="K4378"/>
      <c r="L4378" s="1"/>
    </row>
    <row r="4379" spans="1:12" ht="12.75">
      <c r="A4379" s="63">
        <v>2</v>
      </c>
      <c r="B4379" s="3" t="s">
        <v>1</v>
      </c>
      <c r="C4379" s="3"/>
      <c r="D4379" s="3"/>
      <c r="E4379" s="4">
        <f>SUM(E4380:E4382)</f>
        <v>7464.25</v>
      </c>
      <c r="F4379" s="8" t="s">
        <v>118</v>
      </c>
      <c r="G4379"/>
      <c r="H4379"/>
      <c r="I4379"/>
      <c r="J4379"/>
      <c r="K4379"/>
      <c r="L4379" s="1"/>
    </row>
    <row r="4380" spans="1:14" ht="12.75">
      <c r="A4380" s="63"/>
      <c r="B4380" t="s">
        <v>2</v>
      </c>
      <c r="C4380"/>
      <c r="D4380"/>
      <c r="E4380">
        <v>7300</v>
      </c>
      <c r="F4380" s="8"/>
      <c r="G4380"/>
      <c r="H4380"/>
      <c r="I4380"/>
      <c r="J4380"/>
      <c r="K4380"/>
      <c r="L4380" s="1"/>
      <c r="M4380" s="70"/>
      <c r="N4380" s="140"/>
    </row>
    <row r="4381" spans="1:12" ht="12.75">
      <c r="A4381" s="63"/>
      <c r="B4381" s="53" t="s">
        <v>494</v>
      </c>
      <c r="C4381" s="2">
        <v>0.0225</v>
      </c>
      <c r="D4381"/>
      <c r="E4381" s="1">
        <f>E4380*C4381</f>
        <v>164.25</v>
      </c>
      <c r="F4381" s="8"/>
      <c r="G4381"/>
      <c r="H4381"/>
      <c r="I4381"/>
      <c r="J4381"/>
      <c r="K4381"/>
      <c r="L4381" s="1"/>
    </row>
    <row r="4382" spans="1:12" ht="12.75">
      <c r="A4382" s="63"/>
      <c r="B4382"/>
      <c r="C4382"/>
      <c r="D4382"/>
      <c r="E4382"/>
      <c r="F4382"/>
      <c r="G4382"/>
      <c r="H4382"/>
      <c r="I4382"/>
      <c r="J4382"/>
      <c r="K4382"/>
      <c r="L4382" s="1"/>
    </row>
    <row r="4383" spans="1:12" ht="12.75">
      <c r="A4383" s="63" t="s">
        <v>4</v>
      </c>
      <c r="B4383" s="3" t="s">
        <v>3</v>
      </c>
      <c r="C4383"/>
      <c r="D4383"/>
      <c r="E4383" s="4">
        <f>E4373+E4379</f>
        <v>7464.25</v>
      </c>
      <c r="F4383" s="8" t="s">
        <v>118</v>
      </c>
      <c r="G4383" s="3"/>
      <c r="H4383"/>
      <c r="I4383"/>
      <c r="J4383"/>
      <c r="K4383"/>
      <c r="L4383" s="1"/>
    </row>
    <row r="4384" spans="1:12" ht="12.75">
      <c r="A4384" s="63"/>
      <c r="B4384"/>
      <c r="C4384"/>
      <c r="D4384"/>
      <c r="E4384"/>
      <c r="F4384"/>
      <c r="G4384"/>
      <c r="H4384"/>
      <c r="I4384"/>
      <c r="J4384"/>
      <c r="K4384"/>
      <c r="L4384" s="1"/>
    </row>
    <row r="4385" spans="1:12" ht="12.75">
      <c r="A4385" s="63"/>
      <c r="B4385" s="53" t="s">
        <v>273</v>
      </c>
      <c r="C4385" s="6">
        <v>0.1</v>
      </c>
      <c r="D4385"/>
      <c r="E4385" s="1">
        <f>E4383*C4385</f>
        <v>746.4250000000001</v>
      </c>
      <c r="F4385"/>
      <c r="G4385"/>
      <c r="H4385"/>
      <c r="I4385"/>
      <c r="J4385"/>
      <c r="K4385"/>
      <c r="L4385" s="1"/>
    </row>
    <row r="4386" spans="1:12" ht="12.75">
      <c r="A4386" s="63"/>
      <c r="B4386"/>
      <c r="C4386" s="6"/>
      <c r="D4386"/>
      <c r="E4386" s="1"/>
      <c r="F4386"/>
      <c r="G4386"/>
      <c r="H4386"/>
      <c r="I4386"/>
      <c r="J4386"/>
      <c r="K4386"/>
      <c r="L4386" s="1"/>
    </row>
    <row r="4387" spans="1:12" ht="12.75">
      <c r="A4387" s="63"/>
      <c r="B4387"/>
      <c r="C4387"/>
      <c r="D4387"/>
      <c r="E4387"/>
      <c r="F4387"/>
      <c r="G4387"/>
      <c r="H4387"/>
      <c r="I4387"/>
      <c r="J4387"/>
      <c r="K4387"/>
      <c r="L4387" s="1"/>
    </row>
    <row r="4388" spans="1:12" ht="12.75">
      <c r="A4388" s="63" t="s">
        <v>5</v>
      </c>
      <c r="B4388" s="3" t="s">
        <v>6</v>
      </c>
      <c r="C4388"/>
      <c r="D4388"/>
      <c r="E4388" s="4">
        <f>SUM(E4385:E4387)</f>
        <v>746.4250000000001</v>
      </c>
      <c r="F4388" s="8" t="s">
        <v>118</v>
      </c>
      <c r="G4388"/>
      <c r="H4388"/>
      <c r="I4388"/>
      <c r="J4388"/>
      <c r="K4388"/>
      <c r="L4388" s="1"/>
    </row>
    <row r="4389" spans="1:12" ht="12.75">
      <c r="A4389" s="63"/>
      <c r="B4389" s="3"/>
      <c r="C4389"/>
      <c r="D4389"/>
      <c r="E4389" s="4"/>
      <c r="F4389" s="8"/>
      <c r="G4389"/>
      <c r="H4389"/>
      <c r="I4389"/>
      <c r="J4389"/>
      <c r="K4389"/>
      <c r="L4389" s="1"/>
    </row>
    <row r="4390" spans="1:12" ht="12.75">
      <c r="A4390" s="63" t="s">
        <v>7</v>
      </c>
      <c r="B4390" s="3" t="s">
        <v>11</v>
      </c>
      <c r="C4390"/>
      <c r="D4390"/>
      <c r="E4390" s="4">
        <f>E4383+E4388</f>
        <v>8210.675</v>
      </c>
      <c r="F4390" s="8" t="s">
        <v>118</v>
      </c>
      <c r="G4390"/>
      <c r="H4390"/>
      <c r="I4390"/>
      <c r="J4390"/>
      <c r="K4390"/>
      <c r="L4390" s="1"/>
    </row>
    <row r="4391" spans="1:12" ht="12.75">
      <c r="A4391" s="63"/>
      <c r="B4391"/>
      <c r="C4391"/>
      <c r="D4391"/>
      <c r="E4391"/>
      <c r="F4391" s="8"/>
      <c r="G4391"/>
      <c r="H4391"/>
      <c r="I4391"/>
      <c r="J4391"/>
      <c r="K4391"/>
      <c r="L4391" s="1"/>
    </row>
    <row r="4392" spans="1:12" ht="12.75">
      <c r="A4392" s="63" t="s">
        <v>12</v>
      </c>
      <c r="B4392" s="3" t="s">
        <v>13</v>
      </c>
      <c r="C4392" s="6">
        <v>0.05</v>
      </c>
      <c r="D4392"/>
      <c r="E4392" s="4">
        <f>E4390*C4392</f>
        <v>410.53375</v>
      </c>
      <c r="F4392" s="8" t="s">
        <v>118</v>
      </c>
      <c r="G4392"/>
      <c r="H4392"/>
      <c r="I4392"/>
      <c r="J4392"/>
      <c r="K4392"/>
      <c r="L4392" s="1"/>
    </row>
    <row r="4393" spans="1:12" ht="12.75">
      <c r="A4393" s="63"/>
      <c r="B4393"/>
      <c r="C4393"/>
      <c r="D4393"/>
      <c r="E4393"/>
      <c r="F4393" s="8"/>
      <c r="G4393"/>
      <c r="H4393"/>
      <c r="I4393"/>
      <c r="J4393"/>
      <c r="K4393"/>
      <c r="L4393" s="1"/>
    </row>
    <row r="4394" spans="1:12" ht="12.75">
      <c r="A4394" s="63" t="s">
        <v>14</v>
      </c>
      <c r="B4394" s="3" t="s">
        <v>27</v>
      </c>
      <c r="C4394"/>
      <c r="D4394"/>
      <c r="E4394" s="4">
        <f>E4390+E4392</f>
        <v>8621.20875</v>
      </c>
      <c r="F4394" s="8" t="s">
        <v>118</v>
      </c>
      <c r="G4394"/>
      <c r="H4394"/>
      <c r="I4394"/>
      <c r="J4394"/>
      <c r="K4394"/>
      <c r="L4394" s="1"/>
    </row>
    <row r="4395" spans="1:12" ht="12.75">
      <c r="A4395" s="31"/>
      <c r="B4395"/>
      <c r="C4395"/>
      <c r="D4395"/>
      <c r="E4395"/>
      <c r="F4395"/>
      <c r="G4395"/>
      <c r="H4395"/>
      <c r="I4395"/>
      <c r="J4395"/>
      <c r="K4395"/>
      <c r="L4395" s="1"/>
    </row>
    <row r="4396" spans="1:12" ht="12.75">
      <c r="A4396" s="31"/>
      <c r="B4396"/>
      <c r="C4396"/>
      <c r="D4396"/>
      <c r="E4396"/>
      <c r="F4396"/>
      <c r="G4396"/>
      <c r="H4396"/>
      <c r="I4396"/>
      <c r="J4396"/>
      <c r="K4396"/>
      <c r="L4396" s="1"/>
    </row>
    <row r="4397" spans="1:14" ht="12.75">
      <c r="A4397" s="31"/>
      <c r="B4397" s="3" t="s">
        <v>18</v>
      </c>
      <c r="C4397" s="141">
        <f>E4394</f>
        <v>8621.20875</v>
      </c>
      <c r="D4397" s="155" t="s">
        <v>423</v>
      </c>
      <c r="E4397" s="155"/>
      <c r="F4397" s="4">
        <f>E4394/165.33/1</f>
        <v>52.14545908183632</v>
      </c>
      <c r="G4397" s="8" t="s">
        <v>19</v>
      </c>
      <c r="H4397"/>
      <c r="I4397"/>
      <c r="J4397"/>
      <c r="K4397"/>
      <c r="L4397" s="1"/>
      <c r="M4397" s="70"/>
      <c r="N4397" s="140"/>
    </row>
    <row r="4398" spans="1:12" ht="12.75">
      <c r="A4398" s="31"/>
      <c r="B4398"/>
      <c r="C4398"/>
      <c r="D4398"/>
      <c r="E4398"/>
      <c r="F4398"/>
      <c r="G4398"/>
      <c r="H4398"/>
      <c r="I4398"/>
      <c r="J4398"/>
      <c r="K4398"/>
      <c r="L4398" s="1"/>
    </row>
    <row r="4399" spans="1:12" ht="12.75">
      <c r="A4399" s="31"/>
      <c r="B4399" s="3" t="s">
        <v>17</v>
      </c>
      <c r="C4399"/>
      <c r="D4399"/>
      <c r="E4399"/>
      <c r="F4399"/>
      <c r="G4399"/>
      <c r="H4399"/>
      <c r="I4399"/>
      <c r="J4399"/>
      <c r="K4399"/>
      <c r="L4399" s="1"/>
    </row>
    <row r="4401" spans="2:9" ht="12.75">
      <c r="B4401" s="160" t="s">
        <v>495</v>
      </c>
      <c r="C4401" s="160"/>
      <c r="D4401" s="160"/>
      <c r="E4401" s="160"/>
      <c r="F4401" s="160"/>
      <c r="G4401" s="160"/>
      <c r="H4401" s="160"/>
      <c r="I4401" s="160"/>
    </row>
    <row r="4402" spans="2:9" ht="12.75">
      <c r="B4402" s="160" t="s">
        <v>496</v>
      </c>
      <c r="C4402" s="160"/>
      <c r="D4402" s="160"/>
      <c r="E4402" s="160"/>
      <c r="F4402" s="160"/>
      <c r="G4402" s="160"/>
      <c r="H4402" s="160"/>
      <c r="I4402" s="75"/>
    </row>
    <row r="4403" spans="2:9" ht="12.75">
      <c r="B4403" s="75"/>
      <c r="C4403" s="75"/>
      <c r="D4403" s="75"/>
      <c r="E4403" s="75"/>
      <c r="F4403" s="75"/>
      <c r="G4403" s="75"/>
      <c r="H4403" s="75"/>
      <c r="I4403" s="75"/>
    </row>
    <row r="4404" spans="2:9" ht="12.75">
      <c r="B4404" s="75"/>
      <c r="C4404" s="75"/>
      <c r="D4404" s="75"/>
      <c r="E4404" s="75"/>
      <c r="F4404" s="75"/>
      <c r="G4404" s="75"/>
      <c r="H4404" s="75"/>
      <c r="I4404" s="75"/>
    </row>
    <row r="4405" spans="2:9" ht="12.75">
      <c r="B4405" s="75"/>
      <c r="C4405" s="75"/>
      <c r="D4405" s="75"/>
      <c r="E4405" s="75"/>
      <c r="F4405" s="75"/>
      <c r="G4405" s="75"/>
      <c r="H4405" s="75"/>
      <c r="I4405" s="75"/>
    </row>
    <row r="4406" spans="2:9" ht="12.75">
      <c r="B4406" s="75"/>
      <c r="C4406" s="75"/>
      <c r="D4406" s="75"/>
      <c r="E4406" s="75"/>
      <c r="F4406" s="75"/>
      <c r="G4406" s="75"/>
      <c r="H4406" s="75"/>
      <c r="I4406" s="75"/>
    </row>
    <row r="4407" spans="2:9" ht="12.75">
      <c r="B4407" s="75"/>
      <c r="C4407" s="75"/>
      <c r="D4407" s="75"/>
      <c r="E4407" s="75"/>
      <c r="F4407" s="75"/>
      <c r="G4407" s="75"/>
      <c r="H4407" s="75"/>
      <c r="I4407" s="75"/>
    </row>
    <row r="4408" spans="2:9" ht="12.75">
      <c r="B4408" s="75"/>
      <c r="C4408" s="75"/>
      <c r="D4408" s="75"/>
      <c r="E4408" s="75"/>
      <c r="F4408" s="75"/>
      <c r="G4408" s="75"/>
      <c r="H4408" s="75"/>
      <c r="I4408" s="75"/>
    </row>
    <row r="4409" spans="2:9" ht="12.75">
      <c r="B4409" s="75"/>
      <c r="C4409" s="75"/>
      <c r="D4409" s="75"/>
      <c r="E4409" s="75"/>
      <c r="F4409" s="75"/>
      <c r="G4409" s="75"/>
      <c r="H4409" s="75"/>
      <c r="I4409" s="75"/>
    </row>
    <row r="4410" spans="2:9" ht="12.75">
      <c r="B4410" s="75"/>
      <c r="C4410" s="75"/>
      <c r="D4410" s="75"/>
      <c r="E4410" s="75"/>
      <c r="F4410" s="75"/>
      <c r="G4410" s="75"/>
      <c r="H4410" s="75"/>
      <c r="I4410" s="75"/>
    </row>
    <row r="4411" spans="2:9" ht="12.75">
      <c r="B4411" s="75"/>
      <c r="C4411" s="75"/>
      <c r="D4411" s="75"/>
      <c r="E4411" s="75"/>
      <c r="F4411" s="75"/>
      <c r="G4411" s="75"/>
      <c r="H4411" s="75"/>
      <c r="I4411" s="75"/>
    </row>
    <row r="4423" spans="2:8" ht="12.75">
      <c r="B4423" s="61"/>
      <c r="H4423" s="61"/>
    </row>
    <row r="4424" spans="7:9" ht="12.75">
      <c r="G4424" s="64"/>
      <c r="H4424" s="64"/>
      <c r="I4424" s="65"/>
    </row>
    <row r="4425" spans="2:9" ht="12.75">
      <c r="B4425" s="61"/>
      <c r="G4425" s="64"/>
      <c r="H4425" s="64"/>
      <c r="I4425" s="65"/>
    </row>
    <row r="4426" spans="1:12" ht="12.75">
      <c r="A4426" s="31"/>
      <c r="B4426" s="3" t="s">
        <v>484</v>
      </c>
      <c r="C4426"/>
      <c r="D4426"/>
      <c r="E4426"/>
      <c r="F4426"/>
      <c r="G4426"/>
      <c r="H4426" s="3" t="s">
        <v>134</v>
      </c>
      <c r="I4426"/>
      <c r="J4426"/>
      <c r="K4426"/>
      <c r="L4426" s="1"/>
    </row>
    <row r="4427" spans="1:12" ht="12.75">
      <c r="A4427" s="31"/>
      <c r="B4427"/>
      <c r="C4427"/>
      <c r="D4427"/>
      <c r="E4427"/>
      <c r="F4427"/>
      <c r="G4427" s="10"/>
      <c r="H4427" s="162" t="s">
        <v>276</v>
      </c>
      <c r="I4427" s="162"/>
      <c r="J4427"/>
      <c r="K4427"/>
      <c r="L4427" s="1"/>
    </row>
    <row r="4428" spans="1:12" ht="12.75">
      <c r="A4428" s="31"/>
      <c r="B4428" s="3" t="s">
        <v>486</v>
      </c>
      <c r="C4428"/>
      <c r="D4428"/>
      <c r="E4428"/>
      <c r="F4428"/>
      <c r="G4428" s="10"/>
      <c r="H4428" s="10"/>
      <c r="I4428" s="50"/>
      <c r="J4428"/>
      <c r="K4428"/>
      <c r="L4428" s="1"/>
    </row>
    <row r="4429" spans="1:12" ht="12.75">
      <c r="A4429" s="31"/>
      <c r="B4429" s="155" t="s">
        <v>275</v>
      </c>
      <c r="C4429" s="155"/>
      <c r="D4429" s="155"/>
      <c r="E4429" s="155"/>
      <c r="F4429"/>
      <c r="G4429"/>
      <c r="H4429" s="10"/>
      <c r="I4429" s="3"/>
      <c r="J4429"/>
      <c r="K4429"/>
      <c r="L4429" s="1"/>
    </row>
    <row r="4430" spans="1:12" ht="12.75">
      <c r="A4430" s="31"/>
      <c r="B4430" s="3"/>
      <c r="C4430"/>
      <c r="D4430"/>
      <c r="E4430"/>
      <c r="F4430"/>
      <c r="G4430" s="10"/>
      <c r="H4430" s="10"/>
      <c r="I4430" s="10"/>
      <c r="J4430"/>
      <c r="K4430"/>
      <c r="L4430" s="1"/>
    </row>
    <row r="4431" spans="1:12" ht="12.75">
      <c r="A4431" s="31"/>
      <c r="B4431"/>
      <c r="C4431"/>
      <c r="D4431"/>
      <c r="E4431"/>
      <c r="F4431"/>
      <c r="G4431" s="50"/>
      <c r="H4431" s="10"/>
      <c r="I4431" s="10"/>
      <c r="J4431"/>
      <c r="K4431"/>
      <c r="L4431" s="1"/>
    </row>
    <row r="4432" spans="1:12" ht="12.75">
      <c r="A4432" s="63">
        <v>1</v>
      </c>
      <c r="B4432" s="3" t="s">
        <v>0</v>
      </c>
      <c r="C4432"/>
      <c r="D4432"/>
      <c r="E4432" s="3">
        <f>SUM(E4433:E4435)</f>
        <v>235</v>
      </c>
      <c r="F4432" s="8" t="s">
        <v>118</v>
      </c>
      <c r="G4432"/>
      <c r="H4432"/>
      <c r="I4432"/>
      <c r="J4432"/>
      <c r="K4432"/>
      <c r="L4432" s="1"/>
    </row>
    <row r="4433" spans="1:12" ht="12.75">
      <c r="A4433" s="63"/>
      <c r="B4433" t="s">
        <v>8</v>
      </c>
      <c r="C4433"/>
      <c r="D4433"/>
      <c r="E4433">
        <v>150</v>
      </c>
      <c r="F4433" s="8"/>
      <c r="G4433"/>
      <c r="H4433"/>
      <c r="I4433"/>
      <c r="J4433"/>
      <c r="K4433"/>
      <c r="L4433" s="1"/>
    </row>
    <row r="4434" spans="1:12" ht="12.75">
      <c r="A4434" s="63"/>
      <c r="B4434" t="s">
        <v>9</v>
      </c>
      <c r="C4434"/>
      <c r="D4434"/>
      <c r="E4434">
        <v>85</v>
      </c>
      <c r="F4434" s="8"/>
      <c r="G4434"/>
      <c r="H4434"/>
      <c r="I4434"/>
      <c r="J4434"/>
      <c r="K4434"/>
      <c r="L4434" s="1"/>
    </row>
    <row r="4435" spans="1:12" ht="12.75">
      <c r="A4435" s="63"/>
      <c r="B4435" t="s">
        <v>10</v>
      </c>
      <c r="C4435"/>
      <c r="D4435"/>
      <c r="E4435">
        <v>0</v>
      </c>
      <c r="F4435" s="8"/>
      <c r="G4435"/>
      <c r="H4435"/>
      <c r="I4435"/>
      <c r="J4435"/>
      <c r="K4435"/>
      <c r="L4435" s="1"/>
    </row>
    <row r="4436" spans="1:12" ht="12.75">
      <c r="A4436" s="63"/>
      <c r="B4436"/>
      <c r="C4436"/>
      <c r="D4436"/>
      <c r="E4436"/>
      <c r="F4436" s="8"/>
      <c r="G4436"/>
      <c r="H4436"/>
      <c r="I4436"/>
      <c r="J4436"/>
      <c r="K4436"/>
      <c r="L4436" s="1"/>
    </row>
    <row r="4437" spans="1:12" ht="12.75">
      <c r="A4437" s="63"/>
      <c r="B4437"/>
      <c r="C4437"/>
      <c r="D4437"/>
      <c r="E4437"/>
      <c r="F4437" s="8"/>
      <c r="G4437"/>
      <c r="H4437"/>
      <c r="I4437"/>
      <c r="J4437"/>
      <c r="K4437"/>
      <c r="L4437" s="1"/>
    </row>
    <row r="4438" spans="1:12" ht="12.75">
      <c r="A4438" s="63">
        <v>2</v>
      </c>
      <c r="B4438" s="3" t="s">
        <v>1</v>
      </c>
      <c r="C4438" s="3"/>
      <c r="D4438" s="3"/>
      <c r="E4438" s="4">
        <f>SUM(E4439:E4441)</f>
        <v>5746.45</v>
      </c>
      <c r="F4438" s="8" t="s">
        <v>118</v>
      </c>
      <c r="G4438"/>
      <c r="H4438"/>
      <c r="I4438"/>
      <c r="J4438"/>
      <c r="K4438"/>
      <c r="L4438" s="1"/>
    </row>
    <row r="4439" spans="1:14" ht="12.75">
      <c r="A4439" s="63"/>
      <c r="B4439" t="s">
        <v>2</v>
      </c>
      <c r="C4439"/>
      <c r="D4439"/>
      <c r="E4439">
        <v>5620</v>
      </c>
      <c r="F4439" s="8"/>
      <c r="G4439"/>
      <c r="H4439"/>
      <c r="I4439"/>
      <c r="J4439"/>
      <c r="K4439"/>
      <c r="L4439" s="1"/>
      <c r="M4439" s="70"/>
      <c r="N4439" s="140"/>
    </row>
    <row r="4440" spans="1:12" ht="12.75">
      <c r="A4440" s="63"/>
      <c r="B4440" s="53" t="s">
        <v>494</v>
      </c>
      <c r="C4440" s="2">
        <v>0.0225</v>
      </c>
      <c r="D4440"/>
      <c r="E4440" s="1">
        <f>E4439*C4440</f>
        <v>126.44999999999999</v>
      </c>
      <c r="F4440" s="8"/>
      <c r="G4440"/>
      <c r="H4440"/>
      <c r="I4440"/>
      <c r="J4440"/>
      <c r="K4440"/>
      <c r="L4440" s="1"/>
    </row>
    <row r="4441" spans="1:12" ht="12.75">
      <c r="A4441" s="63"/>
      <c r="B4441"/>
      <c r="C4441"/>
      <c r="D4441"/>
      <c r="E4441"/>
      <c r="F4441"/>
      <c r="G4441"/>
      <c r="H4441"/>
      <c r="I4441"/>
      <c r="J4441"/>
      <c r="K4441"/>
      <c r="L4441" s="1"/>
    </row>
    <row r="4442" spans="1:12" ht="12.75">
      <c r="A4442" s="63" t="s">
        <v>4</v>
      </c>
      <c r="B4442" s="3" t="s">
        <v>3</v>
      </c>
      <c r="C4442"/>
      <c r="D4442"/>
      <c r="E4442" s="4">
        <f>E4432+E4438</f>
        <v>5981.45</v>
      </c>
      <c r="F4442" s="8" t="s">
        <v>118</v>
      </c>
      <c r="G4442" s="3"/>
      <c r="H4442"/>
      <c r="I4442"/>
      <c r="J4442"/>
      <c r="K4442"/>
      <c r="L4442" s="1"/>
    </row>
    <row r="4443" spans="1:12" ht="12.75">
      <c r="A4443" s="63"/>
      <c r="B4443"/>
      <c r="C4443"/>
      <c r="D4443"/>
      <c r="E4443"/>
      <c r="F4443"/>
      <c r="G4443"/>
      <c r="H4443"/>
      <c r="I4443"/>
      <c r="J4443"/>
      <c r="K4443"/>
      <c r="L4443" s="1"/>
    </row>
    <row r="4444" spans="1:12" ht="12.75">
      <c r="A4444" s="63"/>
      <c r="B4444" s="53" t="s">
        <v>159</v>
      </c>
      <c r="C4444" s="6">
        <v>0.1</v>
      </c>
      <c r="D4444"/>
      <c r="E4444" s="1">
        <f>E4442*C4444</f>
        <v>598.145</v>
      </c>
      <c r="F4444"/>
      <c r="G4444"/>
      <c r="H4444"/>
      <c r="I4444"/>
      <c r="J4444"/>
      <c r="K4444"/>
      <c r="L4444" s="1"/>
    </row>
    <row r="4445" spans="1:12" ht="12.75">
      <c r="A4445" s="63"/>
      <c r="B4445"/>
      <c r="C4445" s="6"/>
      <c r="D4445"/>
      <c r="E4445" s="1"/>
      <c r="F4445"/>
      <c r="G4445"/>
      <c r="H4445"/>
      <c r="I4445"/>
      <c r="J4445"/>
      <c r="K4445"/>
      <c r="L4445" s="1"/>
    </row>
    <row r="4446" spans="1:12" ht="12.75">
      <c r="A4446" s="63"/>
      <c r="B4446"/>
      <c r="C4446"/>
      <c r="D4446"/>
      <c r="E4446"/>
      <c r="F4446"/>
      <c r="G4446"/>
      <c r="H4446"/>
      <c r="I4446"/>
      <c r="J4446"/>
      <c r="K4446"/>
      <c r="L4446" s="1"/>
    </row>
    <row r="4447" spans="1:12" ht="12.75">
      <c r="A4447" s="63" t="s">
        <v>5</v>
      </c>
      <c r="B4447" s="3" t="s">
        <v>6</v>
      </c>
      <c r="C4447"/>
      <c r="D4447"/>
      <c r="E4447" s="4">
        <f>SUM(E4444:E4446)</f>
        <v>598.145</v>
      </c>
      <c r="F4447" s="8" t="s">
        <v>118</v>
      </c>
      <c r="G4447"/>
      <c r="H4447"/>
      <c r="I4447"/>
      <c r="J4447"/>
      <c r="K4447"/>
      <c r="L4447" s="1"/>
    </row>
    <row r="4448" spans="1:12" ht="12.75">
      <c r="A4448" s="63"/>
      <c r="B4448" s="3"/>
      <c r="C4448"/>
      <c r="D4448"/>
      <c r="E4448" s="4"/>
      <c r="F4448" s="8"/>
      <c r="G4448"/>
      <c r="H4448"/>
      <c r="I4448"/>
      <c r="J4448"/>
      <c r="K4448"/>
      <c r="L4448" s="1"/>
    </row>
    <row r="4449" spans="1:12" ht="12.75">
      <c r="A4449" s="63" t="s">
        <v>7</v>
      </c>
      <c r="B4449" s="3" t="s">
        <v>11</v>
      </c>
      <c r="C4449"/>
      <c r="D4449"/>
      <c r="E4449" s="4">
        <f>E4442+E4447</f>
        <v>6579.594999999999</v>
      </c>
      <c r="F4449" s="8" t="s">
        <v>118</v>
      </c>
      <c r="G4449"/>
      <c r="H4449"/>
      <c r="I4449"/>
      <c r="J4449"/>
      <c r="K4449"/>
      <c r="L4449" s="1"/>
    </row>
    <row r="4450" spans="1:12" ht="12.75">
      <c r="A4450" s="63"/>
      <c r="B4450"/>
      <c r="C4450"/>
      <c r="D4450"/>
      <c r="E4450"/>
      <c r="F4450" s="8"/>
      <c r="G4450"/>
      <c r="H4450"/>
      <c r="I4450"/>
      <c r="J4450"/>
      <c r="K4450"/>
      <c r="L4450" s="1"/>
    </row>
    <row r="4451" spans="1:12" ht="12.75">
      <c r="A4451" s="63" t="s">
        <v>12</v>
      </c>
      <c r="B4451" s="3" t="s">
        <v>13</v>
      </c>
      <c r="C4451" s="6">
        <v>0.05</v>
      </c>
      <c r="D4451"/>
      <c r="E4451" s="4">
        <f>E4449*C4451</f>
        <v>328.97974999999997</v>
      </c>
      <c r="F4451" s="8" t="s">
        <v>118</v>
      </c>
      <c r="G4451"/>
      <c r="H4451"/>
      <c r="I4451"/>
      <c r="J4451"/>
      <c r="K4451"/>
      <c r="L4451" s="1"/>
    </row>
    <row r="4452" spans="1:12" ht="12.75">
      <c r="A4452" s="63"/>
      <c r="B4452"/>
      <c r="C4452"/>
      <c r="D4452"/>
      <c r="E4452"/>
      <c r="F4452" s="8"/>
      <c r="G4452"/>
      <c r="H4452"/>
      <c r="I4452"/>
      <c r="J4452"/>
      <c r="K4452"/>
      <c r="L4452" s="1"/>
    </row>
    <row r="4453" spans="1:12" ht="12.75">
      <c r="A4453" s="63" t="s">
        <v>14</v>
      </c>
      <c r="B4453" s="3" t="s">
        <v>27</v>
      </c>
      <c r="C4453"/>
      <c r="D4453"/>
      <c r="E4453" s="4">
        <f>E4449+E4451</f>
        <v>6908.57475</v>
      </c>
      <c r="F4453" s="8" t="s">
        <v>118</v>
      </c>
      <c r="G4453"/>
      <c r="H4453"/>
      <c r="I4453"/>
      <c r="J4453"/>
      <c r="K4453"/>
      <c r="L4453" s="1"/>
    </row>
    <row r="4454" spans="1:12" ht="12.75">
      <c r="A4454" s="31"/>
      <c r="B4454"/>
      <c r="C4454"/>
      <c r="D4454"/>
      <c r="E4454"/>
      <c r="F4454"/>
      <c r="G4454"/>
      <c r="H4454"/>
      <c r="I4454"/>
      <c r="J4454"/>
      <c r="K4454"/>
      <c r="L4454" s="1"/>
    </row>
    <row r="4455" spans="1:12" ht="12.75">
      <c r="A4455" s="31"/>
      <c r="B4455"/>
      <c r="C4455"/>
      <c r="D4455"/>
      <c r="E4455"/>
      <c r="F4455"/>
      <c r="G4455"/>
      <c r="H4455"/>
      <c r="I4455"/>
      <c r="J4455"/>
      <c r="K4455"/>
      <c r="L4455" s="1"/>
    </row>
    <row r="4456" spans="1:14" ht="12.75">
      <c r="A4456" s="31"/>
      <c r="B4456" s="3" t="s">
        <v>18</v>
      </c>
      <c r="C4456" s="139">
        <f>E4453</f>
        <v>6908.57475</v>
      </c>
      <c r="D4456" s="155" t="s">
        <v>423</v>
      </c>
      <c r="E4456" s="155"/>
      <c r="F4456" s="4">
        <f>E4453/165.33/1</f>
        <v>41.78657684630738</v>
      </c>
      <c r="G4456" s="8" t="s">
        <v>19</v>
      </c>
      <c r="H4456"/>
      <c r="I4456"/>
      <c r="J4456"/>
      <c r="K4456"/>
      <c r="L4456" s="1"/>
      <c r="M4456" s="70"/>
      <c r="N4456" s="140"/>
    </row>
    <row r="4457" spans="1:12" ht="12.75">
      <c r="A4457" s="31"/>
      <c r="B4457"/>
      <c r="C4457"/>
      <c r="D4457"/>
      <c r="E4457"/>
      <c r="F4457"/>
      <c r="G4457"/>
      <c r="H4457"/>
      <c r="I4457"/>
      <c r="J4457"/>
      <c r="K4457"/>
      <c r="L4457" s="1"/>
    </row>
    <row r="4458" spans="1:12" ht="12.75">
      <c r="A4458" s="31"/>
      <c r="B4458" s="3" t="s">
        <v>17</v>
      </c>
      <c r="C4458"/>
      <c r="D4458"/>
      <c r="E4458"/>
      <c r="F4458"/>
      <c r="G4458"/>
      <c r="H4458"/>
      <c r="I4458"/>
      <c r="J4458"/>
      <c r="K4458"/>
      <c r="L4458" s="1"/>
    </row>
    <row r="4460" spans="2:9" ht="12.75">
      <c r="B4460" s="160" t="s">
        <v>495</v>
      </c>
      <c r="C4460" s="160"/>
      <c r="D4460" s="160"/>
      <c r="E4460" s="160"/>
      <c r="F4460" s="160"/>
      <c r="G4460" s="160"/>
      <c r="H4460" s="160"/>
      <c r="I4460" s="160"/>
    </row>
    <row r="4461" spans="2:9" ht="12.75">
      <c r="B4461" s="160" t="s">
        <v>496</v>
      </c>
      <c r="C4461" s="160"/>
      <c r="D4461" s="160"/>
      <c r="E4461" s="160"/>
      <c r="F4461" s="160"/>
      <c r="G4461" s="160"/>
      <c r="H4461" s="160"/>
      <c r="I4461" s="75"/>
    </row>
    <row r="4462" spans="2:9" ht="12.75">
      <c r="B4462" s="75"/>
      <c r="C4462" s="75"/>
      <c r="D4462" s="75"/>
      <c r="E4462" s="75"/>
      <c r="F4462" s="75"/>
      <c r="G4462" s="75"/>
      <c r="H4462" s="75"/>
      <c r="I4462" s="75"/>
    </row>
    <row r="4463" spans="2:9" ht="12.75">
      <c r="B4463" s="75"/>
      <c r="C4463" s="75"/>
      <c r="D4463" s="75"/>
      <c r="E4463" s="75"/>
      <c r="F4463" s="75"/>
      <c r="G4463" s="75"/>
      <c r="H4463" s="75"/>
      <c r="I4463" s="75"/>
    </row>
    <row r="4464" spans="2:9" ht="12.75">
      <c r="B4464" s="75"/>
      <c r="C4464" s="75"/>
      <c r="D4464" s="75"/>
      <c r="E4464" s="75"/>
      <c r="F4464" s="75"/>
      <c r="G4464" s="75"/>
      <c r="H4464" s="75"/>
      <c r="I4464" s="75"/>
    </row>
    <row r="4465" spans="2:9" ht="12.75">
      <c r="B4465" s="75"/>
      <c r="C4465" s="75"/>
      <c r="D4465" s="75"/>
      <c r="E4465" s="75"/>
      <c r="F4465" s="75"/>
      <c r="G4465" s="75"/>
      <c r="H4465" s="75"/>
      <c r="I4465" s="75"/>
    </row>
    <row r="4466" spans="2:9" ht="12.75">
      <c r="B4466" s="75"/>
      <c r="C4466" s="75"/>
      <c r="D4466" s="75"/>
      <c r="E4466" s="75"/>
      <c r="F4466" s="75"/>
      <c r="G4466" s="75"/>
      <c r="H4466" s="75"/>
      <c r="I4466" s="75"/>
    </row>
    <row r="4467" spans="2:9" ht="12.75">
      <c r="B4467" s="75"/>
      <c r="C4467" s="75"/>
      <c r="D4467" s="75"/>
      <c r="E4467" s="75"/>
      <c r="F4467" s="75"/>
      <c r="G4467" s="75"/>
      <c r="H4467" s="75"/>
      <c r="I4467" s="75"/>
    </row>
    <row r="4468" spans="2:9" ht="12.75">
      <c r="B4468" s="75"/>
      <c r="C4468" s="75"/>
      <c r="D4468" s="75"/>
      <c r="E4468" s="75"/>
      <c r="F4468" s="75"/>
      <c r="G4468" s="75"/>
      <c r="H4468" s="75"/>
      <c r="I4468" s="75"/>
    </row>
    <row r="4469" spans="2:9" ht="12.75">
      <c r="B4469" s="75"/>
      <c r="C4469" s="75"/>
      <c r="D4469" s="75"/>
      <c r="E4469" s="75"/>
      <c r="F4469" s="75"/>
      <c r="G4469" s="75"/>
      <c r="H4469" s="75"/>
      <c r="I4469" s="75"/>
    </row>
    <row r="4483" spans="2:8" ht="12.75">
      <c r="B4483" s="61"/>
      <c r="H4483" s="61"/>
    </row>
    <row r="4484" spans="7:9" ht="12.75">
      <c r="G4484" s="64"/>
      <c r="H4484" s="64"/>
      <c r="I4484" s="65"/>
    </row>
    <row r="4485" spans="1:12" ht="12.75">
      <c r="A4485" s="31"/>
      <c r="B4485" s="3" t="s">
        <v>484</v>
      </c>
      <c r="C4485"/>
      <c r="D4485"/>
      <c r="E4485"/>
      <c r="F4485"/>
      <c r="G4485"/>
      <c r="H4485" s="3" t="s">
        <v>134</v>
      </c>
      <c r="I4485"/>
      <c r="J4485"/>
      <c r="K4485"/>
      <c r="L4485" s="1"/>
    </row>
    <row r="4486" spans="1:12" ht="12.75">
      <c r="A4486" s="31"/>
      <c r="B4486"/>
      <c r="C4486"/>
      <c r="D4486"/>
      <c r="E4486"/>
      <c r="F4486"/>
      <c r="G4486" s="10"/>
      <c r="H4486" s="162" t="s">
        <v>277</v>
      </c>
      <c r="I4486" s="162"/>
      <c r="J4486"/>
      <c r="K4486"/>
      <c r="L4486" s="1"/>
    </row>
    <row r="4487" spans="1:12" ht="12.75">
      <c r="A4487" s="31"/>
      <c r="B4487" s="3" t="s">
        <v>486</v>
      </c>
      <c r="C4487"/>
      <c r="D4487"/>
      <c r="E4487"/>
      <c r="F4487"/>
      <c r="G4487" s="10"/>
      <c r="H4487" s="10"/>
      <c r="I4487" s="50"/>
      <c r="J4487"/>
      <c r="K4487"/>
      <c r="L4487" s="1"/>
    </row>
    <row r="4488" spans="1:12" ht="12.75">
      <c r="A4488" s="31"/>
      <c r="B4488" s="155" t="s">
        <v>529</v>
      </c>
      <c r="C4488" s="155"/>
      <c r="D4488" s="155"/>
      <c r="E4488" s="155"/>
      <c r="F4488"/>
      <c r="G4488"/>
      <c r="H4488" s="10"/>
      <c r="I4488" s="3"/>
      <c r="J4488"/>
      <c r="K4488"/>
      <c r="L4488" s="1"/>
    </row>
    <row r="4489" spans="1:12" ht="12.75">
      <c r="A4489" s="31"/>
      <c r="B4489"/>
      <c r="C4489"/>
      <c r="D4489"/>
      <c r="E4489"/>
      <c r="F4489"/>
      <c r="G4489" s="10"/>
      <c r="H4489" s="10"/>
      <c r="I4489" s="10"/>
      <c r="J4489"/>
      <c r="K4489"/>
      <c r="L4489" s="1"/>
    </row>
    <row r="4490" spans="1:12" ht="12.75">
      <c r="A4490" s="31"/>
      <c r="B4490"/>
      <c r="C4490"/>
      <c r="D4490"/>
      <c r="E4490"/>
      <c r="F4490"/>
      <c r="G4490" s="50"/>
      <c r="H4490" s="10"/>
      <c r="I4490" s="10"/>
      <c r="J4490"/>
      <c r="K4490"/>
      <c r="L4490" s="1"/>
    </row>
    <row r="4491" spans="1:12" ht="12.75">
      <c r="A4491" s="5">
        <v>1</v>
      </c>
      <c r="B4491" s="3" t="s">
        <v>0</v>
      </c>
      <c r="C4491"/>
      <c r="D4491"/>
      <c r="E4491" s="3">
        <f>SUM(E4492:E4494)</f>
        <v>0</v>
      </c>
      <c r="F4491" s="8" t="s">
        <v>118</v>
      </c>
      <c r="G4491"/>
      <c r="H4491"/>
      <c r="I4491"/>
      <c r="J4491"/>
      <c r="K4491"/>
      <c r="L4491" s="1"/>
    </row>
    <row r="4492" spans="1:12" ht="12.75">
      <c r="A4492" s="5"/>
      <c r="B4492" t="s">
        <v>8</v>
      </c>
      <c r="C4492"/>
      <c r="D4492"/>
      <c r="E4492">
        <v>0</v>
      </c>
      <c r="F4492" s="8"/>
      <c r="G4492"/>
      <c r="H4492"/>
      <c r="I4492"/>
      <c r="J4492"/>
      <c r="K4492"/>
      <c r="L4492" s="1"/>
    </row>
    <row r="4493" spans="1:12" ht="12.75">
      <c r="A4493" s="5"/>
      <c r="B4493" t="s">
        <v>9</v>
      </c>
      <c r="C4493"/>
      <c r="D4493"/>
      <c r="E4493">
        <v>0</v>
      </c>
      <c r="F4493" s="8"/>
      <c r="G4493"/>
      <c r="H4493"/>
      <c r="I4493"/>
      <c r="J4493"/>
      <c r="K4493"/>
      <c r="L4493" s="1"/>
    </row>
    <row r="4494" spans="1:12" ht="12.75">
      <c r="A4494" s="5"/>
      <c r="B4494" t="s">
        <v>10</v>
      </c>
      <c r="C4494"/>
      <c r="D4494"/>
      <c r="E4494">
        <v>0</v>
      </c>
      <c r="F4494" s="8"/>
      <c r="G4494"/>
      <c r="H4494"/>
      <c r="I4494"/>
      <c r="J4494"/>
      <c r="K4494"/>
      <c r="L4494" s="1"/>
    </row>
    <row r="4495" spans="1:12" ht="12.75">
      <c r="A4495" s="5"/>
      <c r="B4495"/>
      <c r="C4495"/>
      <c r="D4495"/>
      <c r="E4495"/>
      <c r="F4495" s="8"/>
      <c r="G4495"/>
      <c r="H4495"/>
      <c r="I4495"/>
      <c r="J4495"/>
      <c r="K4495"/>
      <c r="L4495" s="1"/>
    </row>
    <row r="4496" spans="1:12" ht="12.75">
      <c r="A4496" s="5"/>
      <c r="B4496"/>
      <c r="C4496"/>
      <c r="D4496"/>
      <c r="E4496"/>
      <c r="F4496" s="8"/>
      <c r="G4496"/>
      <c r="H4496"/>
      <c r="I4496"/>
      <c r="J4496"/>
      <c r="K4496"/>
      <c r="L4496" s="1"/>
    </row>
    <row r="4497" spans="1:12" ht="12.75">
      <c r="A4497" s="5">
        <v>2</v>
      </c>
      <c r="B4497" s="3" t="s">
        <v>1</v>
      </c>
      <c r="C4497" s="3"/>
      <c r="D4497" s="3"/>
      <c r="E4497" s="4">
        <f>SUM(E4498:E4500)</f>
        <v>5550</v>
      </c>
      <c r="F4497" s="8" t="s">
        <v>118</v>
      </c>
      <c r="G4497"/>
      <c r="H4497"/>
      <c r="I4497"/>
      <c r="J4497"/>
      <c r="K4497"/>
      <c r="L4497" s="1"/>
    </row>
    <row r="4498" spans="1:14" ht="12.75">
      <c r="A4498" s="5"/>
      <c r="B4498" t="s">
        <v>2</v>
      </c>
      <c r="C4498"/>
      <c r="D4498"/>
      <c r="E4498">
        <v>5550</v>
      </c>
      <c r="F4498" s="8"/>
      <c r="G4498"/>
      <c r="H4498"/>
      <c r="I4498"/>
      <c r="J4498"/>
      <c r="K4498"/>
      <c r="L4498" s="1"/>
      <c r="M4498" s="70"/>
      <c r="N4498" s="140"/>
    </row>
    <row r="4499" spans="1:14" ht="12.75">
      <c r="A4499" s="5"/>
      <c r="B4499" s="53" t="s">
        <v>494</v>
      </c>
      <c r="C4499" s="6">
        <v>0</v>
      </c>
      <c r="D4499"/>
      <c r="E4499" s="1">
        <f>E4498*C4499</f>
        <v>0</v>
      </c>
      <c r="F4499" s="8"/>
      <c r="G4499"/>
      <c r="H4499"/>
      <c r="I4499"/>
      <c r="J4499"/>
      <c r="K4499"/>
      <c r="L4499" s="1"/>
      <c r="M4499" s="70"/>
      <c r="N4499" s="140"/>
    </row>
    <row r="4500" spans="1:12" ht="12.75">
      <c r="A4500" s="5"/>
      <c r="B4500"/>
      <c r="C4500"/>
      <c r="D4500"/>
      <c r="E4500"/>
      <c r="F4500"/>
      <c r="G4500"/>
      <c r="H4500"/>
      <c r="I4500"/>
      <c r="J4500"/>
      <c r="K4500"/>
      <c r="L4500" s="1"/>
    </row>
    <row r="4501" spans="1:12" ht="12.75">
      <c r="A4501" s="5" t="s">
        <v>4</v>
      </c>
      <c r="B4501" s="3" t="s">
        <v>3</v>
      </c>
      <c r="C4501"/>
      <c r="D4501"/>
      <c r="E4501" s="4">
        <f>E4491+E4497</f>
        <v>5550</v>
      </c>
      <c r="F4501" s="8" t="s">
        <v>118</v>
      </c>
      <c r="G4501" s="3"/>
      <c r="H4501"/>
      <c r="I4501"/>
      <c r="J4501"/>
      <c r="K4501"/>
      <c r="L4501" s="1"/>
    </row>
    <row r="4502" spans="1:12" ht="12.75">
      <c r="A4502" s="5"/>
      <c r="B4502"/>
      <c r="C4502"/>
      <c r="D4502"/>
      <c r="E4502"/>
      <c r="F4502"/>
      <c r="G4502"/>
      <c r="H4502"/>
      <c r="I4502"/>
      <c r="J4502"/>
      <c r="K4502"/>
      <c r="L4502" s="1"/>
    </row>
    <row r="4503" spans="1:12" ht="12.75">
      <c r="A4503" s="5"/>
      <c r="B4503" s="53" t="s">
        <v>159</v>
      </c>
      <c r="C4503" s="6">
        <v>0</v>
      </c>
      <c r="D4503"/>
      <c r="E4503" s="1">
        <f>E4501*C4503</f>
        <v>0</v>
      </c>
      <c r="F4503"/>
      <c r="G4503"/>
      <c r="H4503"/>
      <c r="I4503"/>
      <c r="J4503"/>
      <c r="K4503"/>
      <c r="L4503" s="1"/>
    </row>
    <row r="4504" spans="1:12" ht="12.75">
      <c r="A4504" s="5"/>
      <c r="B4504"/>
      <c r="C4504" s="6"/>
      <c r="D4504"/>
      <c r="E4504" s="1"/>
      <c r="F4504"/>
      <c r="G4504"/>
      <c r="H4504"/>
      <c r="I4504"/>
      <c r="J4504"/>
      <c r="K4504"/>
      <c r="L4504" s="1"/>
    </row>
    <row r="4505" spans="1:12" ht="12.75">
      <c r="A4505" s="5"/>
      <c r="B4505"/>
      <c r="C4505"/>
      <c r="D4505"/>
      <c r="E4505"/>
      <c r="F4505"/>
      <c r="G4505"/>
      <c r="H4505"/>
      <c r="I4505"/>
      <c r="J4505"/>
      <c r="K4505"/>
      <c r="L4505" s="1"/>
    </row>
    <row r="4506" spans="1:12" ht="12.75">
      <c r="A4506" s="5" t="s">
        <v>5</v>
      </c>
      <c r="B4506" s="3" t="s">
        <v>6</v>
      </c>
      <c r="C4506"/>
      <c r="D4506"/>
      <c r="E4506" s="4">
        <f>SUM(E4503:E4505)</f>
        <v>0</v>
      </c>
      <c r="F4506" s="8" t="s">
        <v>118</v>
      </c>
      <c r="G4506"/>
      <c r="H4506"/>
      <c r="I4506"/>
      <c r="J4506"/>
      <c r="K4506"/>
      <c r="L4506" s="1"/>
    </row>
    <row r="4507" spans="1:12" ht="12.75">
      <c r="A4507" s="5"/>
      <c r="B4507" s="3"/>
      <c r="C4507"/>
      <c r="D4507"/>
      <c r="E4507" s="4"/>
      <c r="F4507" s="8"/>
      <c r="G4507"/>
      <c r="H4507"/>
      <c r="I4507"/>
      <c r="J4507"/>
      <c r="K4507"/>
      <c r="L4507" s="1"/>
    </row>
    <row r="4508" spans="1:12" ht="12.75">
      <c r="A4508" s="5" t="s">
        <v>7</v>
      </c>
      <c r="B4508" s="3" t="s">
        <v>11</v>
      </c>
      <c r="C4508"/>
      <c r="D4508"/>
      <c r="E4508" s="4">
        <f>E4501+E4506</f>
        <v>5550</v>
      </c>
      <c r="F4508" s="8" t="s">
        <v>118</v>
      </c>
      <c r="G4508"/>
      <c r="H4508"/>
      <c r="I4508"/>
      <c r="J4508"/>
      <c r="K4508"/>
      <c r="L4508" s="1"/>
    </row>
    <row r="4509" spans="1:12" ht="12.75">
      <c r="A4509" s="5"/>
      <c r="B4509"/>
      <c r="C4509"/>
      <c r="D4509"/>
      <c r="E4509"/>
      <c r="F4509" s="8"/>
      <c r="G4509"/>
      <c r="H4509"/>
      <c r="I4509"/>
      <c r="J4509"/>
      <c r="K4509"/>
      <c r="L4509" s="1"/>
    </row>
    <row r="4510" spans="1:12" ht="12.75">
      <c r="A4510" s="5" t="s">
        <v>12</v>
      </c>
      <c r="B4510" s="3" t="s">
        <v>13</v>
      </c>
      <c r="C4510" s="6">
        <v>0</v>
      </c>
      <c r="D4510"/>
      <c r="E4510" s="4">
        <f>E4508*C4510</f>
        <v>0</v>
      </c>
      <c r="F4510" s="8" t="s">
        <v>118</v>
      </c>
      <c r="G4510"/>
      <c r="H4510"/>
      <c r="I4510"/>
      <c r="J4510"/>
      <c r="K4510"/>
      <c r="L4510" s="1"/>
    </row>
    <row r="4511" spans="1:12" ht="12.75">
      <c r="A4511" s="5"/>
      <c r="B4511"/>
      <c r="C4511"/>
      <c r="D4511"/>
      <c r="E4511"/>
      <c r="F4511" s="8"/>
      <c r="G4511"/>
      <c r="H4511"/>
      <c r="I4511"/>
      <c r="J4511"/>
      <c r="K4511"/>
      <c r="L4511" s="1"/>
    </row>
    <row r="4512" spans="1:12" ht="12.75">
      <c r="A4512" s="5" t="s">
        <v>14</v>
      </c>
      <c r="B4512" s="3" t="s">
        <v>27</v>
      </c>
      <c r="C4512"/>
      <c r="D4512"/>
      <c r="E4512" s="4">
        <f>E4508+E4510</f>
        <v>5550</v>
      </c>
      <c r="F4512" s="8" t="s">
        <v>118</v>
      </c>
      <c r="G4512"/>
      <c r="H4512"/>
      <c r="I4512"/>
      <c r="J4512"/>
      <c r="K4512"/>
      <c r="L4512" s="1"/>
    </row>
    <row r="4513" spans="1:12" ht="12.75">
      <c r="A4513" s="5"/>
      <c r="B4513"/>
      <c r="C4513"/>
      <c r="D4513"/>
      <c r="E4513"/>
      <c r="F4513"/>
      <c r="G4513"/>
      <c r="H4513"/>
      <c r="I4513"/>
      <c r="J4513"/>
      <c r="K4513"/>
      <c r="L4513" s="1"/>
    </row>
    <row r="4514" spans="1:12" ht="12.75">
      <c r="A4514" s="5"/>
      <c r="B4514"/>
      <c r="C4514"/>
      <c r="D4514"/>
      <c r="E4514"/>
      <c r="F4514"/>
      <c r="G4514"/>
      <c r="H4514"/>
      <c r="I4514"/>
      <c r="J4514"/>
      <c r="K4514"/>
      <c r="L4514" s="1"/>
    </row>
    <row r="4515" spans="1:14" ht="12.75">
      <c r="A4515" s="31"/>
      <c r="B4515" s="3" t="s">
        <v>18</v>
      </c>
      <c r="C4515" s="139">
        <f>E4512</f>
        <v>5550</v>
      </c>
      <c r="D4515" s="155" t="s">
        <v>423</v>
      </c>
      <c r="E4515" s="155"/>
      <c r="F4515" s="4">
        <f>E4512/165.33/1</f>
        <v>33.56922518599165</v>
      </c>
      <c r="G4515" s="8" t="s">
        <v>19</v>
      </c>
      <c r="H4515"/>
      <c r="I4515"/>
      <c r="J4515"/>
      <c r="K4515"/>
      <c r="L4515" s="1"/>
      <c r="M4515" s="70"/>
      <c r="N4515" s="140"/>
    </row>
    <row r="4516" spans="1:12" ht="12.75">
      <c r="A4516" s="31"/>
      <c r="B4516"/>
      <c r="C4516"/>
      <c r="D4516"/>
      <c r="E4516"/>
      <c r="F4516"/>
      <c r="G4516"/>
      <c r="H4516"/>
      <c r="I4516"/>
      <c r="J4516"/>
      <c r="K4516"/>
      <c r="L4516" s="1"/>
    </row>
    <row r="4517" spans="1:12" ht="12.75">
      <c r="A4517" s="31"/>
      <c r="B4517" s="3" t="s">
        <v>17</v>
      </c>
      <c r="C4517"/>
      <c r="D4517"/>
      <c r="E4517"/>
      <c r="F4517"/>
      <c r="G4517"/>
      <c r="H4517"/>
      <c r="I4517"/>
      <c r="J4517"/>
      <c r="K4517"/>
      <c r="L4517" s="1"/>
    </row>
    <row r="4518" ht="12.75">
      <c r="B4518" s="61"/>
    </row>
    <row r="4519" spans="2:9" ht="12.75">
      <c r="B4519" s="160" t="s">
        <v>495</v>
      </c>
      <c r="C4519" s="160"/>
      <c r="D4519" s="160"/>
      <c r="E4519" s="160"/>
      <c r="F4519" s="160"/>
      <c r="G4519" s="160"/>
      <c r="H4519" s="160"/>
      <c r="I4519" s="160"/>
    </row>
    <row r="4520" spans="2:9" ht="12.75">
      <c r="B4520" s="160" t="s">
        <v>496</v>
      </c>
      <c r="C4520" s="160"/>
      <c r="D4520" s="160"/>
      <c r="E4520" s="160"/>
      <c r="F4520" s="160"/>
      <c r="G4520" s="160"/>
      <c r="H4520" s="160"/>
      <c r="I4520" s="75"/>
    </row>
    <row r="4521" spans="2:9" ht="12.75">
      <c r="B4521" s="75"/>
      <c r="C4521" s="75"/>
      <c r="D4521" s="75"/>
      <c r="E4521" s="75"/>
      <c r="F4521" s="75"/>
      <c r="G4521" s="75"/>
      <c r="H4521" s="75"/>
      <c r="I4521" s="75"/>
    </row>
    <row r="4522" spans="2:9" ht="12.75">
      <c r="B4522" s="75"/>
      <c r="C4522" s="75"/>
      <c r="D4522" s="75"/>
      <c r="E4522" s="75"/>
      <c r="F4522" s="75"/>
      <c r="G4522" s="75"/>
      <c r="H4522" s="75"/>
      <c r="I4522" s="75"/>
    </row>
    <row r="4523" spans="2:9" ht="12.75">
      <c r="B4523" s="75"/>
      <c r="C4523" s="75"/>
      <c r="D4523" s="75"/>
      <c r="E4523" s="75"/>
      <c r="F4523" s="75"/>
      <c r="G4523" s="75"/>
      <c r="H4523" s="75"/>
      <c r="I4523" s="75"/>
    </row>
    <row r="4524" spans="2:9" ht="12.75">
      <c r="B4524" s="75"/>
      <c r="C4524" s="75"/>
      <c r="D4524" s="75"/>
      <c r="E4524" s="75"/>
      <c r="F4524" s="75"/>
      <c r="G4524" s="75"/>
      <c r="H4524" s="75"/>
      <c r="I4524" s="75"/>
    </row>
    <row r="4525" spans="2:9" ht="12.75">
      <c r="B4525" s="75"/>
      <c r="C4525" s="75"/>
      <c r="D4525" s="75"/>
      <c r="E4525" s="75"/>
      <c r="F4525" s="75"/>
      <c r="G4525" s="75"/>
      <c r="H4525" s="75"/>
      <c r="I4525" s="75"/>
    </row>
    <row r="4526" spans="2:9" ht="12.75">
      <c r="B4526" s="75"/>
      <c r="C4526" s="75"/>
      <c r="D4526" s="75"/>
      <c r="E4526" s="75"/>
      <c r="F4526" s="75"/>
      <c r="G4526" s="75"/>
      <c r="H4526" s="75"/>
      <c r="I4526" s="75"/>
    </row>
    <row r="4527" spans="2:9" ht="12.75">
      <c r="B4527" s="75"/>
      <c r="C4527" s="75"/>
      <c r="D4527" s="75"/>
      <c r="E4527" s="75"/>
      <c r="F4527" s="75"/>
      <c r="G4527" s="75"/>
      <c r="H4527" s="75"/>
      <c r="I4527" s="75"/>
    </row>
    <row r="4528" spans="2:9" ht="12.75">
      <c r="B4528" s="75"/>
      <c r="C4528" s="75"/>
      <c r="D4528" s="75"/>
      <c r="E4528" s="75"/>
      <c r="F4528" s="75"/>
      <c r="G4528" s="75"/>
      <c r="H4528" s="75"/>
      <c r="I4528" s="75"/>
    </row>
    <row r="4529" spans="2:9" ht="12.75">
      <c r="B4529" s="75"/>
      <c r="C4529" s="75"/>
      <c r="D4529" s="75"/>
      <c r="E4529" s="75"/>
      <c r="F4529" s="75"/>
      <c r="G4529" s="75"/>
      <c r="H4529" s="75"/>
      <c r="I4529" s="75"/>
    </row>
    <row r="4530" spans="2:9" ht="12.75">
      <c r="B4530" s="75"/>
      <c r="C4530" s="75"/>
      <c r="D4530" s="75"/>
      <c r="E4530" s="75"/>
      <c r="F4530" s="75"/>
      <c r="G4530" s="75"/>
      <c r="H4530" s="75"/>
      <c r="I4530" s="75"/>
    </row>
    <row r="4543" spans="7:9" ht="12.75">
      <c r="G4543" s="64"/>
      <c r="H4543" s="64"/>
      <c r="I4543" s="65"/>
    </row>
    <row r="4544" spans="1:12" ht="12.75">
      <c r="A4544" s="31"/>
      <c r="B4544" s="3" t="s">
        <v>484</v>
      </c>
      <c r="C4544"/>
      <c r="D4544"/>
      <c r="E4544"/>
      <c r="F4544"/>
      <c r="G4544"/>
      <c r="H4544" s="3" t="s">
        <v>134</v>
      </c>
      <c r="I4544"/>
      <c r="J4544"/>
      <c r="K4544"/>
      <c r="L4544" s="1"/>
    </row>
    <row r="4545" spans="1:12" ht="12.75">
      <c r="A4545" s="31"/>
      <c r="B4545"/>
      <c r="C4545"/>
      <c r="D4545"/>
      <c r="E4545"/>
      <c r="F4545"/>
      <c r="G4545" s="10"/>
      <c r="H4545" s="162" t="s">
        <v>278</v>
      </c>
      <c r="I4545" s="162"/>
      <c r="J4545"/>
      <c r="K4545"/>
      <c r="L4545" s="1"/>
    </row>
    <row r="4546" spans="1:12" ht="12.75">
      <c r="A4546" s="31"/>
      <c r="B4546" s="3" t="s">
        <v>486</v>
      </c>
      <c r="C4546"/>
      <c r="D4546"/>
      <c r="E4546"/>
      <c r="F4546"/>
      <c r="G4546" s="10"/>
      <c r="H4546" s="10"/>
      <c r="I4546" s="50"/>
      <c r="J4546"/>
      <c r="K4546"/>
      <c r="L4546" s="1"/>
    </row>
    <row r="4547" spans="1:12" ht="12.75">
      <c r="A4547" s="31"/>
      <c r="B4547" s="155" t="s">
        <v>530</v>
      </c>
      <c r="C4547" s="155"/>
      <c r="D4547" s="155"/>
      <c r="E4547"/>
      <c r="F4547"/>
      <c r="G4547"/>
      <c r="H4547" s="10"/>
      <c r="I4547" s="3"/>
      <c r="J4547"/>
      <c r="K4547"/>
      <c r="L4547" s="1"/>
    </row>
    <row r="4548" spans="1:12" ht="12.75">
      <c r="A4548" s="31"/>
      <c r="B4548" s="3"/>
      <c r="C4548"/>
      <c r="D4548"/>
      <c r="E4548"/>
      <c r="F4548"/>
      <c r="G4548" s="10"/>
      <c r="H4548" s="10"/>
      <c r="I4548" s="10"/>
      <c r="J4548"/>
      <c r="K4548"/>
      <c r="L4548" s="1"/>
    </row>
    <row r="4549" spans="1:12" ht="12.75">
      <c r="A4549" s="31"/>
      <c r="B4549"/>
      <c r="C4549"/>
      <c r="D4549"/>
      <c r="E4549"/>
      <c r="F4549"/>
      <c r="G4549" s="50"/>
      <c r="H4549" s="10"/>
      <c r="I4549" s="10"/>
      <c r="J4549"/>
      <c r="K4549"/>
      <c r="L4549" s="1"/>
    </row>
    <row r="4550" spans="1:12" ht="12.75">
      <c r="A4550" s="63">
        <v>1</v>
      </c>
      <c r="B4550" s="3" t="s">
        <v>0</v>
      </c>
      <c r="C4550"/>
      <c r="D4550"/>
      <c r="E4550" s="3">
        <f>SUM(E4551:E4553)</f>
        <v>0</v>
      </c>
      <c r="F4550" s="8" t="s">
        <v>118</v>
      </c>
      <c r="G4550"/>
      <c r="H4550"/>
      <c r="I4550"/>
      <c r="J4550"/>
      <c r="K4550"/>
      <c r="L4550" s="1"/>
    </row>
    <row r="4551" spans="1:12" ht="12.75">
      <c r="A4551" s="63"/>
      <c r="B4551" t="s">
        <v>8</v>
      </c>
      <c r="C4551"/>
      <c r="D4551"/>
      <c r="E4551">
        <v>0</v>
      </c>
      <c r="F4551" s="8"/>
      <c r="G4551"/>
      <c r="H4551"/>
      <c r="I4551"/>
      <c r="J4551"/>
      <c r="K4551"/>
      <c r="L4551" s="1"/>
    </row>
    <row r="4552" spans="1:12" ht="12.75">
      <c r="A4552" s="63"/>
      <c r="B4552" t="s">
        <v>9</v>
      </c>
      <c r="C4552"/>
      <c r="D4552"/>
      <c r="E4552">
        <v>0</v>
      </c>
      <c r="F4552" s="8"/>
      <c r="G4552"/>
      <c r="H4552"/>
      <c r="I4552"/>
      <c r="J4552"/>
      <c r="K4552"/>
      <c r="L4552" s="1"/>
    </row>
    <row r="4553" spans="1:12" ht="12.75">
      <c r="A4553" s="63"/>
      <c r="B4553" t="s">
        <v>10</v>
      </c>
      <c r="C4553"/>
      <c r="D4553"/>
      <c r="E4553">
        <v>0</v>
      </c>
      <c r="F4553" s="8"/>
      <c r="G4553"/>
      <c r="H4553"/>
      <c r="I4553"/>
      <c r="J4553"/>
      <c r="K4553"/>
      <c r="L4553" s="1"/>
    </row>
    <row r="4554" spans="1:12" ht="12.75">
      <c r="A4554" s="63"/>
      <c r="B4554"/>
      <c r="C4554"/>
      <c r="D4554"/>
      <c r="E4554"/>
      <c r="F4554" s="8"/>
      <c r="G4554"/>
      <c r="H4554"/>
      <c r="I4554"/>
      <c r="J4554"/>
      <c r="K4554"/>
      <c r="L4554" s="1"/>
    </row>
    <row r="4555" spans="1:12" ht="12.75">
      <c r="A4555" s="63"/>
      <c r="B4555"/>
      <c r="C4555"/>
      <c r="D4555"/>
      <c r="E4555"/>
      <c r="F4555" s="8"/>
      <c r="G4555"/>
      <c r="H4555"/>
      <c r="I4555"/>
      <c r="J4555"/>
      <c r="K4555"/>
      <c r="L4555" s="1"/>
    </row>
    <row r="4556" spans="1:12" ht="12.75">
      <c r="A4556" s="63">
        <v>2</v>
      </c>
      <c r="B4556" s="3" t="s">
        <v>1</v>
      </c>
      <c r="C4556" s="3"/>
      <c r="D4556" s="3"/>
      <c r="E4556" s="4">
        <f>SUM(E4557:E4559)</f>
        <v>5981.625</v>
      </c>
      <c r="F4556" s="8" t="s">
        <v>118</v>
      </c>
      <c r="G4556"/>
      <c r="H4556"/>
      <c r="I4556"/>
      <c r="J4556"/>
      <c r="K4556"/>
      <c r="L4556" s="1"/>
    </row>
    <row r="4557" spans="1:14" ht="12.75">
      <c r="A4557" s="63"/>
      <c r="B4557" t="s">
        <v>2</v>
      </c>
      <c r="C4557"/>
      <c r="D4557"/>
      <c r="E4557">
        <v>5850</v>
      </c>
      <c r="F4557" s="8"/>
      <c r="G4557"/>
      <c r="H4557"/>
      <c r="I4557"/>
      <c r="J4557"/>
      <c r="K4557"/>
      <c r="L4557" s="1"/>
      <c r="M4557" s="70"/>
      <c r="N4557" s="140"/>
    </row>
    <row r="4558" spans="1:12" ht="12.75">
      <c r="A4558" s="63"/>
      <c r="B4558" s="53" t="s">
        <v>494</v>
      </c>
      <c r="C4558" s="2">
        <v>0.0225</v>
      </c>
      <c r="D4558"/>
      <c r="E4558" s="1">
        <f>E4557*C4558</f>
        <v>131.625</v>
      </c>
      <c r="F4558" s="8"/>
      <c r="G4558"/>
      <c r="H4558"/>
      <c r="I4558"/>
      <c r="J4558"/>
      <c r="K4558"/>
      <c r="L4558" s="1"/>
    </row>
    <row r="4559" spans="1:12" ht="12.75">
      <c r="A4559" s="63"/>
      <c r="B4559"/>
      <c r="C4559"/>
      <c r="D4559"/>
      <c r="E4559"/>
      <c r="F4559"/>
      <c r="G4559"/>
      <c r="H4559"/>
      <c r="I4559"/>
      <c r="J4559"/>
      <c r="K4559"/>
      <c r="L4559" s="1"/>
    </row>
    <row r="4560" spans="1:12" ht="12.75">
      <c r="A4560" s="63" t="s">
        <v>4</v>
      </c>
      <c r="B4560" s="3" t="s">
        <v>3</v>
      </c>
      <c r="C4560"/>
      <c r="D4560"/>
      <c r="E4560" s="4">
        <f>E4550+E4556</f>
        <v>5981.625</v>
      </c>
      <c r="F4560" s="8" t="s">
        <v>118</v>
      </c>
      <c r="G4560" s="3"/>
      <c r="H4560"/>
      <c r="I4560"/>
      <c r="J4560"/>
      <c r="K4560"/>
      <c r="L4560" s="1"/>
    </row>
    <row r="4561" spans="1:12" ht="12.75">
      <c r="A4561" s="63"/>
      <c r="B4561"/>
      <c r="C4561"/>
      <c r="D4561"/>
      <c r="E4561"/>
      <c r="F4561"/>
      <c r="G4561"/>
      <c r="H4561"/>
      <c r="I4561"/>
      <c r="J4561"/>
      <c r="K4561"/>
      <c r="L4561" s="1"/>
    </row>
    <row r="4562" spans="1:12" ht="12.75">
      <c r="A4562" s="63"/>
      <c r="B4562" s="53" t="s">
        <v>159</v>
      </c>
      <c r="C4562" s="6">
        <v>0.1</v>
      </c>
      <c r="D4562"/>
      <c r="E4562" s="1">
        <f>E4560*C4562</f>
        <v>598.1625</v>
      </c>
      <c r="F4562"/>
      <c r="G4562"/>
      <c r="H4562"/>
      <c r="I4562"/>
      <c r="J4562"/>
      <c r="K4562"/>
      <c r="L4562" s="1"/>
    </row>
    <row r="4563" spans="1:12" ht="12.75">
      <c r="A4563" s="63"/>
      <c r="B4563"/>
      <c r="C4563" s="6"/>
      <c r="D4563"/>
      <c r="E4563" s="1"/>
      <c r="F4563"/>
      <c r="G4563"/>
      <c r="H4563"/>
      <c r="I4563"/>
      <c r="J4563"/>
      <c r="K4563"/>
      <c r="L4563" s="1"/>
    </row>
    <row r="4564" spans="1:12" ht="12.75">
      <c r="A4564" s="63"/>
      <c r="B4564"/>
      <c r="C4564"/>
      <c r="D4564"/>
      <c r="E4564"/>
      <c r="F4564"/>
      <c r="G4564"/>
      <c r="H4564"/>
      <c r="I4564"/>
      <c r="J4564"/>
      <c r="K4564"/>
      <c r="L4564" s="1"/>
    </row>
    <row r="4565" spans="1:12" ht="12.75">
      <c r="A4565" s="63" t="s">
        <v>5</v>
      </c>
      <c r="B4565" s="3" t="s">
        <v>6</v>
      </c>
      <c r="C4565"/>
      <c r="D4565"/>
      <c r="E4565" s="4">
        <f>SUM(E4562:E4564)</f>
        <v>598.1625</v>
      </c>
      <c r="F4565" s="8" t="s">
        <v>118</v>
      </c>
      <c r="G4565"/>
      <c r="H4565"/>
      <c r="I4565"/>
      <c r="J4565"/>
      <c r="K4565"/>
      <c r="L4565" s="1"/>
    </row>
    <row r="4566" spans="1:12" ht="12.75">
      <c r="A4566" s="63"/>
      <c r="B4566" s="3"/>
      <c r="C4566"/>
      <c r="D4566"/>
      <c r="E4566" s="4"/>
      <c r="F4566" s="8"/>
      <c r="G4566"/>
      <c r="H4566"/>
      <c r="I4566"/>
      <c r="J4566"/>
      <c r="K4566"/>
      <c r="L4566" s="1"/>
    </row>
    <row r="4567" spans="1:12" ht="12.75">
      <c r="A4567" s="63" t="s">
        <v>7</v>
      </c>
      <c r="B4567" s="3" t="s">
        <v>11</v>
      </c>
      <c r="C4567"/>
      <c r="D4567"/>
      <c r="E4567" s="4">
        <f>E4560+E4565</f>
        <v>6579.7875</v>
      </c>
      <c r="F4567" s="8" t="s">
        <v>118</v>
      </c>
      <c r="G4567"/>
      <c r="H4567"/>
      <c r="I4567"/>
      <c r="J4567"/>
      <c r="K4567"/>
      <c r="L4567" s="1"/>
    </row>
    <row r="4568" spans="1:12" ht="12.75">
      <c r="A4568" s="63"/>
      <c r="B4568"/>
      <c r="C4568"/>
      <c r="D4568"/>
      <c r="E4568"/>
      <c r="F4568" s="8"/>
      <c r="G4568"/>
      <c r="H4568"/>
      <c r="I4568"/>
      <c r="J4568"/>
      <c r="K4568"/>
      <c r="L4568" s="1"/>
    </row>
    <row r="4569" spans="1:12" ht="12.75">
      <c r="A4569" s="63" t="s">
        <v>12</v>
      </c>
      <c r="B4569" s="3" t="s">
        <v>13</v>
      </c>
      <c r="C4569" s="6">
        <v>0.05</v>
      </c>
      <c r="D4569"/>
      <c r="E4569" s="4">
        <f>E4567*C4569</f>
        <v>328.98937500000005</v>
      </c>
      <c r="F4569" s="8" t="s">
        <v>118</v>
      </c>
      <c r="G4569"/>
      <c r="H4569"/>
      <c r="I4569"/>
      <c r="J4569"/>
      <c r="K4569"/>
      <c r="L4569" s="1"/>
    </row>
    <row r="4570" spans="1:12" ht="12.75">
      <c r="A4570" s="63"/>
      <c r="B4570"/>
      <c r="C4570"/>
      <c r="D4570"/>
      <c r="E4570"/>
      <c r="F4570" s="8"/>
      <c r="G4570"/>
      <c r="H4570"/>
      <c r="I4570"/>
      <c r="J4570"/>
      <c r="K4570"/>
      <c r="L4570" s="1"/>
    </row>
    <row r="4571" spans="1:12" ht="12.75">
      <c r="A4571" s="63" t="s">
        <v>14</v>
      </c>
      <c r="B4571" s="3" t="s">
        <v>27</v>
      </c>
      <c r="C4571"/>
      <c r="D4571"/>
      <c r="E4571" s="4">
        <f>E4567+E4569</f>
        <v>6908.7768750000005</v>
      </c>
      <c r="F4571" s="8" t="s">
        <v>118</v>
      </c>
      <c r="G4571"/>
      <c r="H4571"/>
      <c r="I4571"/>
      <c r="J4571"/>
      <c r="K4571"/>
      <c r="L4571" s="1"/>
    </row>
    <row r="4572" spans="1:12" ht="12.75">
      <c r="A4572" s="31"/>
      <c r="B4572"/>
      <c r="C4572"/>
      <c r="D4572"/>
      <c r="E4572"/>
      <c r="F4572"/>
      <c r="G4572"/>
      <c r="H4572"/>
      <c r="I4572"/>
      <c r="J4572"/>
      <c r="K4572"/>
      <c r="L4572" s="1"/>
    </row>
    <row r="4573" spans="1:12" ht="12.75">
      <c r="A4573" s="31"/>
      <c r="B4573"/>
      <c r="C4573"/>
      <c r="D4573"/>
      <c r="E4573"/>
      <c r="F4573"/>
      <c r="G4573"/>
      <c r="H4573"/>
      <c r="I4573"/>
      <c r="J4573"/>
      <c r="K4573"/>
      <c r="L4573" s="1"/>
    </row>
    <row r="4574" spans="1:14" ht="12.75">
      <c r="A4574" s="31"/>
      <c r="B4574" s="3" t="s">
        <v>18</v>
      </c>
      <c r="C4574" s="139">
        <f>E4571</f>
        <v>6908.7768750000005</v>
      </c>
      <c r="D4574" s="155" t="s">
        <v>428</v>
      </c>
      <c r="E4574" s="155"/>
      <c r="F4574" s="4">
        <f>E4571/165.33/1</f>
        <v>41.7877994011976</v>
      </c>
      <c r="G4574" s="8" t="s">
        <v>19</v>
      </c>
      <c r="H4574"/>
      <c r="I4574"/>
      <c r="J4574"/>
      <c r="K4574"/>
      <c r="L4574" s="1"/>
      <c r="M4574" s="70"/>
      <c r="N4574" s="140"/>
    </row>
    <row r="4575" spans="1:12" ht="12.75">
      <c r="A4575" s="31"/>
      <c r="B4575"/>
      <c r="C4575"/>
      <c r="D4575"/>
      <c r="E4575"/>
      <c r="F4575"/>
      <c r="G4575"/>
      <c r="H4575"/>
      <c r="I4575"/>
      <c r="J4575"/>
      <c r="K4575"/>
      <c r="L4575" s="1"/>
    </row>
    <row r="4576" spans="1:12" ht="12.75">
      <c r="A4576" s="31"/>
      <c r="B4576" s="3" t="s">
        <v>17</v>
      </c>
      <c r="C4576"/>
      <c r="D4576"/>
      <c r="E4576"/>
      <c r="F4576"/>
      <c r="G4576"/>
      <c r="H4576"/>
      <c r="I4576"/>
      <c r="J4576"/>
      <c r="K4576"/>
      <c r="L4576" s="1"/>
    </row>
    <row r="4578" spans="2:9" ht="12.75">
      <c r="B4578" s="160" t="s">
        <v>495</v>
      </c>
      <c r="C4578" s="160"/>
      <c r="D4578" s="160"/>
      <c r="E4578" s="160"/>
      <c r="F4578" s="160"/>
      <c r="G4578" s="160"/>
      <c r="H4578" s="160"/>
      <c r="I4578" s="160"/>
    </row>
    <row r="4579" spans="2:9" ht="12.75">
      <c r="B4579" s="160" t="s">
        <v>496</v>
      </c>
      <c r="C4579" s="160"/>
      <c r="D4579" s="160"/>
      <c r="E4579" s="160"/>
      <c r="F4579" s="160"/>
      <c r="G4579" s="160"/>
      <c r="H4579" s="160"/>
      <c r="I4579" s="75"/>
    </row>
    <row r="4580" spans="2:9" ht="12.75">
      <c r="B4580" s="75"/>
      <c r="C4580" s="75"/>
      <c r="D4580" s="75"/>
      <c r="E4580" s="75"/>
      <c r="F4580" s="75"/>
      <c r="G4580" s="75"/>
      <c r="H4580" s="75"/>
      <c r="I4580" s="75"/>
    </row>
    <row r="4581" spans="2:9" ht="12.75">
      <c r="B4581" s="75"/>
      <c r="C4581" s="75"/>
      <c r="D4581" s="75"/>
      <c r="E4581" s="75"/>
      <c r="F4581" s="75"/>
      <c r="G4581" s="75"/>
      <c r="H4581" s="75"/>
      <c r="I4581" s="75"/>
    </row>
    <row r="4582" spans="2:9" ht="12.75">
      <c r="B4582" s="75"/>
      <c r="C4582" s="75"/>
      <c r="D4582" s="75"/>
      <c r="E4582" s="75"/>
      <c r="F4582" s="75"/>
      <c r="G4582" s="75"/>
      <c r="H4582" s="75"/>
      <c r="I4582" s="75"/>
    </row>
    <row r="4583" spans="2:9" ht="12.75">
      <c r="B4583" s="75"/>
      <c r="C4583" s="75"/>
      <c r="D4583" s="75"/>
      <c r="E4583" s="75"/>
      <c r="F4583" s="75"/>
      <c r="G4583" s="75"/>
      <c r="H4583" s="75"/>
      <c r="I4583" s="75"/>
    </row>
    <row r="4584" spans="2:9" ht="12.75">
      <c r="B4584" s="75"/>
      <c r="C4584" s="75"/>
      <c r="D4584" s="75"/>
      <c r="E4584" s="75"/>
      <c r="F4584" s="75"/>
      <c r="G4584" s="75"/>
      <c r="H4584" s="75"/>
      <c r="I4584" s="75"/>
    </row>
    <row r="4585" spans="2:9" ht="12.75">
      <c r="B4585" s="75"/>
      <c r="C4585" s="75"/>
      <c r="D4585" s="75"/>
      <c r="E4585" s="75"/>
      <c r="F4585" s="75"/>
      <c r="G4585" s="75"/>
      <c r="H4585" s="75"/>
      <c r="I4585" s="75"/>
    </row>
    <row r="4586" spans="2:9" ht="12.75">
      <c r="B4586" s="75"/>
      <c r="C4586" s="75"/>
      <c r="D4586" s="75"/>
      <c r="E4586" s="75"/>
      <c r="F4586" s="75"/>
      <c r="G4586" s="75"/>
      <c r="H4586" s="75"/>
      <c r="I4586" s="75"/>
    </row>
    <row r="4587" spans="2:9" ht="12.75">
      <c r="B4587" s="75"/>
      <c r="C4587" s="75"/>
      <c r="D4587" s="75"/>
      <c r="E4587" s="75"/>
      <c r="F4587" s="75"/>
      <c r="G4587" s="75"/>
      <c r="H4587" s="75"/>
      <c r="I4587" s="75"/>
    </row>
    <row r="4588" spans="2:9" ht="12.75">
      <c r="B4588" s="75"/>
      <c r="C4588" s="75"/>
      <c r="D4588" s="75"/>
      <c r="E4588" s="75"/>
      <c r="F4588" s="75"/>
      <c r="G4588" s="75"/>
      <c r="H4588" s="75"/>
      <c r="I4588" s="75"/>
    </row>
    <row r="4601" spans="2:8" ht="12.75">
      <c r="B4601" s="61"/>
      <c r="H4601" s="61"/>
    </row>
    <row r="4602" spans="7:9" ht="12.75">
      <c r="G4602" s="64"/>
      <c r="H4602" s="64"/>
      <c r="I4602" s="65"/>
    </row>
    <row r="4603" spans="1:12" ht="12.75">
      <c r="A4603" s="31"/>
      <c r="B4603" s="3" t="s">
        <v>484</v>
      </c>
      <c r="C4603"/>
      <c r="D4603"/>
      <c r="E4603"/>
      <c r="F4603"/>
      <c r="G4603"/>
      <c r="H4603" s="3" t="s">
        <v>134</v>
      </c>
      <c r="I4603"/>
      <c r="J4603"/>
      <c r="K4603"/>
      <c r="L4603" s="1"/>
    </row>
    <row r="4604" spans="1:12" ht="12.75">
      <c r="A4604" s="31"/>
      <c r="B4604"/>
      <c r="C4604"/>
      <c r="D4604"/>
      <c r="E4604"/>
      <c r="F4604"/>
      <c r="G4604" s="10"/>
      <c r="H4604" s="162" t="s">
        <v>279</v>
      </c>
      <c r="I4604" s="162"/>
      <c r="J4604"/>
      <c r="K4604"/>
      <c r="L4604" s="1"/>
    </row>
    <row r="4605" spans="1:12" ht="12.75">
      <c r="A4605" s="31"/>
      <c r="B4605" s="3" t="s">
        <v>486</v>
      </c>
      <c r="C4605"/>
      <c r="D4605"/>
      <c r="E4605"/>
      <c r="F4605"/>
      <c r="G4605" s="10"/>
      <c r="H4605" s="10"/>
      <c r="I4605" s="50"/>
      <c r="J4605"/>
      <c r="K4605"/>
      <c r="L4605" s="1"/>
    </row>
    <row r="4606" spans="1:12" ht="12.75">
      <c r="A4606" s="31"/>
      <c r="B4606" s="155" t="s">
        <v>531</v>
      </c>
      <c r="C4606" s="155"/>
      <c r="D4606" s="155"/>
      <c r="E4606" s="155"/>
      <c r="F4606" s="155"/>
      <c r="G4606" s="155"/>
      <c r="H4606" s="155"/>
      <c r="I4606" s="155"/>
      <c r="J4606"/>
      <c r="K4606"/>
      <c r="L4606" s="1"/>
    </row>
    <row r="4607" spans="1:12" ht="12.75">
      <c r="A4607" s="31"/>
      <c r="B4607"/>
      <c r="C4607"/>
      <c r="D4607"/>
      <c r="E4607"/>
      <c r="F4607"/>
      <c r="G4607" s="10"/>
      <c r="H4607" s="10"/>
      <c r="I4607" s="10"/>
      <c r="J4607"/>
      <c r="K4607"/>
      <c r="L4607" s="1"/>
    </row>
    <row r="4608" spans="1:12" ht="12.75">
      <c r="A4608" s="31"/>
      <c r="B4608"/>
      <c r="C4608"/>
      <c r="D4608"/>
      <c r="E4608"/>
      <c r="F4608"/>
      <c r="G4608" s="50"/>
      <c r="H4608" s="10"/>
      <c r="I4608" s="10"/>
      <c r="J4608"/>
      <c r="K4608"/>
      <c r="L4608" s="1"/>
    </row>
    <row r="4609" spans="1:12" ht="12.75">
      <c r="A4609" s="5">
        <v>1</v>
      </c>
      <c r="B4609" s="3" t="s">
        <v>0</v>
      </c>
      <c r="C4609"/>
      <c r="D4609"/>
      <c r="E4609" s="3">
        <f>SUM(E4610:E4612)</f>
        <v>40</v>
      </c>
      <c r="F4609" s="8" t="s">
        <v>118</v>
      </c>
      <c r="G4609"/>
      <c r="H4609"/>
      <c r="I4609"/>
      <c r="J4609"/>
      <c r="K4609"/>
      <c r="L4609" s="1"/>
    </row>
    <row r="4610" spans="1:12" ht="12.75">
      <c r="A4610" s="5"/>
      <c r="B4610" t="s">
        <v>8</v>
      </c>
      <c r="C4610"/>
      <c r="D4610"/>
      <c r="E4610">
        <v>0</v>
      </c>
      <c r="F4610" s="8"/>
      <c r="G4610"/>
      <c r="H4610"/>
      <c r="I4610"/>
      <c r="J4610"/>
      <c r="K4610"/>
      <c r="L4610" s="1"/>
    </row>
    <row r="4611" spans="1:12" ht="12.75">
      <c r="A4611" s="5"/>
      <c r="B4611" t="s">
        <v>9</v>
      </c>
      <c r="C4611"/>
      <c r="D4611"/>
      <c r="E4611">
        <v>40</v>
      </c>
      <c r="F4611" s="8"/>
      <c r="G4611"/>
      <c r="H4611"/>
      <c r="I4611"/>
      <c r="J4611"/>
      <c r="K4611"/>
      <c r="L4611" s="1"/>
    </row>
    <row r="4612" spans="1:12" ht="12.75">
      <c r="A4612" s="5"/>
      <c r="B4612" t="s">
        <v>10</v>
      </c>
      <c r="C4612"/>
      <c r="D4612"/>
      <c r="E4612">
        <v>0</v>
      </c>
      <c r="F4612" s="8"/>
      <c r="G4612"/>
      <c r="H4612"/>
      <c r="I4612"/>
      <c r="J4612"/>
      <c r="K4612"/>
      <c r="L4612" s="1"/>
    </row>
    <row r="4613" spans="1:12" ht="12.75">
      <c r="A4613" s="5"/>
      <c r="B4613"/>
      <c r="C4613"/>
      <c r="D4613"/>
      <c r="E4613"/>
      <c r="F4613"/>
      <c r="G4613"/>
      <c r="H4613"/>
      <c r="I4613"/>
      <c r="J4613"/>
      <c r="K4613"/>
      <c r="L4613" s="1"/>
    </row>
    <row r="4614" spans="1:12" ht="12.75">
      <c r="A4614" s="5"/>
      <c r="B4614"/>
      <c r="C4614"/>
      <c r="D4614"/>
      <c r="E4614"/>
      <c r="F4614" s="8"/>
      <c r="G4614"/>
      <c r="H4614"/>
      <c r="I4614"/>
      <c r="J4614"/>
      <c r="K4614"/>
      <c r="L4614" s="1"/>
    </row>
    <row r="4615" spans="1:12" ht="12.75">
      <c r="A4615" s="5">
        <v>2</v>
      </c>
      <c r="B4615" s="3" t="s">
        <v>1</v>
      </c>
      <c r="C4615" s="3"/>
      <c r="D4615" s="3"/>
      <c r="E4615" s="4">
        <f>SUM(E4616:E4618)</f>
        <v>5102.275</v>
      </c>
      <c r="F4615" s="8" t="s">
        <v>118</v>
      </c>
      <c r="G4615"/>
      <c r="H4615"/>
      <c r="I4615"/>
      <c r="J4615"/>
      <c r="K4615"/>
      <c r="L4615" s="1"/>
    </row>
    <row r="4616" spans="1:14" ht="12.75">
      <c r="A4616" s="5"/>
      <c r="B4616" t="s">
        <v>2</v>
      </c>
      <c r="C4616"/>
      <c r="D4616"/>
      <c r="E4616">
        <v>4990</v>
      </c>
      <c r="F4616" s="8"/>
      <c r="G4616"/>
      <c r="H4616"/>
      <c r="I4616"/>
      <c r="J4616"/>
      <c r="K4616"/>
      <c r="L4616" s="1"/>
      <c r="M4616" s="70"/>
      <c r="N4616" s="140"/>
    </row>
    <row r="4617" spans="1:12" ht="12.75">
      <c r="A4617" s="5"/>
      <c r="B4617" s="53" t="s">
        <v>494</v>
      </c>
      <c r="C4617" s="2">
        <v>0.0225</v>
      </c>
      <c r="D4617"/>
      <c r="E4617" s="1">
        <f>E4616*C4617</f>
        <v>112.27499999999999</v>
      </c>
      <c r="F4617" s="8"/>
      <c r="G4617"/>
      <c r="H4617"/>
      <c r="I4617"/>
      <c r="J4617"/>
      <c r="K4617"/>
      <c r="L4617" s="1"/>
    </row>
    <row r="4618" spans="1:12" ht="12.75">
      <c r="A4618" s="5"/>
      <c r="B4618"/>
      <c r="C4618"/>
      <c r="D4618"/>
      <c r="E4618"/>
      <c r="F4618"/>
      <c r="G4618"/>
      <c r="H4618"/>
      <c r="I4618"/>
      <c r="J4618"/>
      <c r="K4618"/>
      <c r="L4618" s="1"/>
    </row>
    <row r="4619" spans="1:12" ht="12.75">
      <c r="A4619" s="5" t="s">
        <v>4</v>
      </c>
      <c r="B4619" s="3" t="s">
        <v>3</v>
      </c>
      <c r="C4619"/>
      <c r="D4619"/>
      <c r="E4619" s="4">
        <f>E4609+E4615</f>
        <v>5142.275</v>
      </c>
      <c r="F4619" s="8" t="s">
        <v>118</v>
      </c>
      <c r="G4619" s="3"/>
      <c r="H4619"/>
      <c r="I4619"/>
      <c r="J4619"/>
      <c r="K4619"/>
      <c r="L4619" s="1"/>
    </row>
    <row r="4620" spans="1:12" ht="12.75">
      <c r="A4620" s="5"/>
      <c r="B4620"/>
      <c r="C4620"/>
      <c r="D4620"/>
      <c r="E4620"/>
      <c r="F4620"/>
      <c r="G4620"/>
      <c r="H4620"/>
      <c r="I4620"/>
      <c r="J4620"/>
      <c r="K4620"/>
      <c r="L4620" s="1"/>
    </row>
    <row r="4621" spans="1:12" ht="12.75">
      <c r="A4621" s="5"/>
      <c r="B4621" s="53" t="s">
        <v>159</v>
      </c>
      <c r="C4621" s="6">
        <v>0.1</v>
      </c>
      <c r="D4621"/>
      <c r="E4621" s="1">
        <f>E4619*C4621</f>
        <v>514.2275</v>
      </c>
      <c r="F4621"/>
      <c r="G4621"/>
      <c r="H4621"/>
      <c r="I4621"/>
      <c r="J4621"/>
      <c r="K4621"/>
      <c r="L4621" s="1"/>
    </row>
    <row r="4622" spans="1:12" ht="12.75">
      <c r="A4622" s="5"/>
      <c r="B4622"/>
      <c r="C4622" s="6"/>
      <c r="D4622"/>
      <c r="E4622" s="1"/>
      <c r="F4622"/>
      <c r="G4622"/>
      <c r="H4622"/>
      <c r="I4622"/>
      <c r="J4622"/>
      <c r="K4622"/>
      <c r="L4622" s="1"/>
    </row>
    <row r="4623" spans="1:12" ht="12.75">
      <c r="A4623" s="5"/>
      <c r="B4623"/>
      <c r="C4623"/>
      <c r="D4623"/>
      <c r="E4623"/>
      <c r="F4623"/>
      <c r="G4623"/>
      <c r="H4623"/>
      <c r="I4623"/>
      <c r="J4623"/>
      <c r="K4623"/>
      <c r="L4623" s="1"/>
    </row>
    <row r="4624" spans="1:12" ht="12.75">
      <c r="A4624" s="5" t="s">
        <v>5</v>
      </c>
      <c r="B4624" s="3" t="s">
        <v>6</v>
      </c>
      <c r="C4624"/>
      <c r="D4624"/>
      <c r="E4624" s="4">
        <f>SUM(E4621:E4623)</f>
        <v>514.2275</v>
      </c>
      <c r="F4624" s="8" t="s">
        <v>118</v>
      </c>
      <c r="G4624"/>
      <c r="H4624"/>
      <c r="I4624"/>
      <c r="J4624"/>
      <c r="K4624"/>
      <c r="L4624" s="1"/>
    </row>
    <row r="4625" spans="1:12" ht="12.75">
      <c r="A4625" s="5"/>
      <c r="B4625" s="3"/>
      <c r="C4625"/>
      <c r="D4625"/>
      <c r="E4625" s="4"/>
      <c r="F4625" s="8"/>
      <c r="G4625"/>
      <c r="H4625"/>
      <c r="I4625"/>
      <c r="J4625"/>
      <c r="K4625"/>
      <c r="L4625" s="1"/>
    </row>
    <row r="4626" spans="1:12" ht="12.75">
      <c r="A4626" s="5" t="s">
        <v>7</v>
      </c>
      <c r="B4626" s="3" t="s">
        <v>11</v>
      </c>
      <c r="C4626"/>
      <c r="D4626"/>
      <c r="E4626" s="4">
        <f>E4619+E4624</f>
        <v>5656.5025</v>
      </c>
      <c r="F4626" s="8" t="s">
        <v>118</v>
      </c>
      <c r="G4626"/>
      <c r="H4626"/>
      <c r="I4626"/>
      <c r="J4626"/>
      <c r="K4626"/>
      <c r="L4626" s="1"/>
    </row>
    <row r="4627" spans="1:12" ht="12.75">
      <c r="A4627" s="5"/>
      <c r="B4627"/>
      <c r="C4627"/>
      <c r="D4627"/>
      <c r="E4627"/>
      <c r="F4627" s="8"/>
      <c r="G4627"/>
      <c r="H4627"/>
      <c r="I4627"/>
      <c r="J4627"/>
      <c r="K4627"/>
      <c r="L4627" s="1"/>
    </row>
    <row r="4628" spans="1:12" ht="12.75">
      <c r="A4628" s="5" t="s">
        <v>12</v>
      </c>
      <c r="B4628" s="3" t="s">
        <v>13</v>
      </c>
      <c r="C4628" s="6">
        <v>0.05</v>
      </c>
      <c r="D4628"/>
      <c r="E4628" s="4">
        <f>E4626*C4628</f>
        <v>282.825125</v>
      </c>
      <c r="F4628" s="8" t="s">
        <v>118</v>
      </c>
      <c r="G4628"/>
      <c r="H4628"/>
      <c r="I4628"/>
      <c r="J4628"/>
      <c r="K4628"/>
      <c r="L4628" s="1"/>
    </row>
    <row r="4629" spans="1:12" ht="12.75">
      <c r="A4629" s="5"/>
      <c r="B4629"/>
      <c r="C4629"/>
      <c r="D4629"/>
      <c r="E4629"/>
      <c r="F4629" s="8"/>
      <c r="G4629"/>
      <c r="H4629"/>
      <c r="I4629"/>
      <c r="J4629"/>
      <c r="K4629"/>
      <c r="L4629" s="1"/>
    </row>
    <row r="4630" spans="1:12" ht="12.75">
      <c r="A4630" s="5" t="s">
        <v>14</v>
      </c>
      <c r="B4630" s="3" t="s">
        <v>27</v>
      </c>
      <c r="C4630"/>
      <c r="D4630"/>
      <c r="E4630" s="4">
        <f>E4626+E4628</f>
        <v>5939.327625</v>
      </c>
      <c r="F4630" s="8" t="s">
        <v>118</v>
      </c>
      <c r="G4630"/>
      <c r="H4630"/>
      <c r="I4630"/>
      <c r="J4630"/>
      <c r="K4630"/>
      <c r="L4630" s="1"/>
    </row>
    <row r="4631" spans="1:12" ht="12.75">
      <c r="A4631" s="5"/>
      <c r="B4631"/>
      <c r="C4631"/>
      <c r="D4631"/>
      <c r="E4631"/>
      <c r="F4631"/>
      <c r="G4631"/>
      <c r="H4631"/>
      <c r="I4631"/>
      <c r="J4631"/>
      <c r="K4631"/>
      <c r="L4631" s="1"/>
    </row>
    <row r="4632" spans="1:12" ht="12.75">
      <c r="A4632" s="5"/>
      <c r="B4632"/>
      <c r="C4632"/>
      <c r="D4632"/>
      <c r="E4632"/>
      <c r="F4632"/>
      <c r="G4632"/>
      <c r="H4632"/>
      <c r="I4632"/>
      <c r="J4632"/>
      <c r="K4632"/>
      <c r="L4632" s="1"/>
    </row>
    <row r="4633" spans="1:14" ht="12.75">
      <c r="A4633" s="31"/>
      <c r="B4633" s="3" t="s">
        <v>18</v>
      </c>
      <c r="C4633" s="139">
        <f>E4630</f>
        <v>5939.327625</v>
      </c>
      <c r="D4633" s="155" t="s">
        <v>423</v>
      </c>
      <c r="E4633" s="155"/>
      <c r="F4633" s="4">
        <f>E4630/165.33/1</f>
        <v>35.92407684630738</v>
      </c>
      <c r="G4633" s="8" t="s">
        <v>19</v>
      </c>
      <c r="H4633"/>
      <c r="I4633"/>
      <c r="J4633"/>
      <c r="K4633"/>
      <c r="L4633" s="1"/>
      <c r="M4633" s="70"/>
      <c r="N4633" s="140"/>
    </row>
    <row r="4634" spans="1:12" ht="12.75">
      <c r="A4634" s="31"/>
      <c r="B4634"/>
      <c r="C4634"/>
      <c r="D4634"/>
      <c r="E4634"/>
      <c r="F4634"/>
      <c r="G4634"/>
      <c r="H4634"/>
      <c r="I4634"/>
      <c r="J4634"/>
      <c r="K4634"/>
      <c r="L4634" s="1"/>
    </row>
    <row r="4635" spans="1:12" ht="12.75">
      <c r="A4635" s="31"/>
      <c r="B4635" s="3" t="s">
        <v>17</v>
      </c>
      <c r="C4635"/>
      <c r="D4635"/>
      <c r="E4635"/>
      <c r="F4635"/>
      <c r="G4635"/>
      <c r="H4635"/>
      <c r="I4635"/>
      <c r="J4635"/>
      <c r="K4635"/>
      <c r="L4635" s="1"/>
    </row>
    <row r="4637" spans="2:9" ht="12.75">
      <c r="B4637" s="160" t="s">
        <v>495</v>
      </c>
      <c r="C4637" s="160"/>
      <c r="D4637" s="160"/>
      <c r="E4637" s="160"/>
      <c r="F4637" s="160"/>
      <c r="G4637" s="160"/>
      <c r="H4637" s="160"/>
      <c r="I4637" s="160"/>
    </row>
    <row r="4638" spans="2:9" ht="12.75">
      <c r="B4638" s="160" t="s">
        <v>496</v>
      </c>
      <c r="C4638" s="160"/>
      <c r="D4638" s="160"/>
      <c r="E4638" s="160"/>
      <c r="F4638" s="160"/>
      <c r="G4638" s="160"/>
      <c r="H4638" s="160"/>
      <c r="I4638" s="75"/>
    </row>
    <row r="4639" spans="2:9" ht="12.75">
      <c r="B4639" s="75"/>
      <c r="C4639" s="75"/>
      <c r="D4639" s="75"/>
      <c r="E4639" s="75"/>
      <c r="F4639" s="75"/>
      <c r="G4639" s="75"/>
      <c r="H4639" s="75"/>
      <c r="I4639" s="75"/>
    </row>
    <row r="4640" spans="2:9" ht="12.75">
      <c r="B4640" s="75"/>
      <c r="C4640" s="75"/>
      <c r="D4640" s="75"/>
      <c r="E4640" s="75"/>
      <c r="F4640" s="75"/>
      <c r="G4640" s="75"/>
      <c r="H4640" s="75"/>
      <c r="I4640" s="75"/>
    </row>
    <row r="4641" spans="2:9" ht="12.75">
      <c r="B4641" s="75"/>
      <c r="C4641" s="75"/>
      <c r="D4641" s="75"/>
      <c r="E4641" s="75"/>
      <c r="F4641" s="75"/>
      <c r="G4641" s="75"/>
      <c r="H4641" s="75"/>
      <c r="I4641" s="75"/>
    </row>
    <row r="4642" spans="2:9" ht="12.75">
      <c r="B4642" s="75"/>
      <c r="C4642" s="75"/>
      <c r="D4642" s="75"/>
      <c r="E4642" s="75"/>
      <c r="F4642" s="75"/>
      <c r="G4642" s="75"/>
      <c r="H4642" s="75"/>
      <c r="I4642" s="75"/>
    </row>
    <row r="4643" spans="2:9" ht="12.75">
      <c r="B4643" s="75"/>
      <c r="C4643" s="75"/>
      <c r="D4643" s="75"/>
      <c r="E4643" s="75"/>
      <c r="F4643" s="75"/>
      <c r="G4643" s="75"/>
      <c r="H4643" s="75"/>
      <c r="I4643" s="75"/>
    </row>
    <row r="4644" spans="2:9" ht="12.75">
      <c r="B4644" s="75"/>
      <c r="C4644" s="75"/>
      <c r="D4644" s="75"/>
      <c r="E4644" s="75"/>
      <c r="F4644" s="75"/>
      <c r="G4644" s="75"/>
      <c r="H4644" s="75"/>
      <c r="I4644" s="75"/>
    </row>
    <row r="4645" spans="2:9" ht="12.75">
      <c r="B4645" s="75"/>
      <c r="C4645" s="75"/>
      <c r="D4645" s="75"/>
      <c r="E4645" s="75"/>
      <c r="F4645" s="75"/>
      <c r="G4645" s="75"/>
      <c r="H4645" s="75"/>
      <c r="I4645" s="75"/>
    </row>
    <row r="4646" spans="2:9" ht="12.75">
      <c r="B4646" s="75"/>
      <c r="C4646" s="75"/>
      <c r="D4646" s="75"/>
      <c r="E4646" s="75"/>
      <c r="F4646" s="75"/>
      <c r="G4646" s="75"/>
      <c r="H4646" s="75"/>
      <c r="I4646" s="75"/>
    </row>
    <row r="4647" spans="2:9" ht="12.75">
      <c r="B4647" s="75"/>
      <c r="C4647" s="75"/>
      <c r="D4647" s="75"/>
      <c r="E4647" s="75"/>
      <c r="F4647" s="75"/>
      <c r="G4647" s="75"/>
      <c r="H4647" s="75"/>
      <c r="I4647" s="75"/>
    </row>
    <row r="4659" spans="2:8" ht="12.75">
      <c r="B4659" s="61"/>
      <c r="H4659" s="61"/>
    </row>
    <row r="4660" spans="7:9" ht="12.75">
      <c r="G4660" s="64"/>
      <c r="H4660" s="64"/>
      <c r="I4660" s="65"/>
    </row>
    <row r="4661" spans="2:9" ht="12.75">
      <c r="B4661" s="61"/>
      <c r="G4661" s="64"/>
      <c r="H4661" s="64"/>
      <c r="I4661" s="65"/>
    </row>
    <row r="4662" spans="1:12" ht="12.75">
      <c r="A4662" s="31"/>
      <c r="B4662" s="3" t="s">
        <v>484</v>
      </c>
      <c r="C4662"/>
      <c r="D4662"/>
      <c r="E4662"/>
      <c r="F4662"/>
      <c r="G4662"/>
      <c r="H4662" s="3" t="s">
        <v>134</v>
      </c>
      <c r="I4662"/>
      <c r="J4662"/>
      <c r="K4662"/>
      <c r="L4662" s="1"/>
    </row>
    <row r="4663" spans="1:12" ht="12.75">
      <c r="A4663" s="31"/>
      <c r="B4663"/>
      <c r="C4663"/>
      <c r="D4663"/>
      <c r="E4663"/>
      <c r="F4663"/>
      <c r="G4663" s="10"/>
      <c r="H4663" s="162" t="s">
        <v>280</v>
      </c>
      <c r="I4663" s="162"/>
      <c r="J4663"/>
      <c r="K4663"/>
      <c r="L4663" s="1"/>
    </row>
    <row r="4664" spans="1:12" ht="12.75">
      <c r="A4664" s="31"/>
      <c r="B4664" s="3" t="s">
        <v>486</v>
      </c>
      <c r="C4664"/>
      <c r="D4664"/>
      <c r="E4664"/>
      <c r="F4664"/>
      <c r="G4664" s="10"/>
      <c r="H4664" s="10"/>
      <c r="I4664" s="50"/>
      <c r="J4664"/>
      <c r="K4664"/>
      <c r="L4664" s="1"/>
    </row>
    <row r="4665" spans="1:12" ht="12.75">
      <c r="A4665" s="31"/>
      <c r="B4665" s="155" t="s">
        <v>532</v>
      </c>
      <c r="C4665" s="155"/>
      <c r="D4665" s="155"/>
      <c r="E4665" s="155"/>
      <c r="F4665" s="155"/>
      <c r="G4665" s="155"/>
      <c r="H4665" s="155"/>
      <c r="I4665" s="155"/>
      <c r="J4665"/>
      <c r="K4665"/>
      <c r="L4665" s="1"/>
    </row>
    <row r="4666" spans="1:12" ht="12.75">
      <c r="A4666" s="31"/>
      <c r="B4666" s="3"/>
      <c r="C4666"/>
      <c r="D4666"/>
      <c r="E4666"/>
      <c r="F4666"/>
      <c r="G4666" s="10"/>
      <c r="H4666" s="10"/>
      <c r="I4666" s="10"/>
      <c r="J4666"/>
      <c r="K4666"/>
      <c r="L4666" s="1"/>
    </row>
    <row r="4667" spans="1:12" ht="12.75">
      <c r="A4667" s="31"/>
      <c r="B4667"/>
      <c r="C4667"/>
      <c r="D4667"/>
      <c r="E4667"/>
      <c r="F4667"/>
      <c r="G4667" s="50"/>
      <c r="H4667" s="10"/>
      <c r="I4667" s="10"/>
      <c r="J4667"/>
      <c r="K4667"/>
      <c r="L4667" s="1"/>
    </row>
    <row r="4668" spans="1:12" ht="12.75">
      <c r="A4668" s="5">
        <v>1</v>
      </c>
      <c r="B4668" s="3" t="s">
        <v>0</v>
      </c>
      <c r="C4668"/>
      <c r="D4668"/>
      <c r="E4668" s="3">
        <f>SUM(E4669:E4671)</f>
        <v>0</v>
      </c>
      <c r="F4668" s="8" t="s">
        <v>118</v>
      </c>
      <c r="G4668"/>
      <c r="H4668"/>
      <c r="I4668"/>
      <c r="J4668"/>
      <c r="K4668"/>
      <c r="L4668" s="1"/>
    </row>
    <row r="4669" spans="1:12" ht="12.75">
      <c r="A4669" s="5"/>
      <c r="B4669" t="s">
        <v>8</v>
      </c>
      <c r="C4669"/>
      <c r="D4669"/>
      <c r="E4669">
        <v>0</v>
      </c>
      <c r="F4669" s="8"/>
      <c r="G4669"/>
      <c r="H4669"/>
      <c r="I4669"/>
      <c r="J4669"/>
      <c r="K4669"/>
      <c r="L4669" s="1"/>
    </row>
    <row r="4670" spans="1:12" ht="12.75">
      <c r="A4670" s="5"/>
      <c r="B4670" t="s">
        <v>9</v>
      </c>
      <c r="C4670"/>
      <c r="D4670"/>
      <c r="E4670">
        <v>0</v>
      </c>
      <c r="F4670" s="8"/>
      <c r="G4670"/>
      <c r="H4670"/>
      <c r="I4670"/>
      <c r="J4670"/>
      <c r="K4670"/>
      <c r="L4670" s="1"/>
    </row>
    <row r="4671" spans="1:12" ht="12.75">
      <c r="A4671" s="5"/>
      <c r="B4671" t="s">
        <v>10</v>
      </c>
      <c r="C4671"/>
      <c r="D4671"/>
      <c r="E4671">
        <v>0</v>
      </c>
      <c r="F4671" s="8"/>
      <c r="G4671"/>
      <c r="H4671"/>
      <c r="I4671"/>
      <c r="J4671"/>
      <c r="K4671"/>
      <c r="L4671" s="1"/>
    </row>
    <row r="4672" spans="1:12" ht="12.75">
      <c r="A4672" s="5"/>
      <c r="B4672"/>
      <c r="C4672"/>
      <c r="D4672"/>
      <c r="E4672"/>
      <c r="F4672" s="8"/>
      <c r="G4672"/>
      <c r="H4672"/>
      <c r="I4672"/>
      <c r="J4672"/>
      <c r="K4672"/>
      <c r="L4672" s="1"/>
    </row>
    <row r="4673" spans="1:12" ht="12.75">
      <c r="A4673" s="5"/>
      <c r="B4673"/>
      <c r="C4673"/>
      <c r="D4673"/>
      <c r="E4673"/>
      <c r="F4673" s="8"/>
      <c r="G4673"/>
      <c r="H4673"/>
      <c r="I4673"/>
      <c r="J4673"/>
      <c r="K4673"/>
      <c r="L4673" s="1"/>
    </row>
    <row r="4674" spans="1:12" ht="12.75">
      <c r="A4674" s="5">
        <v>2</v>
      </c>
      <c r="B4674" s="3" t="s">
        <v>1</v>
      </c>
      <c r="C4674" s="3"/>
      <c r="D4674" s="3"/>
      <c r="E4674" s="4">
        <f>SUM(E4675:E4677)</f>
        <v>9151.375</v>
      </c>
      <c r="F4674" s="8" t="s">
        <v>118</v>
      </c>
      <c r="G4674"/>
      <c r="H4674"/>
      <c r="I4674"/>
      <c r="J4674"/>
      <c r="K4674"/>
      <c r="L4674" s="1"/>
    </row>
    <row r="4675" spans="1:14" ht="12.75">
      <c r="A4675" s="5"/>
      <c r="B4675" t="s">
        <v>2</v>
      </c>
      <c r="C4675"/>
      <c r="D4675"/>
      <c r="E4675">
        <v>8950</v>
      </c>
      <c r="F4675" s="8"/>
      <c r="G4675"/>
      <c r="H4675"/>
      <c r="I4675"/>
      <c r="J4675"/>
      <c r="K4675"/>
      <c r="L4675" s="1"/>
      <c r="M4675" s="70"/>
      <c r="N4675" s="140"/>
    </row>
    <row r="4676" spans="1:12" ht="12.75">
      <c r="A4676" s="5"/>
      <c r="B4676" s="53" t="s">
        <v>494</v>
      </c>
      <c r="C4676" s="2">
        <v>0.0225</v>
      </c>
      <c r="D4676"/>
      <c r="E4676" s="1">
        <f>E4675*C4676</f>
        <v>201.375</v>
      </c>
      <c r="F4676" s="8"/>
      <c r="G4676"/>
      <c r="H4676"/>
      <c r="I4676"/>
      <c r="J4676"/>
      <c r="K4676"/>
      <c r="L4676" s="1"/>
    </row>
    <row r="4677" spans="1:12" ht="12.75">
      <c r="A4677" s="5"/>
      <c r="B4677"/>
      <c r="C4677"/>
      <c r="D4677"/>
      <c r="E4677"/>
      <c r="F4677"/>
      <c r="G4677"/>
      <c r="H4677"/>
      <c r="I4677"/>
      <c r="J4677"/>
      <c r="K4677"/>
      <c r="L4677" s="1"/>
    </row>
    <row r="4678" spans="1:12" ht="12.75">
      <c r="A4678" s="5" t="s">
        <v>4</v>
      </c>
      <c r="B4678" s="3" t="s">
        <v>3</v>
      </c>
      <c r="C4678"/>
      <c r="D4678"/>
      <c r="E4678" s="4">
        <f>E4668+E4674</f>
        <v>9151.375</v>
      </c>
      <c r="F4678" s="8" t="s">
        <v>118</v>
      </c>
      <c r="G4678" s="3"/>
      <c r="H4678"/>
      <c r="I4678"/>
      <c r="J4678"/>
      <c r="K4678"/>
      <c r="L4678" s="1"/>
    </row>
    <row r="4679" spans="1:12" ht="12.75">
      <c r="A4679" s="5"/>
      <c r="B4679"/>
      <c r="C4679"/>
      <c r="D4679"/>
      <c r="E4679"/>
      <c r="F4679"/>
      <c r="G4679"/>
      <c r="H4679"/>
      <c r="I4679"/>
      <c r="J4679"/>
      <c r="K4679"/>
      <c r="L4679" s="1"/>
    </row>
    <row r="4680" spans="1:12" ht="12.75">
      <c r="A4680" s="5"/>
      <c r="B4680" s="53" t="s">
        <v>159</v>
      </c>
      <c r="C4680" s="6">
        <v>0.1</v>
      </c>
      <c r="D4680"/>
      <c r="E4680" s="1">
        <f>E4678*C4680</f>
        <v>915.1375</v>
      </c>
      <c r="F4680"/>
      <c r="G4680"/>
      <c r="H4680"/>
      <c r="I4680"/>
      <c r="J4680"/>
      <c r="K4680"/>
      <c r="L4680" s="1"/>
    </row>
    <row r="4681" spans="1:12" ht="12.75">
      <c r="A4681" s="5"/>
      <c r="B4681"/>
      <c r="C4681" s="6"/>
      <c r="D4681"/>
      <c r="E4681" s="1"/>
      <c r="F4681"/>
      <c r="G4681"/>
      <c r="H4681"/>
      <c r="I4681"/>
      <c r="J4681"/>
      <c r="K4681"/>
      <c r="L4681" s="1"/>
    </row>
    <row r="4682" spans="1:12" ht="12.75">
      <c r="A4682" s="5"/>
      <c r="B4682"/>
      <c r="C4682"/>
      <c r="D4682"/>
      <c r="E4682"/>
      <c r="F4682"/>
      <c r="G4682"/>
      <c r="H4682"/>
      <c r="I4682"/>
      <c r="J4682"/>
      <c r="K4682"/>
      <c r="L4682" s="1"/>
    </row>
    <row r="4683" spans="1:12" ht="12.75">
      <c r="A4683" s="5" t="s">
        <v>5</v>
      </c>
      <c r="B4683" s="3" t="s">
        <v>6</v>
      </c>
      <c r="C4683"/>
      <c r="D4683"/>
      <c r="E4683" s="4">
        <f>SUM(E4680:E4682)</f>
        <v>915.1375</v>
      </c>
      <c r="F4683" s="8" t="s">
        <v>118</v>
      </c>
      <c r="G4683"/>
      <c r="H4683"/>
      <c r="I4683"/>
      <c r="J4683"/>
      <c r="K4683"/>
      <c r="L4683" s="1"/>
    </row>
    <row r="4684" spans="1:12" ht="12.75">
      <c r="A4684" s="5"/>
      <c r="B4684" s="3"/>
      <c r="C4684"/>
      <c r="D4684"/>
      <c r="E4684" s="4"/>
      <c r="F4684" s="8"/>
      <c r="G4684"/>
      <c r="H4684"/>
      <c r="I4684"/>
      <c r="J4684"/>
      <c r="K4684"/>
      <c r="L4684" s="1"/>
    </row>
    <row r="4685" spans="1:12" ht="12.75">
      <c r="A4685" s="5" t="s">
        <v>7</v>
      </c>
      <c r="B4685" s="3" t="s">
        <v>11</v>
      </c>
      <c r="C4685"/>
      <c r="D4685"/>
      <c r="E4685" s="4">
        <f>E4678+E4683</f>
        <v>10066.5125</v>
      </c>
      <c r="F4685" s="8" t="s">
        <v>118</v>
      </c>
      <c r="G4685"/>
      <c r="H4685"/>
      <c r="I4685"/>
      <c r="J4685"/>
      <c r="K4685"/>
      <c r="L4685" s="1"/>
    </row>
    <row r="4686" spans="1:12" ht="12.75">
      <c r="A4686" s="5"/>
      <c r="B4686"/>
      <c r="C4686"/>
      <c r="D4686"/>
      <c r="E4686"/>
      <c r="F4686" s="8"/>
      <c r="G4686"/>
      <c r="H4686"/>
      <c r="I4686"/>
      <c r="J4686"/>
      <c r="K4686"/>
      <c r="L4686" s="1"/>
    </row>
    <row r="4687" spans="1:12" ht="12.75">
      <c r="A4687" s="5" t="s">
        <v>12</v>
      </c>
      <c r="B4687" s="3" t="s">
        <v>13</v>
      </c>
      <c r="C4687" s="6">
        <v>0.05</v>
      </c>
      <c r="D4687"/>
      <c r="E4687" s="4">
        <f>E4685*C4687</f>
        <v>503.32562500000006</v>
      </c>
      <c r="F4687" s="8" t="s">
        <v>118</v>
      </c>
      <c r="G4687"/>
      <c r="H4687"/>
      <c r="I4687"/>
      <c r="J4687"/>
      <c r="K4687"/>
      <c r="L4687" s="1"/>
    </row>
    <row r="4688" spans="1:12" ht="12.75">
      <c r="A4688" s="5"/>
      <c r="B4688"/>
      <c r="C4688"/>
      <c r="D4688"/>
      <c r="E4688"/>
      <c r="F4688" s="8"/>
      <c r="G4688"/>
      <c r="H4688"/>
      <c r="I4688"/>
      <c r="J4688"/>
      <c r="K4688"/>
      <c r="L4688" s="1"/>
    </row>
    <row r="4689" spans="1:12" ht="12.75">
      <c r="A4689" s="5" t="s">
        <v>14</v>
      </c>
      <c r="B4689" s="3" t="s">
        <v>27</v>
      </c>
      <c r="C4689"/>
      <c r="D4689"/>
      <c r="E4689" s="4">
        <f>E4685+E4687</f>
        <v>10569.838125</v>
      </c>
      <c r="F4689" s="8" t="s">
        <v>118</v>
      </c>
      <c r="G4689"/>
      <c r="H4689"/>
      <c r="I4689"/>
      <c r="J4689"/>
      <c r="K4689"/>
      <c r="L4689" s="1"/>
    </row>
    <row r="4690" spans="1:12" ht="12.75">
      <c r="A4690" s="5"/>
      <c r="B4690"/>
      <c r="C4690"/>
      <c r="D4690"/>
      <c r="E4690"/>
      <c r="F4690"/>
      <c r="G4690"/>
      <c r="H4690"/>
      <c r="I4690"/>
      <c r="J4690"/>
      <c r="K4690"/>
      <c r="L4690" s="1"/>
    </row>
    <row r="4691" spans="1:12" ht="12.75">
      <c r="A4691" s="5"/>
      <c r="B4691"/>
      <c r="C4691"/>
      <c r="D4691" s="144"/>
      <c r="E4691" s="145"/>
      <c r="F4691"/>
      <c r="G4691"/>
      <c r="H4691"/>
      <c r="I4691"/>
      <c r="J4691"/>
      <c r="K4691"/>
      <c r="L4691" s="1"/>
    </row>
    <row r="4692" spans="1:14" ht="12.75">
      <c r="A4692" s="31"/>
      <c r="B4692" s="3" t="s">
        <v>18</v>
      </c>
      <c r="C4692" s="139">
        <f>E4689</f>
        <v>10569.838125</v>
      </c>
      <c r="D4692" s="164" t="s">
        <v>423</v>
      </c>
      <c r="E4692" s="164"/>
      <c r="F4692" s="4">
        <f>E4689/165.33/1</f>
        <v>63.9317614770459</v>
      </c>
      <c r="G4692" s="8" t="s">
        <v>19</v>
      </c>
      <c r="H4692"/>
      <c r="I4692"/>
      <c r="J4692"/>
      <c r="K4692"/>
      <c r="L4692" s="1"/>
      <c r="M4692" s="70"/>
      <c r="N4692" s="140"/>
    </row>
    <row r="4693" spans="1:12" ht="12.75">
      <c r="A4693" s="31"/>
      <c r="B4693"/>
      <c r="C4693"/>
      <c r="D4693"/>
      <c r="E4693"/>
      <c r="F4693"/>
      <c r="G4693"/>
      <c r="H4693"/>
      <c r="I4693"/>
      <c r="J4693"/>
      <c r="K4693"/>
      <c r="L4693" s="1"/>
    </row>
    <row r="4694" spans="1:12" ht="12.75">
      <c r="A4694" s="31"/>
      <c r="B4694" s="3" t="s">
        <v>17</v>
      </c>
      <c r="C4694"/>
      <c r="D4694"/>
      <c r="E4694"/>
      <c r="F4694"/>
      <c r="G4694"/>
      <c r="H4694"/>
      <c r="I4694"/>
      <c r="J4694"/>
      <c r="K4694"/>
      <c r="L4694" s="1"/>
    </row>
    <row r="4696" spans="2:9" ht="12.75">
      <c r="B4696" s="160" t="s">
        <v>495</v>
      </c>
      <c r="C4696" s="160"/>
      <c r="D4696" s="160"/>
      <c r="E4696" s="160"/>
      <c r="F4696" s="160"/>
      <c r="G4696" s="160"/>
      <c r="H4696" s="160"/>
      <c r="I4696" s="160"/>
    </row>
    <row r="4697" spans="2:9" ht="12.75">
      <c r="B4697" s="160" t="s">
        <v>496</v>
      </c>
      <c r="C4697" s="160"/>
      <c r="D4697" s="160"/>
      <c r="E4697" s="160"/>
      <c r="F4697" s="160"/>
      <c r="G4697" s="160"/>
      <c r="H4697" s="160"/>
      <c r="I4697" s="75"/>
    </row>
    <row r="4698" spans="2:9" ht="12.75">
      <c r="B4698" s="75"/>
      <c r="C4698" s="75"/>
      <c r="D4698" s="75"/>
      <c r="E4698" s="75"/>
      <c r="F4698" s="75"/>
      <c r="G4698" s="75"/>
      <c r="H4698" s="75"/>
      <c r="I4698" s="75"/>
    </row>
    <row r="4699" spans="2:9" ht="12.75">
      <c r="B4699" s="75"/>
      <c r="C4699" s="75"/>
      <c r="D4699" s="75"/>
      <c r="E4699" s="75"/>
      <c r="F4699" s="75"/>
      <c r="G4699" s="75"/>
      <c r="H4699" s="75"/>
      <c r="I4699" s="75"/>
    </row>
    <row r="4700" spans="2:9" ht="12.75">
      <c r="B4700" s="75"/>
      <c r="C4700" s="75"/>
      <c r="D4700" s="75"/>
      <c r="E4700" s="75"/>
      <c r="F4700" s="75"/>
      <c r="G4700" s="75"/>
      <c r="H4700" s="75"/>
      <c r="I4700" s="75"/>
    </row>
    <row r="4701" spans="2:9" ht="12.75">
      <c r="B4701" s="75"/>
      <c r="C4701" s="75"/>
      <c r="D4701" s="75"/>
      <c r="E4701" s="75"/>
      <c r="F4701" s="75"/>
      <c r="G4701" s="75"/>
      <c r="H4701" s="75"/>
      <c r="I4701" s="75"/>
    </row>
    <row r="4702" spans="2:9" ht="12.75">
      <c r="B4702" s="75"/>
      <c r="C4702" s="75"/>
      <c r="D4702" s="75"/>
      <c r="E4702" s="75"/>
      <c r="F4702" s="75"/>
      <c r="G4702" s="75"/>
      <c r="H4702" s="75"/>
      <c r="I4702" s="75"/>
    </row>
    <row r="4703" spans="2:9" ht="12.75">
      <c r="B4703" s="75"/>
      <c r="C4703" s="75"/>
      <c r="D4703" s="75"/>
      <c r="E4703" s="75"/>
      <c r="F4703" s="75"/>
      <c r="G4703" s="75"/>
      <c r="H4703" s="75"/>
      <c r="I4703" s="75"/>
    </row>
    <row r="4704" spans="2:9" ht="12.75">
      <c r="B4704" s="75"/>
      <c r="C4704" s="75"/>
      <c r="D4704" s="75"/>
      <c r="E4704" s="75"/>
      <c r="F4704" s="75"/>
      <c r="G4704" s="75"/>
      <c r="H4704" s="75"/>
      <c r="I4704" s="75"/>
    </row>
    <row r="4705" spans="2:9" ht="12.75">
      <c r="B4705" s="75"/>
      <c r="C4705" s="75"/>
      <c r="D4705" s="75"/>
      <c r="E4705" s="75"/>
      <c r="F4705" s="75"/>
      <c r="G4705" s="75"/>
      <c r="H4705" s="75"/>
      <c r="I4705" s="75"/>
    </row>
    <row r="4718" spans="2:8" ht="12.75">
      <c r="B4718" s="61"/>
      <c r="H4718" s="61"/>
    </row>
    <row r="4719" spans="7:9" ht="12.75">
      <c r="G4719" s="64"/>
      <c r="H4719" s="64"/>
      <c r="I4719" s="65"/>
    </row>
    <row r="4720" spans="2:9" ht="12.75">
      <c r="B4720" s="61"/>
      <c r="G4720" s="64"/>
      <c r="H4720" s="64"/>
      <c r="I4720" s="65"/>
    </row>
    <row r="4721" spans="1:12" ht="12.75">
      <c r="A4721" s="31"/>
      <c r="B4721" s="3" t="s">
        <v>484</v>
      </c>
      <c r="C4721"/>
      <c r="D4721"/>
      <c r="E4721"/>
      <c r="F4721"/>
      <c r="G4721"/>
      <c r="H4721" s="3" t="s">
        <v>134</v>
      </c>
      <c r="I4721"/>
      <c r="J4721"/>
      <c r="K4721"/>
      <c r="L4721" s="1"/>
    </row>
    <row r="4722" spans="1:12" ht="12.75">
      <c r="A4722" s="31"/>
      <c r="B4722"/>
      <c r="C4722"/>
      <c r="D4722"/>
      <c r="E4722"/>
      <c r="F4722"/>
      <c r="G4722" s="10"/>
      <c r="H4722" s="162" t="s">
        <v>282</v>
      </c>
      <c r="I4722" s="162"/>
      <c r="J4722"/>
      <c r="K4722"/>
      <c r="L4722" s="1"/>
    </row>
    <row r="4723" spans="1:12" ht="12.75">
      <c r="A4723" s="31"/>
      <c r="B4723" s="3" t="s">
        <v>486</v>
      </c>
      <c r="C4723"/>
      <c r="D4723"/>
      <c r="E4723"/>
      <c r="F4723"/>
      <c r="G4723" s="10"/>
      <c r="H4723" s="10"/>
      <c r="I4723" s="50"/>
      <c r="J4723"/>
      <c r="K4723"/>
      <c r="L4723" s="1"/>
    </row>
    <row r="4724" spans="1:12" ht="12.75">
      <c r="A4724" s="31"/>
      <c r="B4724" s="155" t="s">
        <v>281</v>
      </c>
      <c r="C4724" s="155"/>
      <c r="D4724"/>
      <c r="E4724"/>
      <c r="F4724"/>
      <c r="G4724"/>
      <c r="H4724" s="10"/>
      <c r="I4724" s="3"/>
      <c r="J4724"/>
      <c r="K4724"/>
      <c r="L4724" s="1"/>
    </row>
    <row r="4725" spans="1:12" ht="12.75">
      <c r="A4725" s="31"/>
      <c r="B4725"/>
      <c r="C4725"/>
      <c r="D4725"/>
      <c r="E4725"/>
      <c r="F4725"/>
      <c r="G4725" s="10"/>
      <c r="H4725" s="10"/>
      <c r="I4725" s="10"/>
      <c r="J4725"/>
      <c r="K4725"/>
      <c r="L4725" s="1"/>
    </row>
    <row r="4726" spans="1:12" ht="12.75">
      <c r="A4726" s="31"/>
      <c r="B4726"/>
      <c r="C4726"/>
      <c r="D4726"/>
      <c r="E4726"/>
      <c r="F4726"/>
      <c r="G4726" s="50"/>
      <c r="H4726" s="10"/>
      <c r="I4726" s="10"/>
      <c r="J4726"/>
      <c r="K4726"/>
      <c r="L4726" s="1"/>
    </row>
    <row r="4727" spans="1:12" ht="12.75">
      <c r="A4727" s="5">
        <v>1</v>
      </c>
      <c r="B4727" s="3" t="s">
        <v>0</v>
      </c>
      <c r="C4727"/>
      <c r="D4727"/>
      <c r="E4727" s="3">
        <f>SUM(E4728:E4730)</f>
        <v>0</v>
      </c>
      <c r="F4727" s="8" t="s">
        <v>118</v>
      </c>
      <c r="G4727"/>
      <c r="H4727"/>
      <c r="I4727"/>
      <c r="J4727"/>
      <c r="K4727"/>
      <c r="L4727" s="1"/>
    </row>
    <row r="4728" spans="1:12" ht="12.75">
      <c r="A4728" s="5"/>
      <c r="B4728" t="s">
        <v>8</v>
      </c>
      <c r="C4728"/>
      <c r="D4728"/>
      <c r="E4728">
        <v>0</v>
      </c>
      <c r="F4728" s="8"/>
      <c r="G4728"/>
      <c r="H4728"/>
      <c r="I4728"/>
      <c r="J4728"/>
      <c r="K4728"/>
      <c r="L4728" s="1"/>
    </row>
    <row r="4729" spans="1:12" ht="12.75">
      <c r="A4729" s="5"/>
      <c r="B4729" t="s">
        <v>9</v>
      </c>
      <c r="C4729"/>
      <c r="D4729"/>
      <c r="E4729">
        <v>0</v>
      </c>
      <c r="F4729" s="8"/>
      <c r="G4729"/>
      <c r="H4729"/>
      <c r="I4729"/>
      <c r="J4729"/>
      <c r="K4729"/>
      <c r="L4729" s="1"/>
    </row>
    <row r="4730" spans="1:12" ht="12.75">
      <c r="A4730" s="5"/>
      <c r="B4730" t="s">
        <v>10</v>
      </c>
      <c r="C4730"/>
      <c r="D4730"/>
      <c r="E4730">
        <v>0</v>
      </c>
      <c r="F4730" s="8"/>
      <c r="G4730"/>
      <c r="H4730"/>
      <c r="I4730"/>
      <c r="J4730"/>
      <c r="K4730"/>
      <c r="L4730" s="1"/>
    </row>
    <row r="4731" spans="1:12" ht="12.75">
      <c r="A4731" s="5"/>
      <c r="B4731"/>
      <c r="C4731"/>
      <c r="D4731"/>
      <c r="E4731"/>
      <c r="F4731" s="8"/>
      <c r="G4731"/>
      <c r="H4731"/>
      <c r="I4731"/>
      <c r="J4731"/>
      <c r="K4731"/>
      <c r="L4731" s="1"/>
    </row>
    <row r="4732" spans="1:12" ht="12.75">
      <c r="A4732" s="5"/>
      <c r="B4732"/>
      <c r="C4732"/>
      <c r="D4732"/>
      <c r="E4732"/>
      <c r="F4732" s="8"/>
      <c r="G4732"/>
      <c r="H4732"/>
      <c r="I4732"/>
      <c r="J4732"/>
      <c r="K4732"/>
      <c r="L4732" s="1"/>
    </row>
    <row r="4733" spans="1:12" ht="12.75">
      <c r="A4733" s="5">
        <v>2</v>
      </c>
      <c r="B4733" s="3" t="s">
        <v>1</v>
      </c>
      <c r="C4733" s="3"/>
      <c r="D4733" s="3"/>
      <c r="E4733" s="4">
        <f>SUM(E4734:E4736)</f>
        <v>5746.45</v>
      </c>
      <c r="F4733" s="8" t="s">
        <v>118</v>
      </c>
      <c r="G4733"/>
      <c r="H4733"/>
      <c r="I4733"/>
      <c r="J4733"/>
      <c r="K4733"/>
      <c r="L4733" s="1"/>
    </row>
    <row r="4734" spans="1:14" ht="12.75">
      <c r="A4734" s="5"/>
      <c r="B4734" t="s">
        <v>2</v>
      </c>
      <c r="C4734"/>
      <c r="D4734"/>
      <c r="E4734">
        <v>5620</v>
      </c>
      <c r="F4734" s="8"/>
      <c r="G4734"/>
      <c r="H4734"/>
      <c r="I4734"/>
      <c r="J4734"/>
      <c r="K4734"/>
      <c r="L4734" s="1"/>
      <c r="M4734" s="70"/>
      <c r="N4734" s="140"/>
    </row>
    <row r="4735" spans="1:12" ht="12.75">
      <c r="A4735" s="5"/>
      <c r="B4735" s="53" t="s">
        <v>494</v>
      </c>
      <c r="C4735" s="2">
        <v>0.0225</v>
      </c>
      <c r="D4735"/>
      <c r="E4735" s="1">
        <f>E4734*C4735</f>
        <v>126.44999999999999</v>
      </c>
      <c r="F4735" s="8"/>
      <c r="G4735"/>
      <c r="H4735"/>
      <c r="I4735"/>
      <c r="J4735"/>
      <c r="K4735"/>
      <c r="L4735" s="1"/>
    </row>
    <row r="4736" spans="1:12" ht="12.75">
      <c r="A4736" s="5"/>
      <c r="B4736"/>
      <c r="C4736"/>
      <c r="D4736"/>
      <c r="E4736"/>
      <c r="F4736"/>
      <c r="G4736"/>
      <c r="H4736"/>
      <c r="I4736"/>
      <c r="J4736"/>
      <c r="K4736"/>
      <c r="L4736" s="1"/>
    </row>
    <row r="4737" spans="1:12" ht="12.75">
      <c r="A4737" s="5" t="s">
        <v>4</v>
      </c>
      <c r="B4737" s="3" t="s">
        <v>3</v>
      </c>
      <c r="C4737"/>
      <c r="D4737"/>
      <c r="E4737" s="4">
        <f>E4727+E4733</f>
        <v>5746.45</v>
      </c>
      <c r="F4737" s="8" t="s">
        <v>118</v>
      </c>
      <c r="G4737" s="3"/>
      <c r="H4737"/>
      <c r="I4737"/>
      <c r="J4737"/>
      <c r="K4737"/>
      <c r="L4737" s="1"/>
    </row>
    <row r="4738" spans="1:12" ht="12.75">
      <c r="A4738" s="5"/>
      <c r="B4738"/>
      <c r="C4738"/>
      <c r="D4738"/>
      <c r="E4738"/>
      <c r="F4738"/>
      <c r="G4738"/>
      <c r="H4738"/>
      <c r="I4738"/>
      <c r="J4738"/>
      <c r="K4738"/>
      <c r="L4738" s="1"/>
    </row>
    <row r="4739" spans="1:12" ht="12.75">
      <c r="A4739" s="5"/>
      <c r="B4739" t="s">
        <v>159</v>
      </c>
      <c r="C4739" s="6">
        <v>0.1</v>
      </c>
      <c r="D4739"/>
      <c r="E4739" s="79">
        <f>E4737*C4739</f>
        <v>574.645</v>
      </c>
      <c r="F4739"/>
      <c r="G4739"/>
      <c r="H4739"/>
      <c r="I4739"/>
      <c r="J4739"/>
      <c r="K4739"/>
      <c r="L4739" s="1"/>
    </row>
    <row r="4740" spans="1:12" ht="12.75">
      <c r="A4740" s="5"/>
      <c r="B4740"/>
      <c r="C4740" s="6"/>
      <c r="D4740"/>
      <c r="E4740" s="1"/>
      <c r="F4740"/>
      <c r="G4740"/>
      <c r="H4740"/>
      <c r="I4740"/>
      <c r="J4740"/>
      <c r="K4740"/>
      <c r="L4740" s="1"/>
    </row>
    <row r="4741" spans="1:12" ht="12.75">
      <c r="A4741" s="5"/>
      <c r="B4741"/>
      <c r="C4741"/>
      <c r="D4741"/>
      <c r="E4741"/>
      <c r="F4741"/>
      <c r="G4741"/>
      <c r="H4741"/>
      <c r="I4741"/>
      <c r="J4741"/>
      <c r="K4741"/>
      <c r="L4741" s="1"/>
    </row>
    <row r="4742" spans="1:12" ht="12.75">
      <c r="A4742" s="5" t="s">
        <v>5</v>
      </c>
      <c r="B4742" s="3" t="s">
        <v>6</v>
      </c>
      <c r="C4742"/>
      <c r="D4742"/>
      <c r="E4742" s="4">
        <f>SUM(E4739:E4741)</f>
        <v>574.645</v>
      </c>
      <c r="F4742" s="8" t="s">
        <v>118</v>
      </c>
      <c r="G4742"/>
      <c r="H4742"/>
      <c r="I4742"/>
      <c r="J4742"/>
      <c r="K4742"/>
      <c r="L4742" s="1"/>
    </row>
    <row r="4743" spans="1:12" ht="12.75">
      <c r="A4743" s="5"/>
      <c r="B4743" s="3"/>
      <c r="C4743"/>
      <c r="D4743"/>
      <c r="E4743" s="4"/>
      <c r="F4743" s="8"/>
      <c r="G4743"/>
      <c r="H4743"/>
      <c r="I4743"/>
      <c r="J4743"/>
      <c r="K4743"/>
      <c r="L4743" s="1"/>
    </row>
    <row r="4744" spans="1:12" ht="12.75">
      <c r="A4744" s="5" t="s">
        <v>7</v>
      </c>
      <c r="B4744" s="3" t="s">
        <v>11</v>
      </c>
      <c r="C4744"/>
      <c r="D4744"/>
      <c r="E4744" s="4">
        <f>E4737+E4742</f>
        <v>6321.094999999999</v>
      </c>
      <c r="F4744" s="8" t="s">
        <v>118</v>
      </c>
      <c r="G4744"/>
      <c r="H4744"/>
      <c r="I4744"/>
      <c r="J4744"/>
      <c r="K4744"/>
      <c r="L4744" s="1"/>
    </row>
    <row r="4745" spans="1:12" ht="12.75">
      <c r="A4745" s="5"/>
      <c r="B4745"/>
      <c r="C4745"/>
      <c r="D4745"/>
      <c r="E4745"/>
      <c r="F4745" s="8"/>
      <c r="G4745"/>
      <c r="H4745"/>
      <c r="I4745"/>
      <c r="J4745"/>
      <c r="K4745"/>
      <c r="L4745" s="1"/>
    </row>
    <row r="4746" spans="1:12" ht="12.75">
      <c r="A4746" s="5" t="s">
        <v>12</v>
      </c>
      <c r="B4746" s="3" t="s">
        <v>13</v>
      </c>
      <c r="C4746" s="6">
        <v>0.05</v>
      </c>
      <c r="D4746"/>
      <c r="E4746" s="4">
        <f>E4744*C4746</f>
        <v>316.05475</v>
      </c>
      <c r="F4746" s="8" t="s">
        <v>118</v>
      </c>
      <c r="G4746"/>
      <c r="H4746"/>
      <c r="I4746"/>
      <c r="J4746"/>
      <c r="K4746"/>
      <c r="L4746" s="1"/>
    </row>
    <row r="4747" spans="1:12" ht="12.75">
      <c r="A4747" s="5"/>
      <c r="B4747"/>
      <c r="C4747"/>
      <c r="D4747"/>
      <c r="E4747"/>
      <c r="F4747" s="8"/>
      <c r="G4747"/>
      <c r="H4747"/>
      <c r="I4747"/>
      <c r="J4747"/>
      <c r="K4747"/>
      <c r="L4747" s="1"/>
    </row>
    <row r="4748" spans="1:12" ht="12.75">
      <c r="A4748" s="5" t="s">
        <v>14</v>
      </c>
      <c r="B4748" s="3" t="s">
        <v>27</v>
      </c>
      <c r="C4748"/>
      <c r="D4748"/>
      <c r="E4748" s="4">
        <f>E4744+E4746</f>
        <v>6637.14975</v>
      </c>
      <c r="F4748" s="8" t="s">
        <v>118</v>
      </c>
      <c r="G4748"/>
      <c r="H4748"/>
      <c r="I4748"/>
      <c r="J4748"/>
      <c r="K4748"/>
      <c r="L4748" s="1"/>
    </row>
    <row r="4749" spans="1:12" ht="12.75">
      <c r="A4749" s="31"/>
      <c r="B4749"/>
      <c r="C4749"/>
      <c r="D4749"/>
      <c r="E4749"/>
      <c r="F4749"/>
      <c r="G4749"/>
      <c r="H4749"/>
      <c r="I4749"/>
      <c r="J4749"/>
      <c r="K4749"/>
      <c r="L4749" s="1"/>
    </row>
    <row r="4750" spans="1:12" ht="12.75">
      <c r="A4750" s="31"/>
      <c r="B4750"/>
      <c r="C4750"/>
      <c r="D4750"/>
      <c r="E4750"/>
      <c r="F4750"/>
      <c r="G4750"/>
      <c r="H4750"/>
      <c r="I4750"/>
      <c r="J4750"/>
      <c r="K4750"/>
      <c r="L4750" s="1"/>
    </row>
    <row r="4751" spans="1:14" ht="12.75">
      <c r="A4751" s="31"/>
      <c r="B4751" s="3" t="s">
        <v>18</v>
      </c>
      <c r="C4751" s="139">
        <f>E4748</f>
        <v>6637.14975</v>
      </c>
      <c r="D4751" s="155" t="s">
        <v>423</v>
      </c>
      <c r="E4751" s="155"/>
      <c r="F4751" s="4">
        <f>E4748/165.33/1</f>
        <v>40.14486027944111</v>
      </c>
      <c r="G4751" s="8" t="s">
        <v>19</v>
      </c>
      <c r="H4751"/>
      <c r="I4751"/>
      <c r="J4751"/>
      <c r="K4751"/>
      <c r="L4751" s="1"/>
      <c r="M4751" s="70"/>
      <c r="N4751" s="140"/>
    </row>
    <row r="4752" spans="1:12" ht="12.75">
      <c r="A4752" s="31"/>
      <c r="B4752"/>
      <c r="C4752"/>
      <c r="D4752"/>
      <c r="E4752"/>
      <c r="F4752"/>
      <c r="G4752"/>
      <c r="H4752"/>
      <c r="I4752"/>
      <c r="J4752"/>
      <c r="K4752"/>
      <c r="L4752" s="1"/>
    </row>
    <row r="4753" spans="1:12" ht="12.75">
      <c r="A4753" s="31"/>
      <c r="B4753" s="3" t="s">
        <v>17</v>
      </c>
      <c r="C4753"/>
      <c r="D4753"/>
      <c r="E4753"/>
      <c r="F4753"/>
      <c r="G4753"/>
      <c r="H4753"/>
      <c r="I4753"/>
      <c r="J4753"/>
      <c r="K4753"/>
      <c r="L4753" s="1"/>
    </row>
    <row r="4755" spans="2:9" ht="12.75">
      <c r="B4755" s="160" t="s">
        <v>495</v>
      </c>
      <c r="C4755" s="160"/>
      <c r="D4755" s="160"/>
      <c r="E4755" s="160"/>
      <c r="F4755" s="160"/>
      <c r="G4755" s="160"/>
      <c r="H4755" s="160"/>
      <c r="I4755" s="160"/>
    </row>
    <row r="4756" spans="2:9" ht="12.75">
      <c r="B4756" s="160" t="s">
        <v>496</v>
      </c>
      <c r="C4756" s="160"/>
      <c r="D4756" s="160"/>
      <c r="E4756" s="160"/>
      <c r="F4756" s="160"/>
      <c r="G4756" s="160"/>
      <c r="H4756" s="160"/>
      <c r="I4756" s="75"/>
    </row>
    <row r="4757" spans="2:9" ht="12.75">
      <c r="B4757" s="75"/>
      <c r="C4757" s="75"/>
      <c r="D4757" s="75"/>
      <c r="E4757" s="75"/>
      <c r="F4757" s="75"/>
      <c r="G4757" s="75"/>
      <c r="H4757" s="75"/>
      <c r="I4757" s="75"/>
    </row>
    <row r="4758" spans="2:9" ht="12.75">
      <c r="B4758" s="75"/>
      <c r="C4758" s="75"/>
      <c r="D4758" s="75"/>
      <c r="E4758" s="75"/>
      <c r="F4758" s="75"/>
      <c r="G4758" s="75"/>
      <c r="H4758" s="75"/>
      <c r="I4758" s="75"/>
    </row>
    <row r="4759" spans="2:9" ht="12.75">
      <c r="B4759" s="75"/>
      <c r="C4759" s="75"/>
      <c r="D4759" s="75"/>
      <c r="E4759" s="75"/>
      <c r="F4759" s="75"/>
      <c r="G4759" s="75"/>
      <c r="H4759" s="75"/>
      <c r="I4759" s="75"/>
    </row>
    <row r="4760" spans="2:9" ht="12.75">
      <c r="B4760" s="75"/>
      <c r="C4760" s="75"/>
      <c r="D4760" s="75"/>
      <c r="E4760" s="75"/>
      <c r="F4760" s="75"/>
      <c r="G4760" s="75"/>
      <c r="H4760" s="75"/>
      <c r="I4760" s="75"/>
    </row>
    <row r="4761" spans="2:9" ht="12.75">
      <c r="B4761" s="75"/>
      <c r="C4761" s="75"/>
      <c r="D4761" s="75"/>
      <c r="E4761" s="75"/>
      <c r="F4761" s="75"/>
      <c r="G4761" s="75"/>
      <c r="H4761" s="75"/>
      <c r="I4761" s="75"/>
    </row>
    <row r="4762" spans="2:9" ht="12.75">
      <c r="B4762" s="75"/>
      <c r="C4762" s="75"/>
      <c r="D4762" s="75"/>
      <c r="E4762" s="75"/>
      <c r="F4762" s="75"/>
      <c r="G4762" s="75"/>
      <c r="H4762" s="75"/>
      <c r="I4762" s="75"/>
    </row>
    <row r="4763" spans="2:9" ht="12.75">
      <c r="B4763" s="75"/>
      <c r="C4763" s="75"/>
      <c r="D4763" s="75"/>
      <c r="E4763" s="75"/>
      <c r="F4763" s="75"/>
      <c r="G4763" s="75"/>
      <c r="H4763" s="75"/>
      <c r="I4763" s="75"/>
    </row>
    <row r="4764" spans="2:9" ht="12.75">
      <c r="B4764" s="75"/>
      <c r="C4764" s="75"/>
      <c r="D4764" s="75"/>
      <c r="E4764" s="75"/>
      <c r="F4764" s="75"/>
      <c r="G4764" s="75"/>
      <c r="H4764" s="75"/>
      <c r="I4764" s="75"/>
    </row>
    <row r="4777" spans="2:8" ht="12.75">
      <c r="B4777" s="61"/>
      <c r="H4777" s="61"/>
    </row>
    <row r="4778" spans="7:9" ht="12.75">
      <c r="G4778" s="64"/>
      <c r="H4778" s="64"/>
      <c r="I4778" s="65"/>
    </row>
    <row r="4779" spans="2:9" ht="12.75">
      <c r="B4779" s="61"/>
      <c r="G4779" s="64"/>
      <c r="H4779" s="64"/>
      <c r="I4779" s="65"/>
    </row>
    <row r="4780" spans="1:12" ht="12.75">
      <c r="A4780" s="31"/>
      <c r="B4780" s="3" t="s">
        <v>484</v>
      </c>
      <c r="C4780"/>
      <c r="D4780"/>
      <c r="E4780"/>
      <c r="F4780" s="80"/>
      <c r="G4780"/>
      <c r="H4780" s="3" t="s">
        <v>134</v>
      </c>
      <c r="I4780"/>
      <c r="J4780"/>
      <c r="K4780"/>
      <c r="L4780" s="1"/>
    </row>
    <row r="4781" spans="1:12" ht="12.75">
      <c r="A4781" s="31"/>
      <c r="B4781"/>
      <c r="C4781"/>
      <c r="D4781"/>
      <c r="E4781"/>
      <c r="F4781"/>
      <c r="G4781" s="10"/>
      <c r="H4781" s="162" t="s">
        <v>284</v>
      </c>
      <c r="I4781" s="162"/>
      <c r="J4781"/>
      <c r="K4781"/>
      <c r="L4781" s="1"/>
    </row>
    <row r="4782" spans="1:12" ht="12.75">
      <c r="A4782" s="31"/>
      <c r="B4782" s="3" t="s">
        <v>486</v>
      </c>
      <c r="C4782"/>
      <c r="D4782"/>
      <c r="E4782"/>
      <c r="F4782"/>
      <c r="G4782" s="10"/>
      <c r="H4782" s="10"/>
      <c r="I4782" s="50"/>
      <c r="J4782"/>
      <c r="K4782"/>
      <c r="L4782" s="1"/>
    </row>
    <row r="4783" spans="1:12" ht="12.75">
      <c r="A4783" s="31"/>
      <c r="B4783" s="155" t="s">
        <v>533</v>
      </c>
      <c r="C4783" s="155"/>
      <c r="D4783" s="155"/>
      <c r="E4783" s="155"/>
      <c r="F4783" s="155"/>
      <c r="G4783" s="155"/>
      <c r="H4783" s="155"/>
      <c r="I4783" s="155"/>
      <c r="J4783"/>
      <c r="K4783"/>
      <c r="L4783" s="1"/>
    </row>
    <row r="4784" spans="1:12" ht="12.75">
      <c r="A4784" s="31"/>
      <c r="B4784" s="3"/>
      <c r="C4784"/>
      <c r="D4784"/>
      <c r="E4784"/>
      <c r="F4784"/>
      <c r="G4784" s="10"/>
      <c r="H4784" s="10"/>
      <c r="I4784" s="10"/>
      <c r="J4784"/>
      <c r="K4784"/>
      <c r="L4784" s="1"/>
    </row>
    <row r="4785" spans="1:12" ht="12.75">
      <c r="A4785" s="31"/>
      <c r="B4785"/>
      <c r="C4785"/>
      <c r="D4785"/>
      <c r="E4785"/>
      <c r="F4785"/>
      <c r="G4785" s="50"/>
      <c r="H4785" s="10"/>
      <c r="I4785" s="10"/>
      <c r="J4785"/>
      <c r="K4785"/>
      <c r="L4785" s="1"/>
    </row>
    <row r="4786" spans="1:12" ht="12.75">
      <c r="A4786" s="63">
        <v>1</v>
      </c>
      <c r="B4786" s="3" t="s">
        <v>0</v>
      </c>
      <c r="C4786"/>
      <c r="D4786"/>
      <c r="E4786" s="3">
        <f>SUM(E4787:E4789)</f>
        <v>70</v>
      </c>
      <c r="F4786" s="8" t="s">
        <v>118</v>
      </c>
      <c r="G4786"/>
      <c r="H4786"/>
      <c r="I4786"/>
      <c r="J4786"/>
      <c r="K4786"/>
      <c r="L4786" s="1"/>
    </row>
    <row r="4787" spans="1:12" ht="12.75">
      <c r="A4787" s="63"/>
      <c r="B4787" t="s">
        <v>8</v>
      </c>
      <c r="C4787"/>
      <c r="D4787"/>
      <c r="E4787">
        <v>0</v>
      </c>
      <c r="F4787" s="8"/>
      <c r="G4787"/>
      <c r="H4787"/>
      <c r="I4787"/>
      <c r="J4787"/>
      <c r="K4787"/>
      <c r="L4787" s="1"/>
    </row>
    <row r="4788" spans="1:12" ht="12.75">
      <c r="A4788" s="63"/>
      <c r="B4788" t="s">
        <v>9</v>
      </c>
      <c r="C4788"/>
      <c r="D4788"/>
      <c r="E4788">
        <v>70</v>
      </c>
      <c r="F4788" s="8"/>
      <c r="G4788"/>
      <c r="H4788"/>
      <c r="I4788"/>
      <c r="J4788"/>
      <c r="K4788"/>
      <c r="L4788" s="1"/>
    </row>
    <row r="4789" spans="1:12" ht="12.75">
      <c r="A4789" s="63"/>
      <c r="B4789" t="s">
        <v>10</v>
      </c>
      <c r="C4789"/>
      <c r="D4789"/>
      <c r="E4789">
        <v>0</v>
      </c>
      <c r="F4789" s="8"/>
      <c r="G4789"/>
      <c r="H4789"/>
      <c r="I4789"/>
      <c r="J4789"/>
      <c r="K4789"/>
      <c r="L4789" s="1"/>
    </row>
    <row r="4790" spans="1:12" ht="12.75">
      <c r="A4790" s="63"/>
      <c r="B4790"/>
      <c r="C4790"/>
      <c r="D4790"/>
      <c r="E4790"/>
      <c r="F4790" s="8"/>
      <c r="G4790"/>
      <c r="H4790"/>
      <c r="I4790"/>
      <c r="J4790"/>
      <c r="K4790"/>
      <c r="L4790" s="1"/>
    </row>
    <row r="4791" spans="1:12" ht="12.75">
      <c r="A4791" s="63"/>
      <c r="B4791"/>
      <c r="C4791"/>
      <c r="D4791"/>
      <c r="E4791"/>
      <c r="F4791" s="8"/>
      <c r="G4791"/>
      <c r="H4791"/>
      <c r="I4791"/>
      <c r="J4791"/>
      <c r="K4791"/>
      <c r="L4791" s="1"/>
    </row>
    <row r="4792" spans="1:12" ht="12.75">
      <c r="A4792" s="63">
        <v>2</v>
      </c>
      <c r="B4792" s="3" t="s">
        <v>1</v>
      </c>
      <c r="C4792" s="3"/>
      <c r="D4792" s="3"/>
      <c r="E4792" s="4">
        <f>SUM(E4793:E4795)</f>
        <v>5582.85</v>
      </c>
      <c r="F4792" s="8" t="s">
        <v>118</v>
      </c>
      <c r="G4792"/>
      <c r="H4792"/>
      <c r="I4792"/>
      <c r="J4792"/>
      <c r="K4792"/>
      <c r="L4792" s="1"/>
    </row>
    <row r="4793" spans="1:14" ht="12.75">
      <c r="A4793" s="63"/>
      <c r="B4793" t="s">
        <v>2</v>
      </c>
      <c r="C4793"/>
      <c r="D4793"/>
      <c r="E4793">
        <v>5460</v>
      </c>
      <c r="F4793" s="8"/>
      <c r="G4793"/>
      <c r="H4793"/>
      <c r="I4793"/>
      <c r="J4793"/>
      <c r="K4793"/>
      <c r="L4793" s="1"/>
      <c r="M4793" s="70"/>
      <c r="N4793" s="140"/>
    </row>
    <row r="4794" spans="1:12" ht="12.75">
      <c r="A4794" s="63"/>
      <c r="B4794" s="53" t="s">
        <v>494</v>
      </c>
      <c r="C4794" s="2">
        <v>0.0225</v>
      </c>
      <c r="D4794"/>
      <c r="E4794" s="1">
        <f>E4793*C4794</f>
        <v>122.85</v>
      </c>
      <c r="F4794" s="8"/>
      <c r="G4794"/>
      <c r="H4794"/>
      <c r="I4794" t="s">
        <v>283</v>
      </c>
      <c r="J4794"/>
      <c r="K4794"/>
      <c r="L4794" s="1"/>
    </row>
    <row r="4795" spans="1:12" ht="12.75">
      <c r="A4795" s="63"/>
      <c r="B4795"/>
      <c r="C4795"/>
      <c r="D4795"/>
      <c r="E4795"/>
      <c r="F4795"/>
      <c r="G4795"/>
      <c r="H4795"/>
      <c r="I4795"/>
      <c r="J4795"/>
      <c r="K4795"/>
      <c r="L4795" s="1"/>
    </row>
    <row r="4796" spans="1:12" ht="12.75">
      <c r="A4796" s="63" t="s">
        <v>4</v>
      </c>
      <c r="B4796" s="3" t="s">
        <v>3</v>
      </c>
      <c r="C4796"/>
      <c r="D4796"/>
      <c r="E4796" s="4">
        <f>E4786+E4792</f>
        <v>5652.85</v>
      </c>
      <c r="F4796" s="8" t="s">
        <v>118</v>
      </c>
      <c r="G4796" s="3"/>
      <c r="H4796"/>
      <c r="I4796"/>
      <c r="J4796"/>
      <c r="K4796"/>
      <c r="L4796" s="1"/>
    </row>
    <row r="4797" spans="1:12" ht="12.75">
      <c r="A4797" s="63"/>
      <c r="B4797"/>
      <c r="C4797"/>
      <c r="D4797"/>
      <c r="E4797"/>
      <c r="F4797"/>
      <c r="G4797"/>
      <c r="H4797"/>
      <c r="I4797"/>
      <c r="J4797"/>
      <c r="K4797"/>
      <c r="L4797" s="1"/>
    </row>
    <row r="4798" spans="1:12" ht="12.75">
      <c r="A4798" s="63"/>
      <c r="B4798" s="53" t="s">
        <v>159</v>
      </c>
      <c r="C4798" s="6">
        <v>0.1</v>
      </c>
      <c r="D4798"/>
      <c r="E4798" s="1">
        <f>E4796*C4798</f>
        <v>565.2850000000001</v>
      </c>
      <c r="F4798"/>
      <c r="G4798"/>
      <c r="H4798"/>
      <c r="I4798"/>
      <c r="J4798"/>
      <c r="K4798"/>
      <c r="L4798" s="1"/>
    </row>
    <row r="4799" spans="1:12" ht="12.75">
      <c r="A4799" s="63"/>
      <c r="B4799"/>
      <c r="C4799" s="6"/>
      <c r="D4799"/>
      <c r="E4799" s="1"/>
      <c r="F4799"/>
      <c r="G4799"/>
      <c r="H4799"/>
      <c r="I4799"/>
      <c r="J4799"/>
      <c r="K4799"/>
      <c r="L4799" s="1"/>
    </row>
    <row r="4800" spans="1:12" ht="12.75">
      <c r="A4800" s="63"/>
      <c r="B4800"/>
      <c r="C4800"/>
      <c r="D4800"/>
      <c r="E4800"/>
      <c r="F4800"/>
      <c r="G4800"/>
      <c r="H4800"/>
      <c r="I4800"/>
      <c r="J4800"/>
      <c r="K4800"/>
      <c r="L4800" s="1"/>
    </row>
    <row r="4801" spans="1:12" ht="12.75">
      <c r="A4801" s="63" t="s">
        <v>5</v>
      </c>
      <c r="B4801" s="3" t="s">
        <v>6</v>
      </c>
      <c r="C4801"/>
      <c r="D4801"/>
      <c r="E4801" s="4">
        <f>SUM(E4798:E4800)</f>
        <v>565.2850000000001</v>
      </c>
      <c r="F4801" s="8" t="s">
        <v>118</v>
      </c>
      <c r="G4801"/>
      <c r="H4801"/>
      <c r="I4801"/>
      <c r="J4801"/>
      <c r="K4801"/>
      <c r="L4801" s="1"/>
    </row>
    <row r="4802" spans="1:12" ht="12.75">
      <c r="A4802" s="63"/>
      <c r="B4802" s="3"/>
      <c r="C4802"/>
      <c r="D4802"/>
      <c r="E4802" s="4"/>
      <c r="F4802" s="8"/>
      <c r="G4802"/>
      <c r="H4802"/>
      <c r="I4802"/>
      <c r="J4802"/>
      <c r="K4802"/>
      <c r="L4802" s="1"/>
    </row>
    <row r="4803" spans="1:12" ht="12.75">
      <c r="A4803" s="63" t="s">
        <v>7</v>
      </c>
      <c r="B4803" s="3" t="s">
        <v>11</v>
      </c>
      <c r="C4803"/>
      <c r="D4803"/>
      <c r="E4803" s="4">
        <f>E4796+E4801</f>
        <v>6218.135</v>
      </c>
      <c r="F4803" s="8" t="s">
        <v>118</v>
      </c>
      <c r="G4803"/>
      <c r="H4803"/>
      <c r="I4803"/>
      <c r="J4803"/>
      <c r="K4803"/>
      <c r="L4803" s="1"/>
    </row>
    <row r="4804" spans="1:12" ht="12.75">
      <c r="A4804" s="63"/>
      <c r="B4804"/>
      <c r="C4804"/>
      <c r="D4804"/>
      <c r="E4804"/>
      <c r="F4804" s="8"/>
      <c r="G4804"/>
      <c r="H4804"/>
      <c r="I4804"/>
      <c r="J4804"/>
      <c r="K4804"/>
      <c r="L4804" s="1"/>
    </row>
    <row r="4805" spans="1:12" ht="12.75">
      <c r="A4805" s="63" t="s">
        <v>12</v>
      </c>
      <c r="B4805" s="3" t="s">
        <v>13</v>
      </c>
      <c r="C4805" s="6">
        <v>0.05</v>
      </c>
      <c r="D4805"/>
      <c r="E4805" s="4">
        <f>E4803*C4805</f>
        <v>310.90675000000005</v>
      </c>
      <c r="F4805" s="8" t="s">
        <v>118</v>
      </c>
      <c r="G4805"/>
      <c r="H4805"/>
      <c r="I4805"/>
      <c r="J4805"/>
      <c r="K4805"/>
      <c r="L4805" s="1"/>
    </row>
    <row r="4806" spans="1:12" ht="12.75">
      <c r="A4806" s="63"/>
      <c r="B4806"/>
      <c r="C4806"/>
      <c r="D4806"/>
      <c r="E4806"/>
      <c r="F4806" s="8"/>
      <c r="G4806"/>
      <c r="H4806"/>
      <c r="I4806"/>
      <c r="J4806"/>
      <c r="K4806"/>
      <c r="L4806" s="1"/>
    </row>
    <row r="4807" spans="1:12" ht="12.75">
      <c r="A4807" s="63" t="s">
        <v>14</v>
      </c>
      <c r="B4807" s="3" t="s">
        <v>27</v>
      </c>
      <c r="C4807"/>
      <c r="D4807"/>
      <c r="E4807" s="4">
        <f>E4803+E4805</f>
        <v>6529.04175</v>
      </c>
      <c r="F4807" s="8" t="s">
        <v>118</v>
      </c>
      <c r="G4807"/>
      <c r="H4807"/>
      <c r="I4807"/>
      <c r="J4807"/>
      <c r="K4807"/>
      <c r="L4807" s="1"/>
    </row>
    <row r="4808" spans="1:12" ht="12.75">
      <c r="A4808" s="31"/>
      <c r="B4808"/>
      <c r="C4808"/>
      <c r="D4808"/>
      <c r="E4808"/>
      <c r="F4808"/>
      <c r="G4808"/>
      <c r="H4808"/>
      <c r="I4808"/>
      <c r="J4808"/>
      <c r="K4808"/>
      <c r="L4808" s="1"/>
    </row>
    <row r="4809" spans="1:12" ht="12.75">
      <c r="A4809" s="31"/>
      <c r="B4809"/>
      <c r="C4809"/>
      <c r="D4809"/>
      <c r="E4809"/>
      <c r="F4809"/>
      <c r="G4809"/>
      <c r="H4809"/>
      <c r="I4809"/>
      <c r="J4809"/>
      <c r="K4809"/>
      <c r="L4809" s="1"/>
    </row>
    <row r="4810" spans="1:14" ht="12.75">
      <c r="A4810" s="31"/>
      <c r="B4810" s="3" t="s">
        <v>18</v>
      </c>
      <c r="C4810" s="139">
        <f>E4807</f>
        <v>6529.04175</v>
      </c>
      <c r="D4810" s="155" t="s">
        <v>423</v>
      </c>
      <c r="E4810" s="155"/>
      <c r="F4810" s="4">
        <f>E4807/165.33/1</f>
        <v>39.49096806387225</v>
      </c>
      <c r="G4810" s="8" t="s">
        <v>19</v>
      </c>
      <c r="H4810"/>
      <c r="I4810"/>
      <c r="J4810"/>
      <c r="K4810"/>
      <c r="L4810" s="1"/>
      <c r="M4810" s="70"/>
      <c r="N4810" s="140"/>
    </row>
    <row r="4811" spans="1:12" ht="12.75">
      <c r="A4811" s="31"/>
      <c r="B4811"/>
      <c r="C4811"/>
      <c r="D4811"/>
      <c r="E4811"/>
      <c r="F4811"/>
      <c r="G4811"/>
      <c r="H4811"/>
      <c r="I4811"/>
      <c r="J4811"/>
      <c r="K4811"/>
      <c r="L4811" s="1"/>
    </row>
    <row r="4812" spans="1:12" ht="12.75">
      <c r="A4812" s="31"/>
      <c r="B4812" s="3" t="s">
        <v>17</v>
      </c>
      <c r="C4812"/>
      <c r="D4812"/>
      <c r="E4812"/>
      <c r="F4812"/>
      <c r="G4812"/>
      <c r="H4812"/>
      <c r="I4812"/>
      <c r="J4812"/>
      <c r="K4812"/>
      <c r="L4812" s="1"/>
    </row>
    <row r="4813" spans="2:9" ht="12" customHeight="1">
      <c r="B4813" s="75"/>
      <c r="C4813" s="75"/>
      <c r="D4813" s="75"/>
      <c r="E4813" s="75"/>
      <c r="F4813" s="75"/>
      <c r="G4813" s="75"/>
      <c r="H4813" s="75"/>
      <c r="I4813" s="75"/>
    </row>
    <row r="4814" spans="2:9" ht="12" customHeight="1">
      <c r="B4814" s="160" t="s">
        <v>495</v>
      </c>
      <c r="C4814" s="160"/>
      <c r="D4814" s="160"/>
      <c r="E4814" s="160"/>
      <c r="F4814" s="160"/>
      <c r="G4814" s="160"/>
      <c r="H4814" s="160"/>
      <c r="I4814" s="160"/>
    </row>
    <row r="4815" spans="2:9" ht="12" customHeight="1">
      <c r="B4815" s="160" t="s">
        <v>496</v>
      </c>
      <c r="C4815" s="160"/>
      <c r="D4815" s="160"/>
      <c r="E4815" s="160"/>
      <c r="F4815" s="160"/>
      <c r="G4815" s="160"/>
      <c r="H4815" s="160"/>
      <c r="I4815" s="75"/>
    </row>
    <row r="4816" spans="2:9" ht="12" customHeight="1">
      <c r="B4816" s="75"/>
      <c r="C4816" s="75"/>
      <c r="D4816" s="75"/>
      <c r="E4816" s="75"/>
      <c r="F4816" s="75"/>
      <c r="G4816" s="75"/>
      <c r="H4816" s="75"/>
      <c r="I4816" s="75"/>
    </row>
    <row r="4817" spans="2:9" ht="12" customHeight="1">
      <c r="B4817" s="75"/>
      <c r="C4817" s="75"/>
      <c r="D4817" s="75"/>
      <c r="E4817" s="75"/>
      <c r="F4817" s="75"/>
      <c r="G4817" s="75"/>
      <c r="H4817" s="75"/>
      <c r="I4817" s="75"/>
    </row>
    <row r="4818" spans="2:9" ht="12" customHeight="1">
      <c r="B4818" s="75"/>
      <c r="C4818" s="75"/>
      <c r="D4818" s="75"/>
      <c r="E4818" s="75"/>
      <c r="F4818" s="75"/>
      <c r="G4818" s="75"/>
      <c r="H4818" s="75"/>
      <c r="I4818" s="75"/>
    </row>
    <row r="4819" spans="2:9" ht="12" customHeight="1">
      <c r="B4819" s="75"/>
      <c r="C4819" s="75"/>
      <c r="D4819" s="75"/>
      <c r="E4819" s="75"/>
      <c r="F4819" s="75"/>
      <c r="G4819" s="75"/>
      <c r="H4819" s="75"/>
      <c r="I4819" s="75"/>
    </row>
    <row r="4820" spans="2:9" ht="12" customHeight="1">
      <c r="B4820" s="75"/>
      <c r="C4820" s="75"/>
      <c r="D4820" s="75"/>
      <c r="E4820" s="75"/>
      <c r="F4820" s="75"/>
      <c r="G4820" s="75"/>
      <c r="H4820" s="75"/>
      <c r="I4820" s="75"/>
    </row>
    <row r="4821" spans="2:9" ht="12" customHeight="1">
      <c r="B4821" s="75"/>
      <c r="C4821" s="75"/>
      <c r="D4821" s="75"/>
      <c r="E4821" s="75"/>
      <c r="F4821" s="75"/>
      <c r="G4821" s="75"/>
      <c r="H4821" s="75"/>
      <c r="I4821" s="75"/>
    </row>
    <row r="4822" spans="2:9" ht="12" customHeight="1">
      <c r="B4822" s="75"/>
      <c r="C4822" s="75"/>
      <c r="D4822" s="75"/>
      <c r="E4822" s="75"/>
      <c r="F4822" s="75"/>
      <c r="G4822" s="75"/>
      <c r="H4822" s="75"/>
      <c r="I4822" s="75"/>
    </row>
    <row r="4823" spans="2:9" ht="12" customHeight="1">
      <c r="B4823" s="75"/>
      <c r="C4823" s="75"/>
      <c r="D4823" s="75"/>
      <c r="E4823" s="75"/>
      <c r="F4823" s="75"/>
      <c r="G4823" s="75"/>
      <c r="H4823" s="75"/>
      <c r="I4823" s="75"/>
    </row>
    <row r="4824" spans="2:9" ht="12" customHeight="1">
      <c r="B4824" s="75"/>
      <c r="C4824" s="75"/>
      <c r="D4824" s="75"/>
      <c r="E4824" s="75"/>
      <c r="F4824" s="75"/>
      <c r="G4824" s="75"/>
      <c r="H4824" s="75"/>
      <c r="I4824" s="75"/>
    </row>
    <row r="4836" spans="2:8" ht="12.75">
      <c r="B4836" s="61"/>
      <c r="H4836" s="61"/>
    </row>
    <row r="4837" spans="7:9" ht="12.75">
      <c r="G4837" s="64"/>
      <c r="H4837" s="64"/>
      <c r="I4837" s="65"/>
    </row>
    <row r="4838" spans="2:9" ht="12.75">
      <c r="B4838" s="61"/>
      <c r="G4838" s="64"/>
      <c r="H4838" s="64"/>
      <c r="I4838" s="65"/>
    </row>
    <row r="4839" spans="2:9" ht="12.75">
      <c r="B4839" s="61"/>
      <c r="H4839" s="64"/>
      <c r="I4839" s="61"/>
    </row>
    <row r="4840" spans="1:12" ht="12.75">
      <c r="A4840" s="31"/>
      <c r="B4840" s="3" t="s">
        <v>484</v>
      </c>
      <c r="C4840"/>
      <c r="D4840"/>
      <c r="E4840"/>
      <c r="F4840"/>
      <c r="G4840"/>
      <c r="H4840" s="3" t="s">
        <v>134</v>
      </c>
      <c r="I4840"/>
      <c r="J4840"/>
      <c r="K4840"/>
      <c r="L4840" s="1"/>
    </row>
    <row r="4841" spans="1:12" ht="12.75">
      <c r="A4841" s="31"/>
      <c r="B4841"/>
      <c r="C4841"/>
      <c r="D4841"/>
      <c r="E4841"/>
      <c r="F4841"/>
      <c r="G4841" s="10"/>
      <c r="H4841" s="162" t="s">
        <v>286</v>
      </c>
      <c r="I4841" s="162"/>
      <c r="J4841"/>
      <c r="K4841"/>
      <c r="L4841" s="1"/>
    </row>
    <row r="4842" spans="1:12" ht="12.75">
      <c r="A4842" s="31"/>
      <c r="B4842" s="3" t="s">
        <v>486</v>
      </c>
      <c r="C4842"/>
      <c r="D4842"/>
      <c r="E4842"/>
      <c r="F4842"/>
      <c r="G4842" s="10"/>
      <c r="H4842" s="10"/>
      <c r="I4842" s="50"/>
      <c r="J4842"/>
      <c r="K4842"/>
      <c r="L4842" s="1"/>
    </row>
    <row r="4843" spans="1:12" ht="12.75">
      <c r="A4843" s="31"/>
      <c r="B4843" s="155" t="s">
        <v>285</v>
      </c>
      <c r="C4843" s="155"/>
      <c r="D4843" s="155"/>
      <c r="E4843" s="155"/>
      <c r="F4843" s="155"/>
      <c r="G4843" s="155"/>
      <c r="H4843" s="155"/>
      <c r="I4843" s="155"/>
      <c r="J4843"/>
      <c r="K4843"/>
      <c r="L4843" s="1"/>
    </row>
    <row r="4844" spans="1:12" ht="12.75">
      <c r="A4844" s="31"/>
      <c r="B4844"/>
      <c r="C4844"/>
      <c r="D4844"/>
      <c r="E4844"/>
      <c r="F4844"/>
      <c r="G4844" s="10"/>
      <c r="H4844" s="10"/>
      <c r="I4844" s="10"/>
      <c r="J4844"/>
      <c r="K4844"/>
      <c r="L4844" s="1"/>
    </row>
    <row r="4845" spans="1:12" ht="12.75">
      <c r="A4845" s="31"/>
      <c r="B4845"/>
      <c r="C4845"/>
      <c r="D4845"/>
      <c r="E4845"/>
      <c r="F4845"/>
      <c r="G4845" s="50"/>
      <c r="H4845" s="10"/>
      <c r="I4845" s="10"/>
      <c r="J4845"/>
      <c r="K4845"/>
      <c r="L4845" s="1"/>
    </row>
    <row r="4846" spans="1:12" ht="12.75">
      <c r="A4846" s="5">
        <v>1</v>
      </c>
      <c r="B4846" s="3" t="s">
        <v>0</v>
      </c>
      <c r="C4846"/>
      <c r="D4846"/>
      <c r="E4846" s="3">
        <f>SUM(E4847:E4849)</f>
        <v>40</v>
      </c>
      <c r="F4846" s="8" t="s">
        <v>118</v>
      </c>
      <c r="G4846"/>
      <c r="H4846"/>
      <c r="I4846"/>
      <c r="J4846"/>
      <c r="K4846"/>
      <c r="L4846" s="1"/>
    </row>
    <row r="4847" spans="1:12" ht="12.75">
      <c r="A4847" s="5"/>
      <c r="B4847" t="s">
        <v>8</v>
      </c>
      <c r="C4847"/>
      <c r="D4847"/>
      <c r="E4847">
        <v>0</v>
      </c>
      <c r="F4847" s="8"/>
      <c r="G4847"/>
      <c r="H4847"/>
      <c r="I4847"/>
      <c r="J4847"/>
      <c r="K4847"/>
      <c r="L4847" s="1"/>
    </row>
    <row r="4848" spans="1:12" ht="12.75">
      <c r="A4848" s="5"/>
      <c r="B4848" t="s">
        <v>9</v>
      </c>
      <c r="C4848"/>
      <c r="D4848"/>
      <c r="E4848">
        <v>40</v>
      </c>
      <c r="F4848" s="8"/>
      <c r="G4848"/>
      <c r="H4848"/>
      <c r="I4848"/>
      <c r="J4848"/>
      <c r="K4848"/>
      <c r="L4848" s="1"/>
    </row>
    <row r="4849" spans="1:12" ht="12.75">
      <c r="A4849" s="5"/>
      <c r="B4849" t="s">
        <v>10</v>
      </c>
      <c r="C4849"/>
      <c r="D4849"/>
      <c r="E4849">
        <v>0</v>
      </c>
      <c r="F4849" s="8"/>
      <c r="G4849"/>
      <c r="H4849"/>
      <c r="I4849"/>
      <c r="J4849"/>
      <c r="K4849"/>
      <c r="L4849" s="1"/>
    </row>
    <row r="4850" spans="1:12" ht="12.75">
      <c r="A4850" s="5"/>
      <c r="B4850"/>
      <c r="C4850"/>
      <c r="D4850"/>
      <c r="E4850"/>
      <c r="F4850" s="8"/>
      <c r="G4850"/>
      <c r="H4850"/>
      <c r="I4850"/>
      <c r="J4850"/>
      <c r="K4850"/>
      <c r="L4850" s="1"/>
    </row>
    <row r="4851" spans="1:12" ht="12.75">
      <c r="A4851" s="5"/>
      <c r="B4851"/>
      <c r="C4851"/>
      <c r="D4851"/>
      <c r="E4851"/>
      <c r="F4851" s="8"/>
      <c r="G4851"/>
      <c r="H4851"/>
      <c r="I4851"/>
      <c r="J4851"/>
      <c r="K4851"/>
      <c r="L4851" s="1"/>
    </row>
    <row r="4852" spans="1:12" ht="12.75">
      <c r="A4852" s="5">
        <v>2</v>
      </c>
      <c r="B4852" s="3" t="s">
        <v>1</v>
      </c>
      <c r="C4852" s="3"/>
      <c r="D4852" s="3"/>
      <c r="E4852" s="4">
        <f>SUM(E4853:E4855)</f>
        <v>4601.25</v>
      </c>
      <c r="F4852" s="8" t="s">
        <v>118</v>
      </c>
      <c r="G4852"/>
      <c r="H4852"/>
      <c r="I4852"/>
      <c r="J4852"/>
      <c r="K4852"/>
      <c r="L4852" s="1"/>
    </row>
    <row r="4853" spans="1:14" ht="12.75">
      <c r="A4853" s="5"/>
      <c r="B4853" t="s">
        <v>2</v>
      </c>
      <c r="C4853"/>
      <c r="D4853"/>
      <c r="E4853">
        <v>4500</v>
      </c>
      <c r="F4853" s="8"/>
      <c r="G4853"/>
      <c r="H4853"/>
      <c r="I4853"/>
      <c r="J4853"/>
      <c r="K4853"/>
      <c r="L4853" s="1"/>
      <c r="M4853" s="70"/>
      <c r="N4853" s="140"/>
    </row>
    <row r="4854" spans="1:12" ht="12.75">
      <c r="A4854" s="5"/>
      <c r="B4854" s="53" t="s">
        <v>494</v>
      </c>
      <c r="C4854" s="2">
        <v>0.0225</v>
      </c>
      <c r="D4854"/>
      <c r="E4854" s="1">
        <f>E4853*C4854</f>
        <v>101.25</v>
      </c>
      <c r="F4854" s="8"/>
      <c r="G4854"/>
      <c r="H4854"/>
      <c r="I4854"/>
      <c r="J4854"/>
      <c r="K4854"/>
      <c r="L4854" s="1"/>
    </row>
    <row r="4855" spans="1:12" ht="12.75">
      <c r="A4855" s="5"/>
      <c r="B4855"/>
      <c r="C4855"/>
      <c r="D4855"/>
      <c r="E4855"/>
      <c r="F4855"/>
      <c r="G4855"/>
      <c r="H4855"/>
      <c r="I4855"/>
      <c r="J4855"/>
      <c r="K4855"/>
      <c r="L4855" s="1"/>
    </row>
    <row r="4856" spans="1:12" ht="12.75">
      <c r="A4856" s="5" t="s">
        <v>4</v>
      </c>
      <c r="B4856" s="3" t="s">
        <v>3</v>
      </c>
      <c r="C4856"/>
      <c r="D4856"/>
      <c r="E4856" s="4">
        <f>E4846+E4852</f>
        <v>4641.25</v>
      </c>
      <c r="F4856" s="8" t="s">
        <v>118</v>
      </c>
      <c r="G4856" s="3"/>
      <c r="H4856"/>
      <c r="I4856"/>
      <c r="J4856"/>
      <c r="K4856"/>
      <c r="L4856" s="1"/>
    </row>
    <row r="4857" spans="1:12" ht="12.75">
      <c r="A4857" s="5"/>
      <c r="B4857"/>
      <c r="C4857"/>
      <c r="D4857"/>
      <c r="E4857"/>
      <c r="F4857"/>
      <c r="G4857"/>
      <c r="H4857"/>
      <c r="I4857"/>
      <c r="J4857"/>
      <c r="K4857"/>
      <c r="L4857" s="1"/>
    </row>
    <row r="4858" spans="1:12" ht="12.75">
      <c r="A4858" s="5"/>
      <c r="B4858" s="53" t="s">
        <v>159</v>
      </c>
      <c r="C4858" s="6">
        <v>0.1</v>
      </c>
      <c r="D4858"/>
      <c r="E4858" s="1">
        <f>E4856*C4858</f>
        <v>464.125</v>
      </c>
      <c r="F4858"/>
      <c r="G4858"/>
      <c r="H4858"/>
      <c r="I4858"/>
      <c r="J4858"/>
      <c r="K4858"/>
      <c r="L4858" s="1"/>
    </row>
    <row r="4859" spans="1:12" ht="12.75">
      <c r="A4859" s="5"/>
      <c r="B4859"/>
      <c r="C4859" s="6"/>
      <c r="D4859"/>
      <c r="E4859" s="1"/>
      <c r="F4859"/>
      <c r="G4859"/>
      <c r="H4859"/>
      <c r="I4859"/>
      <c r="J4859"/>
      <c r="K4859"/>
      <c r="L4859" s="1"/>
    </row>
    <row r="4860" spans="1:12" ht="12.75">
      <c r="A4860" s="5"/>
      <c r="B4860"/>
      <c r="C4860"/>
      <c r="D4860"/>
      <c r="E4860"/>
      <c r="F4860"/>
      <c r="G4860"/>
      <c r="H4860"/>
      <c r="I4860"/>
      <c r="J4860"/>
      <c r="K4860"/>
      <c r="L4860" s="1"/>
    </row>
    <row r="4861" spans="1:12" ht="12.75">
      <c r="A4861" s="5" t="s">
        <v>5</v>
      </c>
      <c r="B4861" s="3" t="s">
        <v>6</v>
      </c>
      <c r="C4861"/>
      <c r="D4861"/>
      <c r="E4861" s="4">
        <f>SUM(E4858:E4860)</f>
        <v>464.125</v>
      </c>
      <c r="F4861" s="8" t="s">
        <v>118</v>
      </c>
      <c r="G4861"/>
      <c r="H4861"/>
      <c r="I4861"/>
      <c r="J4861"/>
      <c r="K4861"/>
      <c r="L4861" s="1"/>
    </row>
    <row r="4862" spans="1:12" ht="12.75">
      <c r="A4862" s="5"/>
      <c r="B4862" s="3"/>
      <c r="C4862"/>
      <c r="D4862"/>
      <c r="E4862" s="4"/>
      <c r="F4862" s="8"/>
      <c r="G4862"/>
      <c r="H4862"/>
      <c r="I4862"/>
      <c r="J4862"/>
      <c r="K4862"/>
      <c r="L4862" s="1"/>
    </row>
    <row r="4863" spans="1:12" ht="12.75">
      <c r="A4863" s="5" t="s">
        <v>7</v>
      </c>
      <c r="B4863" s="3" t="s">
        <v>11</v>
      </c>
      <c r="C4863"/>
      <c r="D4863"/>
      <c r="E4863" s="4">
        <f>E4856+E4861</f>
        <v>5105.375</v>
      </c>
      <c r="F4863" s="8" t="s">
        <v>118</v>
      </c>
      <c r="G4863"/>
      <c r="H4863"/>
      <c r="I4863"/>
      <c r="J4863"/>
      <c r="K4863"/>
      <c r="L4863" s="1"/>
    </row>
    <row r="4864" spans="1:12" ht="12.75">
      <c r="A4864" s="5"/>
      <c r="B4864"/>
      <c r="C4864"/>
      <c r="D4864"/>
      <c r="E4864"/>
      <c r="F4864" s="8"/>
      <c r="G4864"/>
      <c r="H4864"/>
      <c r="I4864"/>
      <c r="J4864"/>
      <c r="K4864"/>
      <c r="L4864" s="1"/>
    </row>
    <row r="4865" spans="1:12" ht="12.75">
      <c r="A4865" s="5" t="s">
        <v>12</v>
      </c>
      <c r="B4865" s="3" t="s">
        <v>13</v>
      </c>
      <c r="C4865" s="6">
        <v>0.05</v>
      </c>
      <c r="D4865"/>
      <c r="E4865" s="4">
        <f>E4863*C4865</f>
        <v>255.26875</v>
      </c>
      <c r="F4865" s="8" t="s">
        <v>118</v>
      </c>
      <c r="G4865"/>
      <c r="H4865"/>
      <c r="I4865"/>
      <c r="J4865"/>
      <c r="K4865"/>
      <c r="L4865" s="1"/>
    </row>
    <row r="4866" spans="1:12" ht="12.75">
      <c r="A4866" s="5"/>
      <c r="B4866"/>
      <c r="C4866"/>
      <c r="D4866"/>
      <c r="E4866"/>
      <c r="F4866" s="8"/>
      <c r="G4866"/>
      <c r="H4866"/>
      <c r="I4866"/>
      <c r="J4866"/>
      <c r="K4866"/>
      <c r="L4866" s="1"/>
    </row>
    <row r="4867" spans="1:12" ht="12.75">
      <c r="A4867" s="5" t="s">
        <v>14</v>
      </c>
      <c r="B4867" s="3" t="s">
        <v>27</v>
      </c>
      <c r="C4867"/>
      <c r="D4867"/>
      <c r="E4867" s="4">
        <f>E4863+E4865</f>
        <v>5360.64375</v>
      </c>
      <c r="F4867" s="8" t="s">
        <v>118</v>
      </c>
      <c r="G4867"/>
      <c r="H4867"/>
      <c r="I4867"/>
      <c r="J4867"/>
      <c r="K4867"/>
      <c r="L4867" s="1"/>
    </row>
    <row r="4868" spans="1:12" ht="12.75">
      <c r="A4868" s="5"/>
      <c r="B4868"/>
      <c r="C4868"/>
      <c r="D4868"/>
      <c r="E4868"/>
      <c r="F4868"/>
      <c r="G4868"/>
      <c r="H4868"/>
      <c r="I4868"/>
      <c r="J4868"/>
      <c r="K4868"/>
      <c r="L4868" s="1"/>
    </row>
    <row r="4869" spans="1:12" ht="12.75">
      <c r="A4869" s="5"/>
      <c r="B4869"/>
      <c r="C4869"/>
      <c r="D4869"/>
      <c r="E4869"/>
      <c r="F4869"/>
      <c r="G4869"/>
      <c r="H4869"/>
      <c r="I4869"/>
      <c r="J4869"/>
      <c r="K4869"/>
      <c r="L4869" s="1"/>
    </row>
    <row r="4870" spans="1:14" ht="12.75">
      <c r="A4870" s="31"/>
      <c r="B4870" s="3" t="s">
        <v>18</v>
      </c>
      <c r="C4870" s="139">
        <f>E4867</f>
        <v>5360.64375</v>
      </c>
      <c r="D4870" s="155" t="s">
        <v>423</v>
      </c>
      <c r="E4870" s="155"/>
      <c r="F4870" s="4">
        <f>E4867/165.33/1</f>
        <v>32.42390219560878</v>
      </c>
      <c r="G4870" s="8" t="s">
        <v>19</v>
      </c>
      <c r="H4870"/>
      <c r="I4870"/>
      <c r="J4870"/>
      <c r="K4870"/>
      <c r="L4870" s="1"/>
      <c r="M4870" s="70"/>
      <c r="N4870" s="140"/>
    </row>
    <row r="4871" spans="1:12" ht="12.75">
      <c r="A4871" s="31"/>
      <c r="B4871"/>
      <c r="C4871"/>
      <c r="D4871"/>
      <c r="E4871"/>
      <c r="F4871"/>
      <c r="G4871"/>
      <c r="H4871"/>
      <c r="I4871"/>
      <c r="J4871"/>
      <c r="K4871"/>
      <c r="L4871" s="1"/>
    </row>
    <row r="4872" spans="1:12" ht="12.75">
      <c r="A4872" s="31"/>
      <c r="B4872" s="3" t="s">
        <v>17</v>
      </c>
      <c r="C4872"/>
      <c r="D4872"/>
      <c r="E4872"/>
      <c r="F4872"/>
      <c r="G4872"/>
      <c r="H4872"/>
      <c r="I4872"/>
      <c r="J4872"/>
      <c r="K4872"/>
      <c r="L4872" s="1"/>
    </row>
    <row r="4873" spans="2:9" ht="12.75">
      <c r="B4873" s="75"/>
      <c r="C4873" s="75"/>
      <c r="D4873" s="75"/>
      <c r="E4873" s="75"/>
      <c r="F4873" s="75"/>
      <c r="G4873" s="75"/>
      <c r="H4873" s="75"/>
      <c r="I4873" s="75"/>
    </row>
    <row r="4874" spans="2:9" ht="12.75">
      <c r="B4874" s="160" t="s">
        <v>495</v>
      </c>
      <c r="C4874" s="160"/>
      <c r="D4874" s="160"/>
      <c r="E4874" s="160"/>
      <c r="F4874" s="160"/>
      <c r="G4874" s="160"/>
      <c r="H4874" s="160"/>
      <c r="I4874" s="160"/>
    </row>
    <row r="4875" spans="2:9" ht="12.75">
      <c r="B4875" s="160" t="s">
        <v>496</v>
      </c>
      <c r="C4875" s="160"/>
      <c r="D4875" s="160"/>
      <c r="E4875" s="160"/>
      <c r="F4875" s="160"/>
      <c r="G4875" s="160"/>
      <c r="H4875" s="160"/>
      <c r="I4875" s="75"/>
    </row>
    <row r="4876" spans="2:9" ht="12.75">
      <c r="B4876" s="75"/>
      <c r="C4876" s="75"/>
      <c r="D4876" s="75"/>
      <c r="E4876" s="75"/>
      <c r="F4876" s="75"/>
      <c r="G4876" s="75"/>
      <c r="H4876" s="75"/>
      <c r="I4876" s="75"/>
    </row>
    <row r="4877" spans="2:9" ht="12.75">
      <c r="B4877" s="75"/>
      <c r="C4877" s="75"/>
      <c r="D4877" s="75"/>
      <c r="E4877" s="75"/>
      <c r="F4877" s="75"/>
      <c r="G4877" s="75"/>
      <c r="H4877" s="75"/>
      <c r="I4877" s="75"/>
    </row>
    <row r="4878" spans="2:9" ht="12.75">
      <c r="B4878" s="75"/>
      <c r="C4878" s="75"/>
      <c r="D4878" s="75"/>
      <c r="E4878" s="75"/>
      <c r="F4878" s="75"/>
      <c r="G4878" s="75"/>
      <c r="H4878" s="75"/>
      <c r="I4878" s="75"/>
    </row>
    <row r="4879" spans="2:9" ht="12.75">
      <c r="B4879" s="75"/>
      <c r="C4879" s="75"/>
      <c r="D4879" s="75"/>
      <c r="E4879" s="75"/>
      <c r="F4879" s="75"/>
      <c r="G4879" s="75"/>
      <c r="H4879" s="75"/>
      <c r="I4879" s="75"/>
    </row>
    <row r="4880" spans="2:9" ht="12.75">
      <c r="B4880" s="75"/>
      <c r="C4880" s="75"/>
      <c r="D4880" s="75"/>
      <c r="E4880" s="75"/>
      <c r="F4880" s="75"/>
      <c r="G4880" s="75"/>
      <c r="H4880" s="75"/>
      <c r="I4880" s="75"/>
    </row>
    <row r="4881" spans="2:9" ht="12.75">
      <c r="B4881" s="75"/>
      <c r="C4881" s="75"/>
      <c r="D4881" s="75"/>
      <c r="E4881" s="75"/>
      <c r="F4881" s="75"/>
      <c r="G4881" s="75"/>
      <c r="H4881" s="75"/>
      <c r="I4881" s="75"/>
    </row>
    <row r="4882" spans="2:9" ht="12.75">
      <c r="B4882" s="75"/>
      <c r="C4882" s="75"/>
      <c r="D4882" s="75"/>
      <c r="E4882" s="75"/>
      <c r="F4882" s="75"/>
      <c r="G4882" s="75"/>
      <c r="H4882" s="75"/>
      <c r="I4882" s="75"/>
    </row>
    <row r="4883" spans="2:9" ht="12.75">
      <c r="B4883" s="75"/>
      <c r="C4883" s="75"/>
      <c r="D4883" s="75"/>
      <c r="E4883" s="75"/>
      <c r="F4883" s="75"/>
      <c r="G4883" s="75"/>
      <c r="H4883" s="75"/>
      <c r="I4883" s="75"/>
    </row>
    <row r="4895" spans="2:13" ht="12.75">
      <c r="B4895" s="61"/>
      <c r="H4895" s="61"/>
      <c r="M4895" s="61"/>
    </row>
    <row r="4896" spans="7:9" ht="12.75">
      <c r="G4896" s="64"/>
      <c r="H4896" s="64"/>
      <c r="I4896" s="65"/>
    </row>
    <row r="4897" spans="2:13" ht="12.75">
      <c r="B4897" s="61"/>
      <c r="G4897" s="64"/>
      <c r="H4897" s="64"/>
      <c r="I4897" s="65"/>
      <c r="M4897" s="61"/>
    </row>
    <row r="4898" spans="2:13" ht="12.75">
      <c r="B4898" s="61"/>
      <c r="H4898" s="64"/>
      <c r="I4898" s="61"/>
      <c r="M4898" s="61"/>
    </row>
    <row r="4899" spans="1:12" ht="12.75">
      <c r="A4899" s="31"/>
      <c r="B4899" s="3" t="s">
        <v>484</v>
      </c>
      <c r="C4899"/>
      <c r="D4899"/>
      <c r="E4899"/>
      <c r="F4899"/>
      <c r="G4899"/>
      <c r="H4899" s="3" t="s">
        <v>134</v>
      </c>
      <c r="I4899"/>
      <c r="J4899"/>
      <c r="K4899"/>
      <c r="L4899"/>
    </row>
    <row r="4900" spans="1:12" ht="12.75">
      <c r="A4900" s="31"/>
      <c r="B4900"/>
      <c r="C4900"/>
      <c r="D4900"/>
      <c r="E4900"/>
      <c r="F4900"/>
      <c r="G4900" s="10"/>
      <c r="H4900" s="162" t="s">
        <v>287</v>
      </c>
      <c r="I4900" s="162"/>
      <c r="J4900"/>
      <c r="K4900"/>
      <c r="L4900"/>
    </row>
    <row r="4901" spans="1:13" ht="12.75">
      <c r="A4901" s="31"/>
      <c r="B4901" s="3" t="s">
        <v>486</v>
      </c>
      <c r="C4901"/>
      <c r="D4901"/>
      <c r="E4901"/>
      <c r="F4901"/>
      <c r="G4901" s="10"/>
      <c r="H4901" s="10"/>
      <c r="I4901" s="50"/>
      <c r="J4901"/>
      <c r="K4901"/>
      <c r="L4901"/>
      <c r="M4901" s="61"/>
    </row>
    <row r="4902" spans="1:12" ht="12.75">
      <c r="A4902" s="31"/>
      <c r="B4902" s="155" t="s">
        <v>534</v>
      </c>
      <c r="C4902" s="155"/>
      <c r="D4902" s="155"/>
      <c r="E4902" s="155"/>
      <c r="F4902" s="155"/>
      <c r="G4902" s="155"/>
      <c r="H4902" s="155"/>
      <c r="I4902" s="155"/>
      <c r="J4902"/>
      <c r="K4902"/>
      <c r="L4902"/>
    </row>
    <row r="4903" spans="1:12" ht="12.75">
      <c r="A4903" s="31"/>
      <c r="B4903"/>
      <c r="C4903"/>
      <c r="D4903"/>
      <c r="E4903"/>
      <c r="F4903"/>
      <c r="G4903" s="10"/>
      <c r="H4903" s="10"/>
      <c r="I4903" s="10"/>
      <c r="J4903"/>
      <c r="K4903"/>
      <c r="L4903"/>
    </row>
    <row r="4904" spans="1:13" ht="12.75">
      <c r="A4904" s="31"/>
      <c r="B4904"/>
      <c r="C4904"/>
      <c r="D4904"/>
      <c r="E4904"/>
      <c r="F4904"/>
      <c r="G4904" s="50"/>
      <c r="H4904" s="10"/>
      <c r="I4904" s="10"/>
      <c r="J4904"/>
      <c r="K4904"/>
      <c r="L4904"/>
      <c r="M4904" s="72"/>
    </row>
    <row r="4905" spans="1:12" ht="12.75">
      <c r="A4905" s="5">
        <v>1</v>
      </c>
      <c r="B4905" s="3" t="s">
        <v>0</v>
      </c>
      <c r="C4905"/>
      <c r="D4905"/>
      <c r="E4905" s="3">
        <f>SUM(E4906:E4908)</f>
        <v>114</v>
      </c>
      <c r="F4905" s="8" t="s">
        <v>118</v>
      </c>
      <c r="G4905"/>
      <c r="H4905"/>
      <c r="I4905"/>
      <c r="J4905"/>
      <c r="K4905"/>
      <c r="L4905" s="3"/>
    </row>
    <row r="4906" spans="1:12" ht="12.75">
      <c r="A4906" s="5"/>
      <c r="B4906" t="s">
        <v>8</v>
      </c>
      <c r="C4906"/>
      <c r="D4906"/>
      <c r="E4906">
        <v>0</v>
      </c>
      <c r="F4906" s="8"/>
      <c r="G4906"/>
      <c r="H4906"/>
      <c r="I4906"/>
      <c r="J4906"/>
      <c r="K4906"/>
      <c r="L4906" s="3"/>
    </row>
    <row r="4907" spans="1:13" ht="12.75">
      <c r="A4907" s="5"/>
      <c r="B4907" t="s">
        <v>9</v>
      </c>
      <c r="C4907"/>
      <c r="D4907"/>
      <c r="E4907">
        <v>114</v>
      </c>
      <c r="F4907" s="8"/>
      <c r="G4907"/>
      <c r="H4907"/>
      <c r="I4907"/>
      <c r="J4907"/>
      <c r="K4907"/>
      <c r="L4907" s="3"/>
      <c r="M4907" s="61"/>
    </row>
    <row r="4908" spans="1:12" ht="12.75">
      <c r="A4908" s="5"/>
      <c r="B4908" t="s">
        <v>10</v>
      </c>
      <c r="C4908"/>
      <c r="D4908"/>
      <c r="E4908">
        <v>0</v>
      </c>
      <c r="F4908" s="8"/>
      <c r="G4908"/>
      <c r="H4908"/>
      <c r="I4908"/>
      <c r="J4908"/>
      <c r="K4908"/>
      <c r="L4908" s="3"/>
    </row>
    <row r="4909" spans="1:12" ht="12.75">
      <c r="A4909" s="5"/>
      <c r="B4909"/>
      <c r="C4909"/>
      <c r="D4909"/>
      <c r="E4909"/>
      <c r="F4909" s="8"/>
      <c r="G4909"/>
      <c r="H4909"/>
      <c r="I4909"/>
      <c r="J4909"/>
      <c r="K4909"/>
      <c r="L4909" s="3"/>
    </row>
    <row r="4910" spans="1:12" ht="12.75">
      <c r="A4910" s="5"/>
      <c r="B4910"/>
      <c r="C4910"/>
      <c r="D4910"/>
      <c r="E4910"/>
      <c r="F4910" s="8"/>
      <c r="G4910"/>
      <c r="H4910"/>
      <c r="I4910"/>
      <c r="J4910"/>
      <c r="K4910"/>
      <c r="L4910" s="3"/>
    </row>
    <row r="4911" spans="1:13" ht="12.75">
      <c r="A4911" s="5">
        <v>2</v>
      </c>
      <c r="B4911" s="3" t="s">
        <v>1</v>
      </c>
      <c r="C4911" s="3"/>
      <c r="D4911" s="3"/>
      <c r="E4911" s="4">
        <f>SUM(E4912:E4914)</f>
        <v>5956.0625</v>
      </c>
      <c r="F4911" s="8" t="s">
        <v>118</v>
      </c>
      <c r="G4911"/>
      <c r="H4911"/>
      <c r="I4911"/>
      <c r="J4911"/>
      <c r="K4911"/>
      <c r="L4911" s="3"/>
      <c r="M4911" s="61"/>
    </row>
    <row r="4912" spans="1:14" ht="12.75">
      <c r="A4912" s="5"/>
      <c r="B4912" t="s">
        <v>2</v>
      </c>
      <c r="C4912"/>
      <c r="D4912"/>
      <c r="E4912">
        <v>5825</v>
      </c>
      <c r="F4912" s="8"/>
      <c r="G4912"/>
      <c r="H4912"/>
      <c r="I4912"/>
      <c r="J4912"/>
      <c r="K4912"/>
      <c r="L4912" s="53"/>
      <c r="M4912" s="70"/>
      <c r="N4912" s="140"/>
    </row>
    <row r="4913" spans="1:12" ht="12.75">
      <c r="A4913" s="5"/>
      <c r="B4913" s="53" t="s">
        <v>494</v>
      </c>
      <c r="C4913" s="2">
        <v>0.0225</v>
      </c>
      <c r="D4913"/>
      <c r="E4913" s="1">
        <f>E4912*C4913</f>
        <v>131.0625</v>
      </c>
      <c r="F4913" s="8"/>
      <c r="G4913"/>
      <c r="H4913"/>
      <c r="I4913"/>
      <c r="J4913"/>
      <c r="K4913"/>
      <c r="L4913" s="3"/>
    </row>
    <row r="4914" spans="1:12" ht="12.75">
      <c r="A4914" s="5"/>
      <c r="B4914"/>
      <c r="C4914"/>
      <c r="D4914"/>
      <c r="E4914"/>
      <c r="F4914"/>
      <c r="G4914"/>
      <c r="H4914"/>
      <c r="I4914"/>
      <c r="J4914"/>
      <c r="K4914"/>
      <c r="L4914" s="3"/>
    </row>
    <row r="4915" spans="1:12" ht="12.75">
      <c r="A4915" s="5" t="s">
        <v>4</v>
      </c>
      <c r="B4915" s="3" t="s">
        <v>3</v>
      </c>
      <c r="C4915"/>
      <c r="D4915"/>
      <c r="E4915" s="4">
        <f>E4905+E4911</f>
        <v>6070.0625</v>
      </c>
      <c r="F4915" s="8" t="s">
        <v>118</v>
      </c>
      <c r="G4915" s="3"/>
      <c r="H4915"/>
      <c r="I4915"/>
      <c r="J4915"/>
      <c r="K4915"/>
      <c r="L4915" s="5"/>
    </row>
    <row r="4916" spans="1:13" ht="12.75">
      <c r="A4916" s="5"/>
      <c r="B4916"/>
      <c r="C4916"/>
      <c r="D4916"/>
      <c r="E4916"/>
      <c r="F4916"/>
      <c r="G4916"/>
      <c r="H4916"/>
      <c r="I4916"/>
      <c r="J4916"/>
      <c r="K4916"/>
      <c r="L4916" s="3"/>
      <c r="M4916" s="61"/>
    </row>
    <row r="4917" spans="1:13" ht="12.75">
      <c r="A4917" s="5"/>
      <c r="B4917" s="53" t="s">
        <v>159</v>
      </c>
      <c r="C4917" s="6">
        <v>0.1</v>
      </c>
      <c r="D4917"/>
      <c r="E4917" s="1">
        <f>E4915*C4917</f>
        <v>607.00625</v>
      </c>
      <c r="F4917"/>
      <c r="G4917"/>
      <c r="H4917"/>
      <c r="I4917"/>
      <c r="J4917"/>
      <c r="K4917"/>
      <c r="L4917" s="3"/>
      <c r="M4917" s="61"/>
    </row>
    <row r="4918" spans="1:13" ht="12.75">
      <c r="A4918" s="5"/>
      <c r="B4918"/>
      <c r="C4918" s="6"/>
      <c r="D4918"/>
      <c r="E4918" s="1"/>
      <c r="F4918"/>
      <c r="G4918"/>
      <c r="H4918"/>
      <c r="I4918"/>
      <c r="J4918"/>
      <c r="K4918"/>
      <c r="L4918" s="3"/>
      <c r="M4918" s="61"/>
    </row>
    <row r="4919" spans="1:12" ht="12.75">
      <c r="A4919" s="5"/>
      <c r="B4919"/>
      <c r="C4919"/>
      <c r="D4919"/>
      <c r="E4919"/>
      <c r="F4919"/>
      <c r="G4919"/>
      <c r="H4919"/>
      <c r="I4919"/>
      <c r="J4919"/>
      <c r="K4919"/>
      <c r="L4919" s="3"/>
    </row>
    <row r="4920" spans="1:13" ht="12.75">
      <c r="A4920" s="5" t="s">
        <v>5</v>
      </c>
      <c r="B4920" s="3" t="s">
        <v>6</v>
      </c>
      <c r="C4920"/>
      <c r="D4920"/>
      <c r="E4920" s="4">
        <f>SUM(E4917:E4919)</f>
        <v>607.00625</v>
      </c>
      <c r="F4920" s="8" t="s">
        <v>118</v>
      </c>
      <c r="G4920"/>
      <c r="H4920"/>
      <c r="I4920"/>
      <c r="J4920"/>
      <c r="K4920"/>
      <c r="L4920" s="5"/>
      <c r="M4920" s="61"/>
    </row>
    <row r="4921" spans="1:12" ht="12.75">
      <c r="A4921" s="5"/>
      <c r="B4921" s="3"/>
      <c r="C4921"/>
      <c r="D4921"/>
      <c r="E4921" s="4"/>
      <c r="F4921" s="8"/>
      <c r="G4921"/>
      <c r="H4921"/>
      <c r="I4921"/>
      <c r="J4921"/>
      <c r="K4921"/>
      <c r="L4921" s="5"/>
    </row>
    <row r="4922" spans="1:13" ht="12.75">
      <c r="A4922" s="5" t="s">
        <v>7</v>
      </c>
      <c r="B4922" s="3" t="s">
        <v>11</v>
      </c>
      <c r="C4922"/>
      <c r="D4922"/>
      <c r="E4922" s="4">
        <f>E4915+E4920</f>
        <v>6677.06875</v>
      </c>
      <c r="F4922" s="8" t="s">
        <v>118</v>
      </c>
      <c r="G4922"/>
      <c r="H4922"/>
      <c r="I4922"/>
      <c r="J4922"/>
      <c r="K4922"/>
      <c r="L4922" s="5"/>
      <c r="M4922" s="61"/>
    </row>
    <row r="4923" spans="1:12" ht="12.75">
      <c r="A4923" s="5"/>
      <c r="B4923"/>
      <c r="C4923"/>
      <c r="D4923"/>
      <c r="E4923"/>
      <c r="F4923" s="8"/>
      <c r="G4923"/>
      <c r="H4923"/>
      <c r="I4923"/>
      <c r="J4923"/>
      <c r="K4923"/>
      <c r="L4923" s="3"/>
    </row>
    <row r="4924" spans="1:12" ht="12.75">
      <c r="A4924" s="5" t="s">
        <v>12</v>
      </c>
      <c r="B4924" s="3" t="s">
        <v>13</v>
      </c>
      <c r="C4924" s="6">
        <v>0.05</v>
      </c>
      <c r="D4924"/>
      <c r="E4924" s="4">
        <f>E4922*C4924</f>
        <v>333.85343750000004</v>
      </c>
      <c r="F4924" s="8" t="s">
        <v>118</v>
      </c>
      <c r="G4924"/>
      <c r="H4924"/>
      <c r="I4924"/>
      <c r="J4924"/>
      <c r="K4924"/>
      <c r="L4924" s="5"/>
    </row>
    <row r="4925" spans="1:13" ht="12.75">
      <c r="A4925" s="5"/>
      <c r="B4925"/>
      <c r="C4925"/>
      <c r="D4925"/>
      <c r="E4925"/>
      <c r="F4925" s="8"/>
      <c r="G4925"/>
      <c r="H4925"/>
      <c r="I4925"/>
      <c r="J4925"/>
      <c r="K4925"/>
      <c r="L4925" s="3"/>
      <c r="M4925" s="61"/>
    </row>
    <row r="4926" spans="1:12" ht="12.75">
      <c r="A4926" s="5" t="s">
        <v>14</v>
      </c>
      <c r="B4926" s="3" t="s">
        <v>27</v>
      </c>
      <c r="C4926"/>
      <c r="D4926"/>
      <c r="E4926" s="4">
        <f>E4922+E4924</f>
        <v>7010.9221875</v>
      </c>
      <c r="F4926" s="8" t="s">
        <v>118</v>
      </c>
      <c r="G4926"/>
      <c r="H4926"/>
      <c r="I4926"/>
      <c r="J4926"/>
      <c r="K4926"/>
      <c r="L4926" s="5"/>
    </row>
    <row r="4927" spans="1:13" ht="12.75">
      <c r="A4927" s="5"/>
      <c r="B4927"/>
      <c r="C4927"/>
      <c r="D4927"/>
      <c r="E4927"/>
      <c r="F4927"/>
      <c r="G4927"/>
      <c r="H4927"/>
      <c r="I4927"/>
      <c r="J4927"/>
      <c r="K4927"/>
      <c r="L4927" s="3"/>
      <c r="M4927" s="61"/>
    </row>
    <row r="4928" spans="1:12" ht="12.75">
      <c r="A4928" s="5"/>
      <c r="B4928"/>
      <c r="C4928"/>
      <c r="D4928"/>
      <c r="E4928"/>
      <c r="F4928"/>
      <c r="G4928"/>
      <c r="H4928"/>
      <c r="I4928"/>
      <c r="J4928"/>
      <c r="K4928"/>
      <c r="L4928" s="3"/>
    </row>
    <row r="4929" spans="1:14" ht="12.75">
      <c r="A4929" s="31"/>
      <c r="B4929" s="3" t="s">
        <v>18</v>
      </c>
      <c r="C4929" s="139">
        <f>E4926</f>
        <v>7010.9221875</v>
      </c>
      <c r="D4929" s="155" t="s">
        <v>423</v>
      </c>
      <c r="E4929" s="155"/>
      <c r="F4929" s="4">
        <f>E4926/165.33/1</f>
        <v>42.40562624750499</v>
      </c>
      <c r="G4929" s="8" t="s">
        <v>19</v>
      </c>
      <c r="H4929"/>
      <c r="I4929"/>
      <c r="J4929"/>
      <c r="K4929"/>
      <c r="L4929"/>
      <c r="M4929" s="70"/>
      <c r="N4929" s="140"/>
    </row>
    <row r="4930" spans="1:13" ht="12.75">
      <c r="A4930" s="31"/>
      <c r="B4930"/>
      <c r="C4930"/>
      <c r="D4930"/>
      <c r="E4930"/>
      <c r="F4930"/>
      <c r="G4930"/>
      <c r="H4930"/>
      <c r="I4930"/>
      <c r="J4930"/>
      <c r="K4930"/>
      <c r="L4930"/>
      <c r="M4930" s="75"/>
    </row>
    <row r="4931" spans="1:13" ht="12.75">
      <c r="A4931" s="31"/>
      <c r="B4931" s="3" t="s">
        <v>17</v>
      </c>
      <c r="C4931"/>
      <c r="D4931"/>
      <c r="E4931"/>
      <c r="F4931"/>
      <c r="G4931"/>
      <c r="H4931"/>
      <c r="I4931"/>
      <c r="J4931"/>
      <c r="K4931"/>
      <c r="L4931"/>
      <c r="M4931" s="75"/>
    </row>
    <row r="4932" spans="2:13" ht="12.75">
      <c r="B4932" s="75"/>
      <c r="C4932" s="75"/>
      <c r="D4932" s="75"/>
      <c r="E4932" s="75"/>
      <c r="F4932" s="75"/>
      <c r="G4932" s="75"/>
      <c r="H4932" s="75"/>
      <c r="I4932" s="75"/>
      <c r="M4932" s="75"/>
    </row>
    <row r="4933" spans="2:13" ht="12.75">
      <c r="B4933" s="160" t="s">
        <v>495</v>
      </c>
      <c r="C4933" s="160"/>
      <c r="D4933" s="160"/>
      <c r="E4933" s="160"/>
      <c r="F4933" s="160"/>
      <c r="G4933" s="160"/>
      <c r="H4933" s="160"/>
      <c r="I4933" s="160"/>
      <c r="M4933" s="75"/>
    </row>
    <row r="4934" spans="2:13" ht="12.75">
      <c r="B4934" s="160" t="s">
        <v>496</v>
      </c>
      <c r="C4934" s="160"/>
      <c r="D4934" s="160"/>
      <c r="E4934" s="160"/>
      <c r="F4934" s="160"/>
      <c r="G4934" s="160"/>
      <c r="H4934" s="160"/>
      <c r="I4934" s="75"/>
      <c r="M4934" s="75"/>
    </row>
    <row r="4935" spans="2:13" ht="12.75">
      <c r="B4935" s="75"/>
      <c r="C4935" s="75"/>
      <c r="D4935" s="75"/>
      <c r="E4935" s="75"/>
      <c r="F4935" s="75"/>
      <c r="G4935" s="75"/>
      <c r="H4935" s="75"/>
      <c r="I4935" s="75"/>
      <c r="M4935" s="75"/>
    </row>
    <row r="4936" spans="2:13" ht="12.75">
      <c r="B4936" s="75"/>
      <c r="C4936" s="75"/>
      <c r="D4936" s="75"/>
      <c r="E4936" s="75"/>
      <c r="F4936" s="75"/>
      <c r="G4936" s="75"/>
      <c r="H4936" s="75"/>
      <c r="I4936" s="75"/>
      <c r="M4936" s="75"/>
    </row>
    <row r="4937" spans="2:13" ht="12.75">
      <c r="B4937" s="75"/>
      <c r="C4937" s="75"/>
      <c r="D4937" s="75"/>
      <c r="E4937" s="75"/>
      <c r="F4937" s="75"/>
      <c r="G4937" s="75"/>
      <c r="H4937" s="75"/>
      <c r="I4937" s="75"/>
      <c r="M4937" s="75"/>
    </row>
    <row r="4938" spans="2:13" ht="12.75">
      <c r="B4938" s="75"/>
      <c r="C4938" s="75"/>
      <c r="D4938" s="75"/>
      <c r="E4938" s="75"/>
      <c r="F4938" s="75"/>
      <c r="G4938" s="75"/>
      <c r="H4938" s="75"/>
      <c r="I4938" s="75"/>
      <c r="M4938" s="75"/>
    </row>
    <row r="4939" spans="2:13" ht="12.75">
      <c r="B4939" s="75"/>
      <c r="C4939" s="75"/>
      <c r="D4939" s="75"/>
      <c r="E4939" s="75"/>
      <c r="F4939" s="75"/>
      <c r="G4939" s="75"/>
      <c r="H4939" s="75"/>
      <c r="I4939" s="75"/>
      <c r="M4939" s="75"/>
    </row>
    <row r="4940" spans="2:13" ht="12.75">
      <c r="B4940" s="75"/>
      <c r="C4940" s="75"/>
      <c r="D4940" s="75"/>
      <c r="E4940" s="75"/>
      <c r="F4940" s="75"/>
      <c r="G4940" s="75"/>
      <c r="H4940" s="75"/>
      <c r="I4940" s="75"/>
      <c r="M4940" s="75"/>
    </row>
    <row r="4941" spans="2:13" ht="12.75">
      <c r="B4941" s="75"/>
      <c r="C4941" s="75"/>
      <c r="D4941" s="75"/>
      <c r="E4941" s="75"/>
      <c r="F4941" s="75"/>
      <c r="G4941" s="75"/>
      <c r="H4941" s="75"/>
      <c r="I4941" s="75"/>
      <c r="M4941" s="75"/>
    </row>
    <row r="4942" spans="2:13" ht="12.75">
      <c r="B4942" s="75"/>
      <c r="C4942" s="75"/>
      <c r="D4942" s="75"/>
      <c r="E4942" s="75"/>
      <c r="F4942" s="75"/>
      <c r="G4942" s="75"/>
      <c r="H4942" s="75"/>
      <c r="I4942" s="75"/>
      <c r="M4942" s="75"/>
    </row>
    <row r="4954" spans="2:8" ht="12.75">
      <c r="B4954" s="61"/>
      <c r="H4954" s="61"/>
    </row>
    <row r="4955" spans="7:9" ht="12.75">
      <c r="G4955" s="64"/>
      <c r="H4955" s="64"/>
      <c r="I4955" s="65"/>
    </row>
    <row r="4956" spans="2:9" ht="12.75">
      <c r="B4956" s="61"/>
      <c r="G4956" s="64"/>
      <c r="H4956" s="64"/>
      <c r="I4956" s="65"/>
    </row>
    <row r="4957" spans="2:9" ht="12.75">
      <c r="B4957" s="61"/>
      <c r="H4957" s="64"/>
      <c r="I4957" s="61"/>
    </row>
    <row r="4958" spans="1:12" ht="12.75">
      <c r="A4958" s="31"/>
      <c r="B4958" s="3" t="s">
        <v>484</v>
      </c>
      <c r="C4958"/>
      <c r="D4958"/>
      <c r="E4958"/>
      <c r="F4958"/>
      <c r="G4958"/>
      <c r="H4958" s="3" t="s">
        <v>134</v>
      </c>
      <c r="I4958"/>
      <c r="J4958"/>
      <c r="K4958"/>
      <c r="L4958"/>
    </row>
    <row r="4959" spans="1:12" ht="12.75">
      <c r="A4959" s="31"/>
      <c r="B4959"/>
      <c r="C4959"/>
      <c r="D4959"/>
      <c r="E4959"/>
      <c r="F4959"/>
      <c r="G4959" s="10"/>
      <c r="H4959" s="162" t="s">
        <v>288</v>
      </c>
      <c r="I4959" s="162"/>
      <c r="J4959"/>
      <c r="K4959"/>
      <c r="L4959"/>
    </row>
    <row r="4960" spans="1:12" ht="12.75">
      <c r="A4960" s="31"/>
      <c r="B4960" s="3" t="s">
        <v>486</v>
      </c>
      <c r="C4960"/>
      <c r="D4960"/>
      <c r="E4960"/>
      <c r="F4960"/>
      <c r="G4960" s="10"/>
      <c r="H4960" s="10"/>
      <c r="I4960" s="50"/>
      <c r="J4960"/>
      <c r="K4960"/>
      <c r="L4960"/>
    </row>
    <row r="4961" spans="1:12" ht="12.75">
      <c r="A4961" s="31"/>
      <c r="B4961" s="155" t="s">
        <v>534</v>
      </c>
      <c r="C4961" s="155"/>
      <c r="D4961" s="155"/>
      <c r="E4961" s="155"/>
      <c r="F4961" s="155"/>
      <c r="G4961" s="155"/>
      <c r="H4961" s="155"/>
      <c r="I4961" s="155"/>
      <c r="J4961"/>
      <c r="K4961"/>
      <c r="L4961"/>
    </row>
    <row r="4962" spans="1:12" ht="12.75">
      <c r="A4962" s="31"/>
      <c r="B4962"/>
      <c r="C4962"/>
      <c r="D4962"/>
      <c r="E4962"/>
      <c r="F4962"/>
      <c r="G4962" s="10"/>
      <c r="H4962" s="10"/>
      <c r="I4962" s="10"/>
      <c r="J4962"/>
      <c r="K4962"/>
      <c r="L4962"/>
    </row>
    <row r="4963" spans="1:12" ht="12.75">
      <c r="A4963" s="31"/>
      <c r="B4963"/>
      <c r="C4963"/>
      <c r="D4963"/>
      <c r="E4963"/>
      <c r="F4963"/>
      <c r="G4963" s="50"/>
      <c r="H4963" s="10"/>
      <c r="I4963" s="10"/>
      <c r="J4963"/>
      <c r="K4963"/>
      <c r="L4963"/>
    </row>
    <row r="4964" spans="1:12" ht="12.75">
      <c r="A4964" s="5">
        <v>1</v>
      </c>
      <c r="B4964" s="3" t="s">
        <v>0</v>
      </c>
      <c r="C4964"/>
      <c r="D4964"/>
      <c r="E4964" s="3">
        <f>SUM(E4965:E4967)</f>
        <v>0</v>
      </c>
      <c r="F4964" s="8" t="s">
        <v>118</v>
      </c>
      <c r="G4964"/>
      <c r="H4964"/>
      <c r="I4964"/>
      <c r="J4964"/>
      <c r="K4964"/>
      <c r="L4964"/>
    </row>
    <row r="4965" spans="1:12" ht="12.75">
      <c r="A4965" s="5"/>
      <c r="B4965" t="s">
        <v>8</v>
      </c>
      <c r="C4965"/>
      <c r="D4965"/>
      <c r="E4965">
        <v>0</v>
      </c>
      <c r="F4965" s="8"/>
      <c r="G4965"/>
      <c r="H4965"/>
      <c r="I4965"/>
      <c r="J4965"/>
      <c r="K4965"/>
      <c r="L4965"/>
    </row>
    <row r="4966" spans="1:12" ht="12.75">
      <c r="A4966" s="5"/>
      <c r="B4966" t="s">
        <v>9</v>
      </c>
      <c r="C4966"/>
      <c r="D4966"/>
      <c r="E4966">
        <v>0</v>
      </c>
      <c r="F4966" s="8"/>
      <c r="G4966"/>
      <c r="H4966"/>
      <c r="I4966"/>
      <c r="J4966"/>
      <c r="K4966"/>
      <c r="L4966"/>
    </row>
    <row r="4967" spans="1:12" ht="12.75">
      <c r="A4967" s="5"/>
      <c r="B4967" t="s">
        <v>10</v>
      </c>
      <c r="C4967"/>
      <c r="D4967"/>
      <c r="E4967">
        <v>0</v>
      </c>
      <c r="F4967" s="8"/>
      <c r="G4967"/>
      <c r="H4967"/>
      <c r="I4967"/>
      <c r="J4967"/>
      <c r="K4967"/>
      <c r="L4967"/>
    </row>
    <row r="4968" spans="1:12" ht="12.75">
      <c r="A4968" s="5"/>
      <c r="B4968"/>
      <c r="C4968"/>
      <c r="D4968"/>
      <c r="E4968"/>
      <c r="F4968" s="8"/>
      <c r="G4968"/>
      <c r="H4968"/>
      <c r="I4968"/>
      <c r="J4968"/>
      <c r="K4968"/>
      <c r="L4968"/>
    </row>
    <row r="4969" spans="1:12" ht="12.75">
      <c r="A4969" s="5"/>
      <c r="B4969"/>
      <c r="C4969"/>
      <c r="D4969"/>
      <c r="E4969"/>
      <c r="F4969" s="8"/>
      <c r="G4969"/>
      <c r="H4969"/>
      <c r="I4969"/>
      <c r="J4969"/>
      <c r="K4969"/>
      <c r="L4969"/>
    </row>
    <row r="4970" spans="1:12" ht="12.75">
      <c r="A4970" s="5">
        <v>2</v>
      </c>
      <c r="B4970" s="3" t="s">
        <v>1</v>
      </c>
      <c r="C4970" s="3"/>
      <c r="D4970" s="3"/>
      <c r="E4970" s="4">
        <f>SUM(E4971:E4973)</f>
        <v>5700</v>
      </c>
      <c r="F4970" s="8" t="s">
        <v>118</v>
      </c>
      <c r="G4970"/>
      <c r="H4970"/>
      <c r="I4970"/>
      <c r="J4970"/>
      <c r="K4970"/>
      <c r="L4970"/>
    </row>
    <row r="4971" spans="1:14" ht="12.75">
      <c r="A4971" s="5"/>
      <c r="B4971" t="s">
        <v>2</v>
      </c>
      <c r="C4971"/>
      <c r="D4971"/>
      <c r="E4971">
        <v>5700</v>
      </c>
      <c r="F4971" s="8"/>
      <c r="G4971"/>
      <c r="H4971"/>
      <c r="I4971"/>
      <c r="J4971"/>
      <c r="K4971"/>
      <c r="L4971"/>
      <c r="M4971" s="70"/>
      <c r="N4971" s="140"/>
    </row>
    <row r="4972" spans="1:14" ht="12.75">
      <c r="A4972" s="5"/>
      <c r="B4972" s="53" t="s">
        <v>494</v>
      </c>
      <c r="C4972" s="6">
        <v>0</v>
      </c>
      <c r="D4972"/>
      <c r="E4972" s="1">
        <f>E4971*C4972</f>
        <v>0</v>
      </c>
      <c r="F4972" s="8"/>
      <c r="G4972"/>
      <c r="H4972"/>
      <c r="I4972"/>
      <c r="J4972"/>
      <c r="K4972"/>
      <c r="L4972"/>
      <c r="M4972" s="70"/>
      <c r="N4972" s="140"/>
    </row>
    <row r="4973" spans="1:12" ht="12.75">
      <c r="A4973" s="5"/>
      <c r="B4973"/>
      <c r="C4973"/>
      <c r="D4973"/>
      <c r="E4973"/>
      <c r="F4973"/>
      <c r="G4973"/>
      <c r="H4973"/>
      <c r="I4973"/>
      <c r="J4973"/>
      <c r="K4973"/>
      <c r="L4973"/>
    </row>
    <row r="4974" spans="1:12" ht="12.75">
      <c r="A4974" s="5" t="s">
        <v>4</v>
      </c>
      <c r="B4974" s="3" t="s">
        <v>3</v>
      </c>
      <c r="C4974"/>
      <c r="D4974"/>
      <c r="E4974" s="4">
        <f>E4964+E4970</f>
        <v>5700</v>
      </c>
      <c r="F4974" s="8" t="s">
        <v>118</v>
      </c>
      <c r="G4974" s="3"/>
      <c r="H4974"/>
      <c r="I4974"/>
      <c r="J4974"/>
      <c r="K4974"/>
      <c r="L4974"/>
    </row>
    <row r="4975" spans="1:12" ht="12.75">
      <c r="A4975" s="5"/>
      <c r="B4975"/>
      <c r="C4975"/>
      <c r="D4975"/>
      <c r="E4975"/>
      <c r="F4975"/>
      <c r="G4975"/>
      <c r="H4975"/>
      <c r="I4975"/>
      <c r="J4975"/>
      <c r="K4975"/>
      <c r="L4975"/>
    </row>
    <row r="4976" spans="1:12" ht="12.75">
      <c r="A4976" s="5"/>
      <c r="B4976" s="53" t="s">
        <v>159</v>
      </c>
      <c r="C4976" s="6">
        <v>0</v>
      </c>
      <c r="D4976"/>
      <c r="E4976" s="1">
        <f>E4974*C4976</f>
        <v>0</v>
      </c>
      <c r="F4976"/>
      <c r="G4976"/>
      <c r="H4976"/>
      <c r="I4976"/>
      <c r="J4976"/>
      <c r="K4976"/>
      <c r="L4976"/>
    </row>
    <row r="4977" spans="1:12" ht="12.75">
      <c r="A4977" s="5"/>
      <c r="B4977"/>
      <c r="C4977" s="6"/>
      <c r="D4977"/>
      <c r="E4977" s="1"/>
      <c r="F4977"/>
      <c r="G4977"/>
      <c r="H4977"/>
      <c r="I4977"/>
      <c r="J4977"/>
      <c r="K4977"/>
      <c r="L4977"/>
    </row>
    <row r="4978" spans="1:12" ht="12.75">
      <c r="A4978" s="5"/>
      <c r="B4978"/>
      <c r="C4978"/>
      <c r="D4978"/>
      <c r="E4978"/>
      <c r="F4978"/>
      <c r="G4978"/>
      <c r="H4978"/>
      <c r="I4978"/>
      <c r="J4978"/>
      <c r="K4978"/>
      <c r="L4978"/>
    </row>
    <row r="4979" spans="1:12" ht="12.75">
      <c r="A4979" s="5" t="s">
        <v>5</v>
      </c>
      <c r="B4979" s="3" t="s">
        <v>6</v>
      </c>
      <c r="C4979"/>
      <c r="D4979"/>
      <c r="E4979" s="4">
        <f>SUM(E4976:E4978)</f>
        <v>0</v>
      </c>
      <c r="F4979" s="8" t="s">
        <v>118</v>
      </c>
      <c r="G4979"/>
      <c r="H4979"/>
      <c r="I4979"/>
      <c r="J4979"/>
      <c r="K4979"/>
      <c r="L4979"/>
    </row>
    <row r="4980" spans="1:12" ht="12.75">
      <c r="A4980" s="5"/>
      <c r="B4980" s="3"/>
      <c r="C4980"/>
      <c r="D4980"/>
      <c r="E4980" s="4"/>
      <c r="F4980" s="8"/>
      <c r="G4980"/>
      <c r="H4980"/>
      <c r="I4980"/>
      <c r="J4980"/>
      <c r="K4980"/>
      <c r="L4980"/>
    </row>
    <row r="4981" spans="1:12" ht="12.75">
      <c r="A4981" s="5" t="s">
        <v>7</v>
      </c>
      <c r="B4981" s="3" t="s">
        <v>11</v>
      </c>
      <c r="C4981"/>
      <c r="D4981"/>
      <c r="E4981" s="4">
        <f>E4974+E4979</f>
        <v>5700</v>
      </c>
      <c r="F4981" s="8" t="s">
        <v>118</v>
      </c>
      <c r="G4981"/>
      <c r="H4981"/>
      <c r="I4981"/>
      <c r="J4981"/>
      <c r="K4981"/>
      <c r="L4981"/>
    </row>
    <row r="4982" spans="1:12" ht="12.75">
      <c r="A4982" s="5"/>
      <c r="B4982"/>
      <c r="C4982"/>
      <c r="D4982"/>
      <c r="E4982"/>
      <c r="F4982" s="8"/>
      <c r="G4982"/>
      <c r="H4982"/>
      <c r="I4982"/>
      <c r="J4982"/>
      <c r="K4982"/>
      <c r="L4982"/>
    </row>
    <row r="4983" spans="1:12" ht="12.75">
      <c r="A4983" s="5" t="s">
        <v>12</v>
      </c>
      <c r="B4983" s="3" t="s">
        <v>13</v>
      </c>
      <c r="C4983" s="6">
        <v>0</v>
      </c>
      <c r="D4983"/>
      <c r="E4983" s="4">
        <f>E4981*C4983</f>
        <v>0</v>
      </c>
      <c r="F4983" s="8" t="s">
        <v>118</v>
      </c>
      <c r="G4983"/>
      <c r="H4983"/>
      <c r="I4983"/>
      <c r="J4983"/>
      <c r="K4983"/>
      <c r="L4983"/>
    </row>
    <row r="4984" spans="1:12" ht="12.75">
      <c r="A4984" s="5"/>
      <c r="B4984"/>
      <c r="C4984"/>
      <c r="D4984"/>
      <c r="E4984"/>
      <c r="F4984" s="8"/>
      <c r="G4984"/>
      <c r="H4984"/>
      <c r="I4984"/>
      <c r="J4984"/>
      <c r="K4984"/>
      <c r="L4984"/>
    </row>
    <row r="4985" spans="1:12" ht="12.75">
      <c r="A4985" s="5" t="s">
        <v>14</v>
      </c>
      <c r="B4985" s="3" t="s">
        <v>27</v>
      </c>
      <c r="C4985"/>
      <c r="D4985"/>
      <c r="E4985" s="4">
        <f>E4981+E4983</f>
        <v>5700</v>
      </c>
      <c r="F4985" s="8" t="s">
        <v>118</v>
      </c>
      <c r="G4985"/>
      <c r="H4985"/>
      <c r="I4985"/>
      <c r="J4985"/>
      <c r="K4985"/>
      <c r="L4985"/>
    </row>
    <row r="4986" spans="1:12" ht="12.75">
      <c r="A4986" s="5"/>
      <c r="B4986"/>
      <c r="C4986"/>
      <c r="D4986"/>
      <c r="E4986"/>
      <c r="F4986"/>
      <c r="G4986"/>
      <c r="H4986"/>
      <c r="I4986"/>
      <c r="J4986"/>
      <c r="K4986"/>
      <c r="L4986"/>
    </row>
    <row r="4987" spans="1:12" ht="12.75">
      <c r="A4987" s="5"/>
      <c r="B4987"/>
      <c r="C4987"/>
      <c r="D4987"/>
      <c r="E4987"/>
      <c r="F4987"/>
      <c r="G4987"/>
      <c r="H4987"/>
      <c r="I4987"/>
      <c r="J4987"/>
      <c r="K4987"/>
      <c r="L4987"/>
    </row>
    <row r="4988" spans="1:14" ht="12.75">
      <c r="A4988" s="31"/>
      <c r="B4988" s="3" t="s">
        <v>18</v>
      </c>
      <c r="C4988" s="139">
        <f>E4985</f>
        <v>5700</v>
      </c>
      <c r="D4988" s="155" t="s">
        <v>423</v>
      </c>
      <c r="E4988" s="155"/>
      <c r="F4988" s="4">
        <f>E4985/165.33/1</f>
        <v>34.4765015423698</v>
      </c>
      <c r="G4988" s="8" t="s">
        <v>19</v>
      </c>
      <c r="H4988"/>
      <c r="I4988"/>
      <c r="J4988"/>
      <c r="K4988"/>
      <c r="L4988"/>
      <c r="M4988" s="70"/>
      <c r="N4988" s="140"/>
    </row>
    <row r="4989" spans="1:12" ht="12.75">
      <c r="A4989" s="31"/>
      <c r="B4989"/>
      <c r="C4989"/>
      <c r="D4989"/>
      <c r="E4989"/>
      <c r="F4989"/>
      <c r="G4989"/>
      <c r="H4989"/>
      <c r="I4989"/>
      <c r="J4989"/>
      <c r="K4989"/>
      <c r="L4989"/>
    </row>
    <row r="4990" spans="1:12" ht="12.75">
      <c r="A4990" s="31"/>
      <c r="B4990" s="3" t="s">
        <v>17</v>
      </c>
      <c r="C4990"/>
      <c r="D4990"/>
      <c r="E4990"/>
      <c r="F4990"/>
      <c r="G4990"/>
      <c r="H4990"/>
      <c r="I4990"/>
      <c r="J4990"/>
      <c r="K4990"/>
      <c r="L4990"/>
    </row>
    <row r="4991" spans="2:9" ht="12.75">
      <c r="B4991" s="75"/>
      <c r="C4991" s="75"/>
      <c r="D4991" s="75"/>
      <c r="E4991" s="75"/>
      <c r="F4991" s="75"/>
      <c r="G4991" s="75"/>
      <c r="H4991" s="75"/>
      <c r="I4991" s="75"/>
    </row>
    <row r="4992" spans="2:9" ht="12.75">
      <c r="B4992" s="160" t="s">
        <v>495</v>
      </c>
      <c r="C4992" s="160"/>
      <c r="D4992" s="160"/>
      <c r="E4992" s="160"/>
      <c r="F4992" s="160"/>
      <c r="G4992" s="160"/>
      <c r="H4992" s="160"/>
      <c r="I4992" s="160"/>
    </row>
    <row r="4993" spans="2:9" ht="12.75">
      <c r="B4993" s="160" t="s">
        <v>496</v>
      </c>
      <c r="C4993" s="160"/>
      <c r="D4993" s="160"/>
      <c r="E4993" s="160"/>
      <c r="F4993" s="160"/>
      <c r="G4993" s="160"/>
      <c r="H4993" s="160"/>
      <c r="I4993" s="75"/>
    </row>
    <row r="4994" spans="2:9" ht="12.75">
      <c r="B4994" s="75"/>
      <c r="C4994" s="75"/>
      <c r="D4994" s="75"/>
      <c r="E4994" s="75"/>
      <c r="F4994" s="75"/>
      <c r="G4994" s="75"/>
      <c r="H4994" s="75"/>
      <c r="I4994" s="75"/>
    </row>
    <row r="4995" spans="2:9" ht="12.75">
      <c r="B4995" s="75"/>
      <c r="C4995" s="75"/>
      <c r="D4995" s="75"/>
      <c r="E4995" s="75"/>
      <c r="F4995" s="75"/>
      <c r="G4995" s="75"/>
      <c r="H4995" s="75"/>
      <c r="I4995" s="75"/>
    </row>
    <row r="4996" spans="2:9" ht="12.75">
      <c r="B4996" s="75"/>
      <c r="C4996" s="75"/>
      <c r="D4996" s="75"/>
      <c r="E4996" s="75"/>
      <c r="F4996" s="75"/>
      <c r="G4996" s="75"/>
      <c r="H4996" s="75"/>
      <c r="I4996" s="75"/>
    </row>
    <row r="4997" spans="2:9" ht="12.75">
      <c r="B4997" s="75"/>
      <c r="C4997" s="75"/>
      <c r="D4997" s="75"/>
      <c r="E4997" s="75"/>
      <c r="F4997" s="75"/>
      <c r="G4997" s="75"/>
      <c r="H4997" s="75"/>
      <c r="I4997" s="75"/>
    </row>
    <row r="4998" spans="2:9" ht="12.75">
      <c r="B4998" s="75"/>
      <c r="C4998" s="75"/>
      <c r="D4998" s="75"/>
      <c r="E4998" s="75"/>
      <c r="F4998" s="75"/>
      <c r="G4998" s="75"/>
      <c r="H4998" s="75"/>
      <c r="I4998" s="75"/>
    </row>
    <row r="4999" spans="2:9" ht="12.75">
      <c r="B4999" s="75"/>
      <c r="C4999" s="75"/>
      <c r="D4999" s="75"/>
      <c r="E4999" s="75"/>
      <c r="F4999" s="75"/>
      <c r="G4999" s="75"/>
      <c r="H4999" s="75"/>
      <c r="I4999" s="75"/>
    </row>
    <row r="5000" spans="2:9" ht="12.75">
      <c r="B5000" s="75"/>
      <c r="C5000" s="75"/>
      <c r="D5000" s="75"/>
      <c r="E5000" s="75"/>
      <c r="F5000" s="75"/>
      <c r="G5000" s="75"/>
      <c r="H5000" s="75"/>
      <c r="I5000" s="75"/>
    </row>
    <row r="5001" spans="2:9" ht="12.75">
      <c r="B5001" s="75"/>
      <c r="C5001" s="75"/>
      <c r="D5001" s="75"/>
      <c r="E5001" s="75"/>
      <c r="F5001" s="75"/>
      <c r="G5001" s="75"/>
      <c r="H5001" s="75"/>
      <c r="I5001" s="75"/>
    </row>
    <row r="5002" spans="2:9" ht="12.75">
      <c r="B5002" s="75"/>
      <c r="C5002" s="75"/>
      <c r="D5002" s="75"/>
      <c r="E5002" s="75"/>
      <c r="F5002" s="75"/>
      <c r="G5002" s="75"/>
      <c r="H5002" s="75"/>
      <c r="I5002" s="75"/>
    </row>
    <row r="5014" spans="2:8" ht="12.75">
      <c r="B5014" s="61"/>
      <c r="H5014" s="61"/>
    </row>
    <row r="5015" spans="7:9" ht="12.75">
      <c r="G5015" s="64"/>
      <c r="H5015" s="64"/>
      <c r="I5015" s="65"/>
    </row>
    <row r="5016" spans="2:9" ht="12.75">
      <c r="B5016" s="61"/>
      <c r="H5016" s="64"/>
      <c r="I5016" s="61"/>
    </row>
    <row r="5017" spans="1:12" ht="12.75">
      <c r="A5017" s="31"/>
      <c r="B5017" s="3" t="s">
        <v>484</v>
      </c>
      <c r="C5017"/>
      <c r="D5017"/>
      <c r="E5017"/>
      <c r="F5017"/>
      <c r="G5017"/>
      <c r="H5017" s="3" t="s">
        <v>134</v>
      </c>
      <c r="I5017"/>
      <c r="J5017"/>
      <c r="K5017"/>
      <c r="L5017"/>
    </row>
    <row r="5018" spans="1:12" ht="12.75">
      <c r="A5018" s="31"/>
      <c r="B5018"/>
      <c r="C5018"/>
      <c r="D5018"/>
      <c r="E5018"/>
      <c r="F5018"/>
      <c r="G5018" s="10"/>
      <c r="H5018" s="162" t="s">
        <v>290</v>
      </c>
      <c r="I5018" s="162"/>
      <c r="J5018"/>
      <c r="K5018"/>
      <c r="L5018"/>
    </row>
    <row r="5019" spans="1:12" ht="12.75">
      <c r="A5019" s="31"/>
      <c r="B5019" s="3" t="s">
        <v>486</v>
      </c>
      <c r="C5019"/>
      <c r="D5019"/>
      <c r="E5019"/>
      <c r="F5019"/>
      <c r="G5019" s="10"/>
      <c r="H5019" s="10"/>
      <c r="I5019" s="50"/>
      <c r="J5019"/>
      <c r="K5019"/>
      <c r="L5019"/>
    </row>
    <row r="5020" spans="1:12" ht="12.75">
      <c r="A5020" s="31"/>
      <c r="B5020" s="155" t="s">
        <v>289</v>
      </c>
      <c r="C5020" s="155"/>
      <c r="D5020" s="155"/>
      <c r="E5020" s="155"/>
      <c r="F5020" s="155"/>
      <c r="G5020" s="155"/>
      <c r="H5020" s="155"/>
      <c r="I5020" s="155"/>
      <c r="J5020"/>
      <c r="K5020"/>
      <c r="L5020"/>
    </row>
    <row r="5021" spans="1:12" ht="12.75">
      <c r="A5021" s="31"/>
      <c r="B5021"/>
      <c r="C5021"/>
      <c r="D5021"/>
      <c r="E5021"/>
      <c r="F5021"/>
      <c r="G5021" s="10"/>
      <c r="H5021" s="10"/>
      <c r="I5021" s="10"/>
      <c r="J5021"/>
      <c r="K5021"/>
      <c r="L5021"/>
    </row>
    <row r="5022" spans="1:12" ht="12.75">
      <c r="A5022" s="31"/>
      <c r="B5022"/>
      <c r="C5022"/>
      <c r="D5022"/>
      <c r="E5022"/>
      <c r="F5022"/>
      <c r="G5022" s="50"/>
      <c r="H5022" s="10"/>
      <c r="I5022" s="10"/>
      <c r="J5022"/>
      <c r="K5022"/>
      <c r="L5022"/>
    </row>
    <row r="5023" spans="1:12" ht="12.75">
      <c r="A5023" s="5">
        <v>1</v>
      </c>
      <c r="B5023" s="3" t="s">
        <v>0</v>
      </c>
      <c r="C5023"/>
      <c r="D5023"/>
      <c r="E5023" s="3">
        <f>SUM(E5024:E5026)</f>
        <v>80</v>
      </c>
      <c r="F5023" s="8" t="s">
        <v>118</v>
      </c>
      <c r="G5023"/>
      <c r="H5023"/>
      <c r="I5023"/>
      <c r="J5023"/>
      <c r="K5023"/>
      <c r="L5023"/>
    </row>
    <row r="5024" spans="1:12" ht="12.75">
      <c r="A5024" s="5"/>
      <c r="B5024" t="s">
        <v>8</v>
      </c>
      <c r="C5024"/>
      <c r="D5024"/>
      <c r="E5024">
        <v>0</v>
      </c>
      <c r="F5024" s="8"/>
      <c r="G5024"/>
      <c r="H5024"/>
      <c r="I5024"/>
      <c r="J5024"/>
      <c r="K5024"/>
      <c r="L5024"/>
    </row>
    <row r="5025" spans="1:12" ht="12.75">
      <c r="A5025" s="5"/>
      <c r="B5025" t="s">
        <v>9</v>
      </c>
      <c r="C5025"/>
      <c r="D5025"/>
      <c r="E5025">
        <v>80</v>
      </c>
      <c r="F5025" s="8"/>
      <c r="G5025"/>
      <c r="H5025"/>
      <c r="I5025"/>
      <c r="J5025"/>
      <c r="K5025"/>
      <c r="L5025"/>
    </row>
    <row r="5026" spans="1:12" ht="12.75">
      <c r="A5026" s="5"/>
      <c r="B5026" t="s">
        <v>10</v>
      </c>
      <c r="C5026"/>
      <c r="D5026"/>
      <c r="E5026">
        <v>0</v>
      </c>
      <c r="F5026" s="8"/>
      <c r="G5026"/>
      <c r="H5026"/>
      <c r="I5026"/>
      <c r="J5026"/>
      <c r="K5026"/>
      <c r="L5026"/>
    </row>
    <row r="5027" spans="1:12" ht="12.75">
      <c r="A5027" s="5"/>
      <c r="B5027"/>
      <c r="C5027"/>
      <c r="D5027"/>
      <c r="E5027"/>
      <c r="F5027" s="8"/>
      <c r="G5027"/>
      <c r="H5027"/>
      <c r="I5027"/>
      <c r="J5027"/>
      <c r="K5027"/>
      <c r="L5027"/>
    </row>
    <row r="5028" spans="1:12" ht="12.75">
      <c r="A5028" s="5"/>
      <c r="B5028"/>
      <c r="C5028"/>
      <c r="D5028"/>
      <c r="E5028"/>
      <c r="F5028" s="8"/>
      <c r="G5028"/>
      <c r="H5028"/>
      <c r="I5028"/>
      <c r="J5028"/>
      <c r="K5028"/>
      <c r="L5028"/>
    </row>
    <row r="5029" spans="1:12" ht="12.75">
      <c r="A5029" s="5">
        <v>2</v>
      </c>
      <c r="B5029" s="3" t="s">
        <v>1</v>
      </c>
      <c r="C5029" s="3"/>
      <c r="D5029" s="3"/>
      <c r="E5029" s="4">
        <f>SUM(E5030:E5032)</f>
        <v>5521.5</v>
      </c>
      <c r="F5029" s="8" t="s">
        <v>118</v>
      </c>
      <c r="G5029"/>
      <c r="H5029"/>
      <c r="I5029"/>
      <c r="J5029"/>
      <c r="K5029"/>
      <c r="L5029"/>
    </row>
    <row r="5030" spans="1:14" ht="12.75">
      <c r="A5030" s="5"/>
      <c r="B5030" t="s">
        <v>2</v>
      </c>
      <c r="C5030"/>
      <c r="D5030"/>
      <c r="E5030">
        <v>5400</v>
      </c>
      <c r="F5030" s="8"/>
      <c r="G5030"/>
      <c r="H5030"/>
      <c r="I5030"/>
      <c r="J5030"/>
      <c r="K5030"/>
      <c r="L5030"/>
      <c r="M5030" s="70"/>
      <c r="N5030" s="140"/>
    </row>
    <row r="5031" spans="1:12" ht="12.75">
      <c r="A5031" s="5"/>
      <c r="B5031" s="53" t="s">
        <v>494</v>
      </c>
      <c r="C5031" s="2">
        <v>0.0225</v>
      </c>
      <c r="D5031"/>
      <c r="E5031" s="1">
        <f>E5030*C5031</f>
        <v>121.5</v>
      </c>
      <c r="F5031" s="8"/>
      <c r="G5031"/>
      <c r="H5031"/>
      <c r="I5031"/>
      <c r="J5031"/>
      <c r="K5031"/>
      <c r="L5031"/>
    </row>
    <row r="5032" spans="1:12" ht="12.75">
      <c r="A5032" s="5"/>
      <c r="B5032"/>
      <c r="C5032"/>
      <c r="D5032"/>
      <c r="E5032"/>
      <c r="F5032"/>
      <c r="G5032"/>
      <c r="H5032"/>
      <c r="I5032"/>
      <c r="J5032"/>
      <c r="K5032"/>
      <c r="L5032"/>
    </row>
    <row r="5033" spans="1:12" ht="12.75">
      <c r="A5033" s="5" t="s">
        <v>4</v>
      </c>
      <c r="B5033" s="3" t="s">
        <v>3</v>
      </c>
      <c r="C5033"/>
      <c r="D5033"/>
      <c r="E5033" s="4">
        <f>E5023+E5029</f>
        <v>5601.5</v>
      </c>
      <c r="F5033" s="8" t="s">
        <v>118</v>
      </c>
      <c r="G5033" s="3"/>
      <c r="H5033"/>
      <c r="I5033"/>
      <c r="J5033"/>
      <c r="K5033"/>
      <c r="L5033"/>
    </row>
    <row r="5034" spans="1:12" ht="12.75">
      <c r="A5034" s="5"/>
      <c r="B5034"/>
      <c r="C5034"/>
      <c r="D5034"/>
      <c r="E5034"/>
      <c r="F5034"/>
      <c r="G5034"/>
      <c r="H5034"/>
      <c r="I5034"/>
      <c r="J5034"/>
      <c r="K5034"/>
      <c r="L5034"/>
    </row>
    <row r="5035" spans="1:12" ht="12.75">
      <c r="A5035" s="5"/>
      <c r="B5035" s="53" t="s">
        <v>159</v>
      </c>
      <c r="C5035" s="6">
        <v>0.1</v>
      </c>
      <c r="D5035"/>
      <c r="E5035" s="1">
        <f>E5033*C5035</f>
        <v>560.15</v>
      </c>
      <c r="F5035"/>
      <c r="G5035"/>
      <c r="H5035"/>
      <c r="I5035"/>
      <c r="J5035"/>
      <c r="K5035"/>
      <c r="L5035"/>
    </row>
    <row r="5036" spans="1:12" ht="12.75">
      <c r="A5036" s="5"/>
      <c r="B5036"/>
      <c r="C5036" s="6"/>
      <c r="D5036"/>
      <c r="E5036" s="1"/>
      <c r="F5036"/>
      <c r="G5036"/>
      <c r="H5036"/>
      <c r="I5036"/>
      <c r="J5036"/>
      <c r="K5036"/>
      <c r="L5036"/>
    </row>
    <row r="5037" spans="1:12" ht="12.75">
      <c r="A5037" s="5"/>
      <c r="B5037"/>
      <c r="C5037"/>
      <c r="D5037"/>
      <c r="E5037"/>
      <c r="F5037"/>
      <c r="G5037"/>
      <c r="H5037"/>
      <c r="I5037"/>
      <c r="J5037"/>
      <c r="K5037"/>
      <c r="L5037"/>
    </row>
    <row r="5038" spans="1:12" ht="12.75">
      <c r="A5038" s="5" t="s">
        <v>5</v>
      </c>
      <c r="B5038" s="3" t="s">
        <v>6</v>
      </c>
      <c r="C5038"/>
      <c r="D5038"/>
      <c r="E5038" s="4">
        <f>SUM(E5035:E5037)</f>
        <v>560.15</v>
      </c>
      <c r="F5038" s="8" t="s">
        <v>118</v>
      </c>
      <c r="G5038"/>
      <c r="H5038"/>
      <c r="I5038"/>
      <c r="J5038"/>
      <c r="K5038"/>
      <c r="L5038"/>
    </row>
    <row r="5039" spans="1:12" ht="12.75">
      <c r="A5039" s="5"/>
      <c r="B5039" s="3"/>
      <c r="C5039"/>
      <c r="D5039"/>
      <c r="E5039" s="4"/>
      <c r="F5039" s="8"/>
      <c r="G5039"/>
      <c r="H5039"/>
      <c r="I5039"/>
      <c r="J5039"/>
      <c r="K5039"/>
      <c r="L5039"/>
    </row>
    <row r="5040" spans="1:12" ht="12.75">
      <c r="A5040" s="5" t="s">
        <v>7</v>
      </c>
      <c r="B5040" s="3" t="s">
        <v>11</v>
      </c>
      <c r="C5040"/>
      <c r="D5040"/>
      <c r="E5040" s="4">
        <f>E5033+E5038</f>
        <v>6161.65</v>
      </c>
      <c r="F5040" s="8" t="s">
        <v>118</v>
      </c>
      <c r="G5040"/>
      <c r="H5040"/>
      <c r="I5040"/>
      <c r="J5040"/>
      <c r="K5040"/>
      <c r="L5040"/>
    </row>
    <row r="5041" spans="1:12" ht="12.75">
      <c r="A5041" s="5"/>
      <c r="B5041"/>
      <c r="C5041"/>
      <c r="D5041"/>
      <c r="E5041"/>
      <c r="F5041" s="8"/>
      <c r="G5041"/>
      <c r="H5041"/>
      <c r="I5041"/>
      <c r="J5041"/>
      <c r="K5041"/>
      <c r="L5041"/>
    </row>
    <row r="5042" spans="1:12" ht="12.75">
      <c r="A5042" s="5" t="s">
        <v>12</v>
      </c>
      <c r="B5042" s="3" t="s">
        <v>13</v>
      </c>
      <c r="C5042" s="6">
        <v>0.05</v>
      </c>
      <c r="D5042"/>
      <c r="E5042" s="4">
        <f>E5040*C5042</f>
        <v>308.0825</v>
      </c>
      <c r="F5042" s="8" t="s">
        <v>118</v>
      </c>
      <c r="G5042"/>
      <c r="H5042"/>
      <c r="I5042"/>
      <c r="J5042"/>
      <c r="K5042"/>
      <c r="L5042"/>
    </row>
    <row r="5043" spans="1:12" ht="12.75">
      <c r="A5043" s="5"/>
      <c r="B5043"/>
      <c r="C5043"/>
      <c r="D5043"/>
      <c r="E5043"/>
      <c r="F5043" s="8"/>
      <c r="G5043"/>
      <c r="H5043"/>
      <c r="I5043"/>
      <c r="J5043"/>
      <c r="K5043"/>
      <c r="L5043"/>
    </row>
    <row r="5044" spans="1:12" ht="12.75">
      <c r="A5044" s="5" t="s">
        <v>14</v>
      </c>
      <c r="B5044" s="3" t="s">
        <v>27</v>
      </c>
      <c r="C5044"/>
      <c r="D5044"/>
      <c r="E5044" s="4">
        <f>E5040+E5042</f>
        <v>6469.7325</v>
      </c>
      <c r="F5044" s="8" t="s">
        <v>118</v>
      </c>
      <c r="G5044"/>
      <c r="H5044"/>
      <c r="I5044"/>
      <c r="J5044"/>
      <c r="K5044"/>
      <c r="L5044"/>
    </row>
    <row r="5045" spans="1:12" ht="12.75">
      <c r="A5045" s="5"/>
      <c r="B5045"/>
      <c r="C5045"/>
      <c r="D5045"/>
      <c r="E5045"/>
      <c r="F5045"/>
      <c r="G5045"/>
      <c r="H5045"/>
      <c r="I5045"/>
      <c r="J5045"/>
      <c r="K5045"/>
      <c r="L5045"/>
    </row>
    <row r="5046" spans="1:12" ht="12.75">
      <c r="A5046" s="5"/>
      <c r="B5046"/>
      <c r="C5046"/>
      <c r="D5046"/>
      <c r="E5046"/>
      <c r="F5046"/>
      <c r="G5046"/>
      <c r="H5046"/>
      <c r="I5046"/>
      <c r="J5046"/>
      <c r="K5046"/>
      <c r="L5046"/>
    </row>
    <row r="5047" spans="1:14" ht="12.75">
      <c r="A5047" s="31"/>
      <c r="B5047" s="3" t="s">
        <v>18</v>
      </c>
      <c r="C5047" s="139">
        <f>E5044</f>
        <v>6469.7325</v>
      </c>
      <c r="D5047" s="155" t="s">
        <v>423</v>
      </c>
      <c r="E5047" s="155"/>
      <c r="F5047" s="4">
        <f>E5044/165.33/1</f>
        <v>39.13223552894211</v>
      </c>
      <c r="G5047" s="8" t="s">
        <v>19</v>
      </c>
      <c r="H5047"/>
      <c r="I5047"/>
      <c r="J5047"/>
      <c r="K5047"/>
      <c r="L5047"/>
      <c r="M5047" s="70"/>
      <c r="N5047" s="140"/>
    </row>
    <row r="5048" spans="1:12" ht="12.75">
      <c r="A5048" s="31"/>
      <c r="B5048"/>
      <c r="C5048"/>
      <c r="D5048"/>
      <c r="E5048"/>
      <c r="F5048"/>
      <c r="G5048"/>
      <c r="H5048"/>
      <c r="I5048"/>
      <c r="J5048"/>
      <c r="K5048"/>
      <c r="L5048"/>
    </row>
    <row r="5049" spans="1:12" ht="12.75">
      <c r="A5049" s="31"/>
      <c r="B5049" s="3" t="s">
        <v>17</v>
      </c>
      <c r="C5049"/>
      <c r="D5049"/>
      <c r="E5049"/>
      <c r="F5049"/>
      <c r="G5049"/>
      <c r="H5049"/>
      <c r="I5049"/>
      <c r="J5049"/>
      <c r="K5049"/>
      <c r="L5049"/>
    </row>
    <row r="5050" spans="2:9" ht="12.75">
      <c r="B5050" s="75"/>
      <c r="C5050" s="75"/>
      <c r="D5050" s="75"/>
      <c r="E5050" s="75"/>
      <c r="F5050" s="75"/>
      <c r="G5050" s="75"/>
      <c r="H5050" s="75"/>
      <c r="I5050" s="75"/>
    </row>
    <row r="5051" spans="2:9" ht="12.75">
      <c r="B5051" s="160" t="s">
        <v>495</v>
      </c>
      <c r="C5051" s="160"/>
      <c r="D5051" s="160"/>
      <c r="E5051" s="160"/>
      <c r="F5051" s="160"/>
      <c r="G5051" s="160"/>
      <c r="H5051" s="160"/>
      <c r="I5051" s="160"/>
    </row>
    <row r="5052" spans="2:9" ht="12.75">
      <c r="B5052" s="160" t="s">
        <v>496</v>
      </c>
      <c r="C5052" s="160"/>
      <c r="D5052" s="160"/>
      <c r="E5052" s="160"/>
      <c r="F5052" s="160"/>
      <c r="G5052" s="160"/>
      <c r="H5052" s="160"/>
      <c r="I5052" s="75"/>
    </row>
    <row r="5053" spans="2:9" ht="12.75">
      <c r="B5053" s="75"/>
      <c r="C5053" s="75"/>
      <c r="D5053" s="75"/>
      <c r="E5053" s="75"/>
      <c r="F5053" s="75"/>
      <c r="G5053" s="75"/>
      <c r="H5053" s="75"/>
      <c r="I5053" s="75"/>
    </row>
    <row r="5054" spans="2:9" ht="12.75">
      <c r="B5054" s="75"/>
      <c r="C5054" s="75"/>
      <c r="D5054" s="75"/>
      <c r="E5054" s="75"/>
      <c r="F5054" s="75"/>
      <c r="G5054" s="75"/>
      <c r="H5054" s="75"/>
      <c r="I5054" s="75"/>
    </row>
    <row r="5055" spans="2:9" ht="12.75">
      <c r="B5055" s="75"/>
      <c r="C5055" s="75"/>
      <c r="D5055" s="75"/>
      <c r="E5055" s="75"/>
      <c r="F5055" s="75"/>
      <c r="G5055" s="75"/>
      <c r="H5055" s="75"/>
      <c r="I5055" s="75"/>
    </row>
    <row r="5056" spans="2:9" ht="12.75">
      <c r="B5056" s="75"/>
      <c r="C5056" s="75"/>
      <c r="D5056" s="75"/>
      <c r="E5056" s="75"/>
      <c r="F5056" s="75"/>
      <c r="G5056" s="75"/>
      <c r="H5056" s="75"/>
      <c r="I5056" s="75"/>
    </row>
    <row r="5057" spans="2:9" ht="12.75">
      <c r="B5057" s="75"/>
      <c r="C5057" s="75"/>
      <c r="D5057" s="75"/>
      <c r="E5057" s="75"/>
      <c r="F5057" s="75"/>
      <c r="G5057" s="75"/>
      <c r="H5057" s="75"/>
      <c r="I5057" s="75"/>
    </row>
    <row r="5058" spans="2:9" ht="12.75">
      <c r="B5058" s="75"/>
      <c r="C5058" s="75"/>
      <c r="D5058" s="75"/>
      <c r="E5058" s="75"/>
      <c r="F5058" s="75"/>
      <c r="G5058" s="75"/>
      <c r="H5058" s="75"/>
      <c r="I5058" s="75"/>
    </row>
    <row r="5059" spans="2:9" ht="12.75">
      <c r="B5059" s="75"/>
      <c r="C5059" s="75"/>
      <c r="D5059" s="75"/>
      <c r="E5059" s="75"/>
      <c r="F5059" s="75"/>
      <c r="G5059" s="75"/>
      <c r="H5059" s="75"/>
      <c r="I5059" s="75"/>
    </row>
    <row r="5060" spans="2:9" ht="12.75">
      <c r="B5060" s="75"/>
      <c r="C5060" s="75"/>
      <c r="D5060" s="75"/>
      <c r="E5060" s="75"/>
      <c r="F5060" s="75"/>
      <c r="G5060" s="75"/>
      <c r="H5060" s="75"/>
      <c r="I5060" s="75"/>
    </row>
    <row r="5072" spans="2:8" ht="12.75">
      <c r="B5072" s="61"/>
      <c r="H5072" s="61"/>
    </row>
    <row r="5073" spans="7:9" ht="12.75">
      <c r="G5073" s="64"/>
      <c r="H5073" s="64"/>
      <c r="I5073" s="65"/>
    </row>
    <row r="5074" spans="2:9" ht="12.75">
      <c r="B5074" s="61"/>
      <c r="G5074" s="64"/>
      <c r="H5074" s="64"/>
      <c r="I5074" s="65"/>
    </row>
    <row r="5075" spans="2:9" ht="12.75">
      <c r="B5075" s="61"/>
      <c r="H5075" s="64"/>
      <c r="I5075" s="61"/>
    </row>
    <row r="5076" spans="1:12" ht="12.75">
      <c r="A5076" s="31"/>
      <c r="B5076" s="3" t="s">
        <v>484</v>
      </c>
      <c r="C5076"/>
      <c r="D5076"/>
      <c r="E5076"/>
      <c r="F5076"/>
      <c r="G5076"/>
      <c r="H5076" s="3" t="s">
        <v>134</v>
      </c>
      <c r="I5076"/>
      <c r="J5076"/>
      <c r="K5076"/>
      <c r="L5076"/>
    </row>
    <row r="5077" spans="1:12" ht="12.75">
      <c r="A5077" s="31"/>
      <c r="B5077"/>
      <c r="C5077"/>
      <c r="D5077"/>
      <c r="E5077"/>
      <c r="F5077"/>
      <c r="G5077" s="10"/>
      <c r="H5077" s="162" t="s">
        <v>291</v>
      </c>
      <c r="I5077" s="162"/>
      <c r="J5077"/>
      <c r="K5077"/>
      <c r="L5077"/>
    </row>
    <row r="5078" spans="1:12" ht="12.75">
      <c r="A5078" s="31"/>
      <c r="B5078" s="3" t="s">
        <v>486</v>
      </c>
      <c r="C5078"/>
      <c r="D5078"/>
      <c r="E5078"/>
      <c r="F5078"/>
      <c r="G5078" s="10"/>
      <c r="H5078" s="10"/>
      <c r="I5078" s="50"/>
      <c r="J5078"/>
      <c r="K5078"/>
      <c r="L5078"/>
    </row>
    <row r="5079" spans="1:12" ht="12.75">
      <c r="A5079" s="31"/>
      <c r="B5079" s="155" t="s">
        <v>289</v>
      </c>
      <c r="C5079" s="155"/>
      <c r="D5079" s="155"/>
      <c r="E5079" s="155"/>
      <c r="F5079" s="155"/>
      <c r="G5079" s="155"/>
      <c r="H5079" s="155"/>
      <c r="I5079" s="155"/>
      <c r="J5079"/>
      <c r="K5079"/>
      <c r="L5079"/>
    </row>
    <row r="5080" spans="1:12" ht="12.75">
      <c r="A5080" s="31"/>
      <c r="B5080"/>
      <c r="C5080"/>
      <c r="D5080"/>
      <c r="E5080"/>
      <c r="F5080"/>
      <c r="G5080" s="10"/>
      <c r="H5080" s="10"/>
      <c r="I5080" s="10"/>
      <c r="J5080"/>
      <c r="K5080"/>
      <c r="L5080"/>
    </row>
    <row r="5081" spans="1:12" ht="12.75">
      <c r="A5081" s="31"/>
      <c r="B5081"/>
      <c r="C5081"/>
      <c r="D5081"/>
      <c r="E5081"/>
      <c r="F5081"/>
      <c r="G5081" s="50"/>
      <c r="H5081" s="10"/>
      <c r="I5081" s="10"/>
      <c r="J5081"/>
      <c r="K5081"/>
      <c r="L5081"/>
    </row>
    <row r="5082" spans="1:12" ht="12.75">
      <c r="A5082" s="5">
        <v>1</v>
      </c>
      <c r="B5082" s="3" t="s">
        <v>0</v>
      </c>
      <c r="C5082"/>
      <c r="D5082"/>
      <c r="E5082" s="3">
        <f>SUM(E5083:E5085)</f>
        <v>0</v>
      </c>
      <c r="F5082" s="8" t="s">
        <v>118</v>
      </c>
      <c r="G5082"/>
      <c r="H5082"/>
      <c r="I5082"/>
      <c r="J5082"/>
      <c r="K5082"/>
      <c r="L5082"/>
    </row>
    <row r="5083" spans="1:12" ht="12.75">
      <c r="A5083" s="5"/>
      <c r="B5083" t="s">
        <v>8</v>
      </c>
      <c r="C5083"/>
      <c r="D5083"/>
      <c r="E5083">
        <v>0</v>
      </c>
      <c r="F5083" s="8"/>
      <c r="G5083"/>
      <c r="H5083"/>
      <c r="I5083"/>
      <c r="J5083"/>
      <c r="K5083"/>
      <c r="L5083"/>
    </row>
    <row r="5084" spans="1:12" ht="12.75">
      <c r="A5084" s="5"/>
      <c r="B5084" t="s">
        <v>9</v>
      </c>
      <c r="C5084"/>
      <c r="D5084"/>
      <c r="E5084">
        <v>0</v>
      </c>
      <c r="F5084" s="8"/>
      <c r="G5084"/>
      <c r="H5084"/>
      <c r="I5084"/>
      <c r="J5084"/>
      <c r="K5084"/>
      <c r="L5084"/>
    </row>
    <row r="5085" spans="1:12" ht="12.75">
      <c r="A5085" s="5"/>
      <c r="B5085" t="s">
        <v>10</v>
      </c>
      <c r="C5085"/>
      <c r="D5085"/>
      <c r="E5085">
        <v>0</v>
      </c>
      <c r="F5085" s="8"/>
      <c r="G5085"/>
      <c r="H5085"/>
      <c r="I5085"/>
      <c r="J5085"/>
      <c r="K5085"/>
      <c r="L5085"/>
    </row>
    <row r="5086" spans="1:12" ht="12.75">
      <c r="A5086" s="5"/>
      <c r="B5086"/>
      <c r="C5086"/>
      <c r="D5086"/>
      <c r="E5086"/>
      <c r="F5086" s="8"/>
      <c r="G5086"/>
      <c r="H5086"/>
      <c r="I5086"/>
      <c r="J5086"/>
      <c r="K5086"/>
      <c r="L5086"/>
    </row>
    <row r="5087" spans="1:12" ht="12.75">
      <c r="A5087" s="5"/>
      <c r="B5087"/>
      <c r="C5087"/>
      <c r="D5087"/>
      <c r="E5087"/>
      <c r="F5087" s="8"/>
      <c r="G5087"/>
      <c r="H5087"/>
      <c r="I5087"/>
      <c r="J5087"/>
      <c r="K5087"/>
      <c r="L5087"/>
    </row>
    <row r="5088" spans="1:12" ht="12.75">
      <c r="A5088" s="5">
        <v>2</v>
      </c>
      <c r="B5088" s="3" t="s">
        <v>1</v>
      </c>
      <c r="C5088" s="3"/>
      <c r="D5088" s="3"/>
      <c r="E5088" s="4">
        <f>SUM(E5089:E5091)</f>
        <v>4950</v>
      </c>
      <c r="F5088" s="8" t="s">
        <v>118</v>
      </c>
      <c r="G5088"/>
      <c r="H5088"/>
      <c r="I5088"/>
      <c r="J5088"/>
      <c r="K5088"/>
      <c r="L5088"/>
    </row>
    <row r="5089" spans="1:14" ht="12.75">
      <c r="A5089" s="5"/>
      <c r="B5089" t="s">
        <v>2</v>
      </c>
      <c r="C5089"/>
      <c r="D5089"/>
      <c r="E5089">
        <v>4950</v>
      </c>
      <c r="F5089" s="8"/>
      <c r="G5089"/>
      <c r="H5089"/>
      <c r="I5089"/>
      <c r="J5089"/>
      <c r="K5089"/>
      <c r="L5089"/>
      <c r="M5089" s="70"/>
      <c r="N5089" s="140"/>
    </row>
    <row r="5090" spans="1:14" ht="12.75">
      <c r="A5090" s="5"/>
      <c r="B5090" s="53" t="s">
        <v>494</v>
      </c>
      <c r="C5090" s="6">
        <v>0</v>
      </c>
      <c r="D5090"/>
      <c r="E5090" s="1">
        <f>E5089*C5090</f>
        <v>0</v>
      </c>
      <c r="F5090" s="8"/>
      <c r="G5090"/>
      <c r="H5090"/>
      <c r="I5090"/>
      <c r="J5090"/>
      <c r="K5090"/>
      <c r="L5090"/>
      <c r="M5090" s="70"/>
      <c r="N5090" s="140"/>
    </row>
    <row r="5091" spans="1:12" ht="12.75">
      <c r="A5091" s="5"/>
      <c r="B5091"/>
      <c r="C5091"/>
      <c r="D5091"/>
      <c r="E5091"/>
      <c r="F5091"/>
      <c r="G5091"/>
      <c r="H5091"/>
      <c r="I5091"/>
      <c r="J5091"/>
      <c r="K5091"/>
      <c r="L5091"/>
    </row>
    <row r="5092" spans="1:12" ht="12.75">
      <c r="A5092" s="5" t="s">
        <v>4</v>
      </c>
      <c r="B5092" s="3" t="s">
        <v>3</v>
      </c>
      <c r="C5092"/>
      <c r="D5092"/>
      <c r="E5092" s="4">
        <f>E5082+E5088</f>
        <v>4950</v>
      </c>
      <c r="F5092" s="8" t="s">
        <v>118</v>
      </c>
      <c r="G5092" s="3"/>
      <c r="H5092"/>
      <c r="I5092"/>
      <c r="J5092"/>
      <c r="K5092"/>
      <c r="L5092"/>
    </row>
    <row r="5093" spans="1:12" ht="12.75">
      <c r="A5093" s="5"/>
      <c r="B5093"/>
      <c r="C5093"/>
      <c r="D5093"/>
      <c r="E5093"/>
      <c r="F5093"/>
      <c r="G5093"/>
      <c r="H5093"/>
      <c r="I5093"/>
      <c r="J5093"/>
      <c r="K5093"/>
      <c r="L5093"/>
    </row>
    <row r="5094" spans="1:12" ht="12.75">
      <c r="A5094" s="5"/>
      <c r="B5094" s="53" t="s">
        <v>159</v>
      </c>
      <c r="C5094" s="6">
        <v>0</v>
      </c>
      <c r="D5094"/>
      <c r="E5094" s="1">
        <f>E5092*C5094</f>
        <v>0</v>
      </c>
      <c r="F5094"/>
      <c r="G5094"/>
      <c r="H5094"/>
      <c r="I5094"/>
      <c r="J5094"/>
      <c r="K5094"/>
      <c r="L5094"/>
    </row>
    <row r="5095" spans="1:12" ht="12.75">
      <c r="A5095" s="5"/>
      <c r="B5095"/>
      <c r="C5095" s="6"/>
      <c r="D5095"/>
      <c r="E5095" s="1"/>
      <c r="F5095"/>
      <c r="G5095"/>
      <c r="H5095"/>
      <c r="I5095"/>
      <c r="J5095"/>
      <c r="K5095"/>
      <c r="L5095"/>
    </row>
    <row r="5096" spans="1:12" ht="12.75">
      <c r="A5096" s="5"/>
      <c r="B5096"/>
      <c r="C5096"/>
      <c r="D5096"/>
      <c r="E5096"/>
      <c r="F5096"/>
      <c r="G5096"/>
      <c r="H5096"/>
      <c r="I5096"/>
      <c r="J5096"/>
      <c r="K5096"/>
      <c r="L5096"/>
    </row>
    <row r="5097" spans="1:12" ht="12.75">
      <c r="A5097" s="5" t="s">
        <v>5</v>
      </c>
      <c r="B5097" s="3" t="s">
        <v>6</v>
      </c>
      <c r="C5097"/>
      <c r="D5097"/>
      <c r="E5097" s="4">
        <f>SUM(E5094:E5096)</f>
        <v>0</v>
      </c>
      <c r="F5097" s="8" t="s">
        <v>118</v>
      </c>
      <c r="G5097"/>
      <c r="H5097"/>
      <c r="I5097"/>
      <c r="J5097"/>
      <c r="K5097"/>
      <c r="L5097"/>
    </row>
    <row r="5098" spans="1:12" ht="12.75">
      <c r="A5098" s="5"/>
      <c r="B5098" s="3"/>
      <c r="C5098"/>
      <c r="D5098"/>
      <c r="E5098" s="4"/>
      <c r="F5098" s="8"/>
      <c r="G5098"/>
      <c r="H5098"/>
      <c r="I5098"/>
      <c r="J5098"/>
      <c r="K5098"/>
      <c r="L5098"/>
    </row>
    <row r="5099" spans="1:12" ht="12.75">
      <c r="A5099" s="5" t="s">
        <v>7</v>
      </c>
      <c r="B5099" s="3" t="s">
        <v>11</v>
      </c>
      <c r="C5099"/>
      <c r="D5099"/>
      <c r="E5099" s="4">
        <f>E5092+E5097</f>
        <v>4950</v>
      </c>
      <c r="F5099" s="8" t="s">
        <v>118</v>
      </c>
      <c r="G5099"/>
      <c r="H5099"/>
      <c r="I5099"/>
      <c r="J5099"/>
      <c r="K5099"/>
      <c r="L5099"/>
    </row>
    <row r="5100" spans="1:12" ht="12.75">
      <c r="A5100" s="5"/>
      <c r="B5100"/>
      <c r="C5100"/>
      <c r="D5100"/>
      <c r="E5100"/>
      <c r="F5100" s="8"/>
      <c r="G5100"/>
      <c r="H5100"/>
      <c r="I5100"/>
      <c r="J5100"/>
      <c r="K5100"/>
      <c r="L5100"/>
    </row>
    <row r="5101" spans="1:12" ht="12.75">
      <c r="A5101" s="5" t="s">
        <v>12</v>
      </c>
      <c r="B5101" s="3" t="s">
        <v>13</v>
      </c>
      <c r="C5101" s="6">
        <v>0</v>
      </c>
      <c r="D5101"/>
      <c r="E5101" s="4">
        <f>E5099*C5101</f>
        <v>0</v>
      </c>
      <c r="F5101" s="8" t="s">
        <v>118</v>
      </c>
      <c r="G5101"/>
      <c r="H5101"/>
      <c r="I5101"/>
      <c r="J5101"/>
      <c r="K5101"/>
      <c r="L5101"/>
    </row>
    <row r="5102" spans="1:12" ht="12.75">
      <c r="A5102" s="5"/>
      <c r="B5102"/>
      <c r="C5102"/>
      <c r="D5102"/>
      <c r="E5102"/>
      <c r="F5102" s="8"/>
      <c r="G5102"/>
      <c r="H5102"/>
      <c r="I5102"/>
      <c r="J5102"/>
      <c r="K5102"/>
      <c r="L5102"/>
    </row>
    <row r="5103" spans="1:12" ht="12.75">
      <c r="A5103" s="5" t="s">
        <v>14</v>
      </c>
      <c r="B5103" s="3" t="s">
        <v>27</v>
      </c>
      <c r="C5103"/>
      <c r="D5103"/>
      <c r="E5103" s="4">
        <f>E5099+E5101</f>
        <v>4950</v>
      </c>
      <c r="F5103" s="8" t="s">
        <v>118</v>
      </c>
      <c r="G5103"/>
      <c r="H5103"/>
      <c r="I5103"/>
      <c r="J5103"/>
      <c r="K5103"/>
      <c r="L5103"/>
    </row>
    <row r="5104" spans="1:12" ht="12.75">
      <c r="A5104" s="5"/>
      <c r="B5104"/>
      <c r="C5104"/>
      <c r="D5104"/>
      <c r="E5104"/>
      <c r="F5104"/>
      <c r="G5104"/>
      <c r="H5104"/>
      <c r="I5104"/>
      <c r="J5104"/>
      <c r="K5104"/>
      <c r="L5104"/>
    </row>
    <row r="5105" spans="1:12" ht="12.75">
      <c r="A5105" s="5"/>
      <c r="B5105"/>
      <c r="C5105"/>
      <c r="D5105"/>
      <c r="E5105"/>
      <c r="F5105"/>
      <c r="G5105"/>
      <c r="H5105"/>
      <c r="I5105"/>
      <c r="J5105"/>
      <c r="K5105"/>
      <c r="L5105"/>
    </row>
    <row r="5106" spans="1:14" ht="12.75">
      <c r="A5106" s="31"/>
      <c r="B5106" s="3" t="s">
        <v>18</v>
      </c>
      <c r="C5106" s="139">
        <f>E5103</f>
        <v>4950</v>
      </c>
      <c r="D5106" s="155" t="s">
        <v>423</v>
      </c>
      <c r="E5106" s="155"/>
      <c r="F5106" s="4">
        <f>E5103/165.33/1</f>
        <v>29.94011976047904</v>
      </c>
      <c r="G5106" s="8" t="s">
        <v>19</v>
      </c>
      <c r="H5106"/>
      <c r="I5106"/>
      <c r="J5106"/>
      <c r="K5106"/>
      <c r="L5106"/>
      <c r="M5106" s="70"/>
      <c r="N5106" s="140"/>
    </row>
    <row r="5107" spans="1:12" ht="12.75">
      <c r="A5107" s="31"/>
      <c r="B5107"/>
      <c r="C5107"/>
      <c r="D5107"/>
      <c r="E5107"/>
      <c r="F5107"/>
      <c r="G5107"/>
      <c r="H5107"/>
      <c r="I5107"/>
      <c r="J5107"/>
      <c r="K5107"/>
      <c r="L5107"/>
    </row>
    <row r="5108" spans="1:12" ht="12.75">
      <c r="A5108" s="31"/>
      <c r="B5108" s="3" t="s">
        <v>17</v>
      </c>
      <c r="C5108"/>
      <c r="D5108"/>
      <c r="E5108"/>
      <c r="F5108"/>
      <c r="G5108"/>
      <c r="H5108"/>
      <c r="I5108"/>
      <c r="J5108"/>
      <c r="K5108"/>
      <c r="L5108"/>
    </row>
    <row r="5109" spans="2:9" ht="12.75">
      <c r="B5109" s="75"/>
      <c r="C5109" s="75"/>
      <c r="D5109" s="75"/>
      <c r="E5109" s="75"/>
      <c r="F5109" s="75"/>
      <c r="G5109" s="75"/>
      <c r="H5109" s="75"/>
      <c r="I5109" s="75"/>
    </row>
    <row r="5110" spans="2:9" ht="12.75">
      <c r="B5110" s="160" t="s">
        <v>495</v>
      </c>
      <c r="C5110" s="160"/>
      <c r="D5110" s="160"/>
      <c r="E5110" s="160"/>
      <c r="F5110" s="160"/>
      <c r="G5110" s="160"/>
      <c r="H5110" s="160"/>
      <c r="I5110" s="160"/>
    </row>
    <row r="5111" spans="2:9" ht="12.75">
      <c r="B5111" s="160" t="s">
        <v>496</v>
      </c>
      <c r="C5111" s="160"/>
      <c r="D5111" s="160"/>
      <c r="E5111" s="160"/>
      <c r="F5111" s="160"/>
      <c r="G5111" s="160"/>
      <c r="H5111" s="160"/>
      <c r="I5111" s="75"/>
    </row>
    <row r="5112" spans="2:9" ht="12.75">
      <c r="B5112" s="75"/>
      <c r="C5112" s="75"/>
      <c r="D5112" s="75"/>
      <c r="E5112" s="75"/>
      <c r="F5112" s="75"/>
      <c r="G5112" s="75"/>
      <c r="H5112" s="75"/>
      <c r="I5112" s="75"/>
    </row>
    <row r="5113" spans="2:9" ht="12.75">
      <c r="B5113" s="75"/>
      <c r="C5113" s="75"/>
      <c r="D5113" s="75"/>
      <c r="E5113" s="75"/>
      <c r="F5113" s="75"/>
      <c r="G5113" s="75"/>
      <c r="H5113" s="75"/>
      <c r="I5113" s="75"/>
    </row>
    <row r="5114" spans="2:9" ht="12.75">
      <c r="B5114" s="75"/>
      <c r="C5114" s="75"/>
      <c r="D5114" s="75"/>
      <c r="E5114" s="75"/>
      <c r="F5114" s="75"/>
      <c r="G5114" s="75"/>
      <c r="H5114" s="75"/>
      <c r="I5114" s="75"/>
    </row>
    <row r="5115" spans="2:9" ht="12.75">
      <c r="B5115" s="75"/>
      <c r="C5115" s="75"/>
      <c r="D5115" s="75"/>
      <c r="E5115" s="75"/>
      <c r="F5115" s="75"/>
      <c r="G5115" s="75"/>
      <c r="H5115" s="75"/>
      <c r="I5115" s="75"/>
    </row>
    <row r="5116" spans="2:9" ht="12.75">
      <c r="B5116" s="75"/>
      <c r="C5116" s="75"/>
      <c r="D5116" s="75"/>
      <c r="E5116" s="75"/>
      <c r="F5116" s="75"/>
      <c r="G5116" s="75"/>
      <c r="H5116" s="75"/>
      <c r="I5116" s="75"/>
    </row>
    <row r="5117" spans="2:9" ht="12.75">
      <c r="B5117" s="75"/>
      <c r="C5117" s="75"/>
      <c r="D5117" s="75"/>
      <c r="E5117" s="75"/>
      <c r="F5117" s="75"/>
      <c r="G5117" s="75"/>
      <c r="H5117" s="75"/>
      <c r="I5117" s="75"/>
    </row>
    <row r="5118" spans="2:9" ht="12.75">
      <c r="B5118" s="75"/>
      <c r="C5118" s="75"/>
      <c r="D5118" s="75"/>
      <c r="E5118" s="75"/>
      <c r="F5118" s="75"/>
      <c r="G5118" s="75"/>
      <c r="H5118" s="75"/>
      <c r="I5118" s="75"/>
    </row>
    <row r="5119" spans="2:9" ht="12.75">
      <c r="B5119" s="75"/>
      <c r="C5119" s="75"/>
      <c r="D5119" s="75"/>
      <c r="E5119" s="75"/>
      <c r="F5119" s="75"/>
      <c r="G5119" s="75"/>
      <c r="H5119" s="75"/>
      <c r="I5119" s="75"/>
    </row>
    <row r="5132" spans="2:8" ht="12.75">
      <c r="B5132" s="61"/>
      <c r="H5132" s="61"/>
    </row>
    <row r="5133" spans="2:9" ht="12.75">
      <c r="B5133" s="61"/>
      <c r="G5133" s="64"/>
      <c r="H5133" s="64"/>
      <c r="I5133" s="65"/>
    </row>
    <row r="5134" spans="2:9" ht="12.75">
      <c r="B5134" s="61"/>
      <c r="H5134" s="64"/>
      <c r="I5134" s="61"/>
    </row>
    <row r="5135" spans="1:12" ht="12.75">
      <c r="A5135" s="31"/>
      <c r="B5135" s="3" t="s">
        <v>484</v>
      </c>
      <c r="C5135"/>
      <c r="D5135"/>
      <c r="E5135"/>
      <c r="F5135"/>
      <c r="G5135"/>
      <c r="H5135" s="3" t="s">
        <v>134</v>
      </c>
      <c r="I5135"/>
      <c r="J5135"/>
      <c r="K5135"/>
      <c r="L5135"/>
    </row>
    <row r="5136" spans="1:12" ht="12.75">
      <c r="A5136" s="31"/>
      <c r="B5136"/>
      <c r="C5136"/>
      <c r="D5136"/>
      <c r="E5136"/>
      <c r="F5136"/>
      <c r="G5136" s="10"/>
      <c r="H5136" s="162" t="s">
        <v>292</v>
      </c>
      <c r="I5136" s="162"/>
      <c r="J5136"/>
      <c r="K5136"/>
      <c r="L5136"/>
    </row>
    <row r="5137" spans="1:12" ht="12.75">
      <c r="A5137" s="31"/>
      <c r="B5137" s="3" t="s">
        <v>486</v>
      </c>
      <c r="C5137"/>
      <c r="D5137"/>
      <c r="E5137"/>
      <c r="F5137"/>
      <c r="G5137" s="10"/>
      <c r="H5137" s="10"/>
      <c r="I5137" s="50"/>
      <c r="J5137"/>
      <c r="K5137"/>
      <c r="L5137"/>
    </row>
    <row r="5138" spans="1:12" ht="12.75">
      <c r="A5138" s="31"/>
      <c r="B5138" s="155" t="s">
        <v>535</v>
      </c>
      <c r="C5138" s="155"/>
      <c r="D5138" s="155"/>
      <c r="E5138" s="155"/>
      <c r="F5138" s="155"/>
      <c r="G5138" s="155"/>
      <c r="H5138" s="155"/>
      <c r="I5138" s="155"/>
      <c r="J5138"/>
      <c r="K5138"/>
      <c r="L5138"/>
    </row>
    <row r="5139" spans="1:12" ht="12.75">
      <c r="A5139" s="31"/>
      <c r="B5139"/>
      <c r="C5139"/>
      <c r="D5139"/>
      <c r="E5139"/>
      <c r="F5139"/>
      <c r="G5139" s="10"/>
      <c r="H5139" s="10"/>
      <c r="I5139" s="10"/>
      <c r="J5139"/>
      <c r="K5139"/>
      <c r="L5139"/>
    </row>
    <row r="5140" spans="1:12" ht="12.75">
      <c r="A5140" s="31"/>
      <c r="B5140"/>
      <c r="C5140"/>
      <c r="D5140"/>
      <c r="E5140"/>
      <c r="F5140"/>
      <c r="G5140" s="50"/>
      <c r="H5140" s="10"/>
      <c r="I5140" s="10"/>
      <c r="J5140"/>
      <c r="K5140"/>
      <c r="L5140"/>
    </row>
    <row r="5141" spans="1:12" ht="12.75">
      <c r="A5141" s="5">
        <v>1</v>
      </c>
      <c r="B5141" s="3" t="s">
        <v>0</v>
      </c>
      <c r="C5141"/>
      <c r="D5141"/>
      <c r="E5141" s="3">
        <f>SUM(E5142:E5144)</f>
        <v>80</v>
      </c>
      <c r="F5141" s="8" t="s">
        <v>118</v>
      </c>
      <c r="G5141"/>
      <c r="H5141"/>
      <c r="I5141"/>
      <c r="J5141"/>
      <c r="K5141"/>
      <c r="L5141"/>
    </row>
    <row r="5142" spans="1:12" ht="12.75">
      <c r="A5142" s="5"/>
      <c r="B5142" t="s">
        <v>8</v>
      </c>
      <c r="C5142"/>
      <c r="D5142"/>
      <c r="E5142">
        <v>0</v>
      </c>
      <c r="F5142" s="8"/>
      <c r="G5142"/>
      <c r="H5142"/>
      <c r="I5142"/>
      <c r="J5142"/>
      <c r="K5142"/>
      <c r="L5142"/>
    </row>
    <row r="5143" spans="1:12" ht="12.75">
      <c r="A5143" s="5"/>
      <c r="B5143" t="s">
        <v>9</v>
      </c>
      <c r="C5143"/>
      <c r="D5143"/>
      <c r="E5143">
        <v>80</v>
      </c>
      <c r="F5143" s="8"/>
      <c r="G5143"/>
      <c r="H5143"/>
      <c r="I5143"/>
      <c r="J5143"/>
      <c r="K5143"/>
      <c r="L5143"/>
    </row>
    <row r="5144" spans="1:12" ht="12.75">
      <c r="A5144" s="5"/>
      <c r="B5144" t="s">
        <v>10</v>
      </c>
      <c r="C5144"/>
      <c r="D5144"/>
      <c r="E5144">
        <v>0</v>
      </c>
      <c r="F5144" s="8"/>
      <c r="G5144"/>
      <c r="H5144"/>
      <c r="I5144"/>
      <c r="J5144"/>
      <c r="K5144"/>
      <c r="L5144"/>
    </row>
    <row r="5145" spans="1:12" ht="12.75">
      <c r="A5145" s="5"/>
      <c r="B5145"/>
      <c r="C5145"/>
      <c r="D5145"/>
      <c r="E5145"/>
      <c r="F5145" s="8"/>
      <c r="G5145"/>
      <c r="H5145"/>
      <c r="I5145"/>
      <c r="J5145"/>
      <c r="K5145"/>
      <c r="L5145"/>
    </row>
    <row r="5146" spans="1:12" ht="12.75">
      <c r="A5146" s="5"/>
      <c r="B5146"/>
      <c r="C5146"/>
      <c r="D5146"/>
      <c r="E5146"/>
      <c r="F5146" s="8"/>
      <c r="G5146"/>
      <c r="H5146"/>
      <c r="I5146"/>
      <c r="J5146"/>
      <c r="K5146"/>
      <c r="L5146"/>
    </row>
    <row r="5147" spans="1:12" ht="12.75">
      <c r="A5147" s="5">
        <v>2</v>
      </c>
      <c r="B5147" s="3" t="s">
        <v>1</v>
      </c>
      <c r="C5147" s="3"/>
      <c r="D5147" s="3"/>
      <c r="E5147" s="4">
        <f>SUM(E5148:E5150)</f>
        <v>5531.725</v>
      </c>
      <c r="F5147" s="8" t="s">
        <v>118</v>
      </c>
      <c r="G5147"/>
      <c r="H5147"/>
      <c r="I5147"/>
      <c r="J5147"/>
      <c r="K5147"/>
      <c r="L5147"/>
    </row>
    <row r="5148" spans="1:14" ht="12.75">
      <c r="A5148" s="5"/>
      <c r="B5148" t="s">
        <v>2</v>
      </c>
      <c r="C5148"/>
      <c r="D5148"/>
      <c r="E5148">
        <v>5410</v>
      </c>
      <c r="F5148" s="8"/>
      <c r="G5148"/>
      <c r="H5148"/>
      <c r="I5148"/>
      <c r="J5148"/>
      <c r="K5148"/>
      <c r="L5148"/>
      <c r="M5148" s="70"/>
      <c r="N5148" s="140"/>
    </row>
    <row r="5149" spans="1:12" ht="12.75">
      <c r="A5149" s="5"/>
      <c r="B5149" s="53" t="s">
        <v>494</v>
      </c>
      <c r="C5149" s="2">
        <v>0.0225</v>
      </c>
      <c r="D5149"/>
      <c r="E5149" s="1">
        <f>E5148*C5149</f>
        <v>121.725</v>
      </c>
      <c r="F5149" s="8"/>
      <c r="G5149"/>
      <c r="H5149"/>
      <c r="I5149"/>
      <c r="J5149"/>
      <c r="K5149"/>
      <c r="L5149"/>
    </row>
    <row r="5150" spans="1:12" ht="12.75">
      <c r="A5150" s="5"/>
      <c r="B5150"/>
      <c r="C5150"/>
      <c r="D5150"/>
      <c r="E5150"/>
      <c r="F5150"/>
      <c r="G5150"/>
      <c r="H5150"/>
      <c r="I5150"/>
      <c r="J5150"/>
      <c r="K5150"/>
      <c r="L5150"/>
    </row>
    <row r="5151" spans="1:12" ht="12.75">
      <c r="A5151" s="5" t="s">
        <v>4</v>
      </c>
      <c r="B5151" s="3" t="s">
        <v>3</v>
      </c>
      <c r="C5151"/>
      <c r="D5151"/>
      <c r="E5151" s="4">
        <f>E5141+E5147</f>
        <v>5611.725</v>
      </c>
      <c r="F5151" s="8" t="s">
        <v>118</v>
      </c>
      <c r="G5151" s="3"/>
      <c r="H5151"/>
      <c r="I5151"/>
      <c r="J5151"/>
      <c r="K5151"/>
      <c r="L5151"/>
    </row>
    <row r="5152" spans="1:12" ht="12.75">
      <c r="A5152" s="5"/>
      <c r="B5152"/>
      <c r="C5152"/>
      <c r="D5152"/>
      <c r="E5152"/>
      <c r="F5152"/>
      <c r="G5152"/>
      <c r="H5152"/>
      <c r="I5152"/>
      <c r="J5152"/>
      <c r="K5152"/>
      <c r="L5152"/>
    </row>
    <row r="5153" spans="1:12" ht="12.75">
      <c r="A5153" s="5"/>
      <c r="B5153" s="53" t="s">
        <v>159</v>
      </c>
      <c r="C5153" s="6">
        <v>0.1</v>
      </c>
      <c r="D5153"/>
      <c r="E5153" s="1">
        <f>E5151*C5153</f>
        <v>561.1725</v>
      </c>
      <c r="F5153"/>
      <c r="G5153"/>
      <c r="H5153"/>
      <c r="I5153"/>
      <c r="J5153"/>
      <c r="K5153"/>
      <c r="L5153"/>
    </row>
    <row r="5154" spans="1:12" ht="12.75">
      <c r="A5154" s="5"/>
      <c r="B5154"/>
      <c r="C5154" s="6"/>
      <c r="D5154"/>
      <c r="E5154" s="1"/>
      <c r="F5154"/>
      <c r="G5154"/>
      <c r="H5154"/>
      <c r="I5154"/>
      <c r="J5154"/>
      <c r="K5154"/>
      <c r="L5154"/>
    </row>
    <row r="5155" spans="1:12" ht="12.75">
      <c r="A5155" s="5"/>
      <c r="B5155"/>
      <c r="C5155"/>
      <c r="D5155"/>
      <c r="E5155"/>
      <c r="F5155"/>
      <c r="G5155"/>
      <c r="H5155"/>
      <c r="I5155"/>
      <c r="J5155"/>
      <c r="K5155"/>
      <c r="L5155"/>
    </row>
    <row r="5156" spans="1:12" ht="12.75">
      <c r="A5156" s="5" t="s">
        <v>5</v>
      </c>
      <c r="B5156" s="3" t="s">
        <v>6</v>
      </c>
      <c r="C5156"/>
      <c r="D5156"/>
      <c r="E5156" s="4">
        <f>SUM(E5153:E5155)</f>
        <v>561.1725</v>
      </c>
      <c r="F5156" s="8" t="s">
        <v>118</v>
      </c>
      <c r="G5156"/>
      <c r="H5156"/>
      <c r="I5156"/>
      <c r="J5156"/>
      <c r="K5156"/>
      <c r="L5156"/>
    </row>
    <row r="5157" spans="1:12" ht="12.75">
      <c r="A5157" s="5"/>
      <c r="B5157" s="3"/>
      <c r="C5157"/>
      <c r="D5157"/>
      <c r="E5157" s="4"/>
      <c r="F5157" s="8"/>
      <c r="G5157"/>
      <c r="H5157"/>
      <c r="I5157"/>
      <c r="J5157"/>
      <c r="K5157"/>
      <c r="L5157"/>
    </row>
    <row r="5158" spans="1:12" ht="12.75">
      <c r="A5158" s="5" t="s">
        <v>7</v>
      </c>
      <c r="B5158" s="3" t="s">
        <v>11</v>
      </c>
      <c r="C5158"/>
      <c r="D5158"/>
      <c r="E5158" s="4">
        <f>E5151+E5156</f>
        <v>6172.8975</v>
      </c>
      <c r="F5158" s="8" t="s">
        <v>118</v>
      </c>
      <c r="G5158"/>
      <c r="H5158"/>
      <c r="I5158"/>
      <c r="J5158"/>
      <c r="K5158"/>
      <c r="L5158"/>
    </row>
    <row r="5159" spans="1:12" ht="12.75">
      <c r="A5159" s="5"/>
      <c r="B5159"/>
      <c r="C5159"/>
      <c r="D5159"/>
      <c r="E5159"/>
      <c r="F5159" s="8"/>
      <c r="G5159"/>
      <c r="H5159"/>
      <c r="I5159"/>
      <c r="J5159"/>
      <c r="K5159"/>
      <c r="L5159"/>
    </row>
    <row r="5160" spans="1:12" ht="12.75">
      <c r="A5160" s="5" t="s">
        <v>12</v>
      </c>
      <c r="B5160" s="3" t="s">
        <v>13</v>
      </c>
      <c r="C5160" s="6">
        <v>0.05</v>
      </c>
      <c r="D5160"/>
      <c r="E5160" s="4">
        <f>E5158*C5160</f>
        <v>308.644875</v>
      </c>
      <c r="F5160" s="8" t="s">
        <v>118</v>
      </c>
      <c r="G5160"/>
      <c r="H5160"/>
      <c r="I5160"/>
      <c r="J5160"/>
      <c r="K5160"/>
      <c r="L5160"/>
    </row>
    <row r="5161" spans="1:12" ht="12.75">
      <c r="A5161" s="5"/>
      <c r="B5161"/>
      <c r="C5161"/>
      <c r="D5161"/>
      <c r="E5161"/>
      <c r="F5161" s="8"/>
      <c r="G5161"/>
      <c r="H5161"/>
      <c r="I5161"/>
      <c r="J5161"/>
      <c r="K5161"/>
      <c r="L5161"/>
    </row>
    <row r="5162" spans="1:12" ht="12.75">
      <c r="A5162" s="5" t="s">
        <v>14</v>
      </c>
      <c r="B5162" s="3" t="s">
        <v>27</v>
      </c>
      <c r="C5162"/>
      <c r="D5162"/>
      <c r="E5162" s="4">
        <f>E5158+E5160</f>
        <v>6481.542375</v>
      </c>
      <c r="F5162" s="8" t="s">
        <v>118</v>
      </c>
      <c r="G5162"/>
      <c r="H5162"/>
      <c r="I5162"/>
      <c r="J5162"/>
      <c r="K5162"/>
      <c r="L5162"/>
    </row>
    <row r="5163" spans="1:12" ht="12.75">
      <c r="A5163" s="5"/>
      <c r="B5163"/>
      <c r="C5163"/>
      <c r="D5163"/>
      <c r="E5163"/>
      <c r="F5163"/>
      <c r="G5163"/>
      <c r="H5163"/>
      <c r="I5163"/>
      <c r="J5163"/>
      <c r="K5163"/>
      <c r="L5163"/>
    </row>
    <row r="5164" spans="1:12" ht="12.75">
      <c r="A5164" s="5"/>
      <c r="B5164"/>
      <c r="C5164"/>
      <c r="D5164"/>
      <c r="E5164"/>
      <c r="F5164"/>
      <c r="G5164"/>
      <c r="H5164"/>
      <c r="I5164"/>
      <c r="J5164"/>
      <c r="K5164"/>
      <c r="L5164"/>
    </row>
    <row r="5165" spans="1:14" ht="12.75">
      <c r="A5165" s="31"/>
      <c r="B5165" s="3" t="s">
        <v>18</v>
      </c>
      <c r="C5165" s="139">
        <f>E5162</f>
        <v>6481.542375</v>
      </c>
      <c r="D5165" s="155" t="s">
        <v>423</v>
      </c>
      <c r="E5165" s="155"/>
      <c r="F5165" s="4">
        <f>E5162/165.33/1</f>
        <v>39.203667664670654</v>
      </c>
      <c r="G5165" s="8" t="s">
        <v>19</v>
      </c>
      <c r="H5165"/>
      <c r="I5165"/>
      <c r="J5165"/>
      <c r="K5165"/>
      <c r="L5165"/>
      <c r="M5165" s="70"/>
      <c r="N5165" s="140"/>
    </row>
    <row r="5166" spans="1:12" ht="12.75">
      <c r="A5166" s="31"/>
      <c r="B5166"/>
      <c r="C5166"/>
      <c r="D5166"/>
      <c r="E5166"/>
      <c r="F5166"/>
      <c r="G5166"/>
      <c r="H5166"/>
      <c r="I5166"/>
      <c r="J5166"/>
      <c r="K5166"/>
      <c r="L5166"/>
    </row>
    <row r="5167" spans="1:12" ht="12.75">
      <c r="A5167" s="31"/>
      <c r="B5167" s="3" t="s">
        <v>17</v>
      </c>
      <c r="C5167"/>
      <c r="D5167"/>
      <c r="E5167"/>
      <c r="F5167"/>
      <c r="G5167"/>
      <c r="H5167"/>
      <c r="I5167"/>
      <c r="J5167"/>
      <c r="K5167"/>
      <c r="L5167"/>
    </row>
    <row r="5168" spans="2:9" ht="12.75">
      <c r="B5168" s="75"/>
      <c r="C5168" s="75"/>
      <c r="D5168" s="75"/>
      <c r="E5168" s="75"/>
      <c r="F5168" s="75"/>
      <c r="G5168" s="75"/>
      <c r="H5168" s="75"/>
      <c r="I5168" s="75"/>
    </row>
    <row r="5169" spans="2:9" ht="12.75">
      <c r="B5169" s="160" t="s">
        <v>495</v>
      </c>
      <c r="C5169" s="160"/>
      <c r="D5169" s="160"/>
      <c r="E5169" s="160"/>
      <c r="F5169" s="160"/>
      <c r="G5169" s="160"/>
      <c r="H5169" s="160"/>
      <c r="I5169" s="160"/>
    </row>
    <row r="5170" spans="2:9" ht="12.75">
      <c r="B5170" s="160" t="s">
        <v>496</v>
      </c>
      <c r="C5170" s="160"/>
      <c r="D5170" s="160"/>
      <c r="E5170" s="160"/>
      <c r="F5170" s="160"/>
      <c r="G5170" s="160"/>
      <c r="H5170" s="160"/>
      <c r="I5170" s="75"/>
    </row>
    <row r="5171" spans="2:9" ht="12.75">
      <c r="B5171" s="75"/>
      <c r="C5171" s="75"/>
      <c r="D5171" s="75"/>
      <c r="E5171" s="75"/>
      <c r="F5171" s="75"/>
      <c r="G5171" s="75"/>
      <c r="H5171" s="75"/>
      <c r="I5171" s="75"/>
    </row>
    <row r="5172" spans="2:9" ht="12.75">
      <c r="B5172" s="75"/>
      <c r="C5172" s="75"/>
      <c r="D5172" s="75"/>
      <c r="E5172" s="75"/>
      <c r="F5172" s="75"/>
      <c r="G5172" s="75"/>
      <c r="H5172" s="75"/>
      <c r="I5172" s="75"/>
    </row>
    <row r="5173" spans="2:9" ht="12.75">
      <c r="B5173" s="75"/>
      <c r="C5173" s="75"/>
      <c r="D5173" s="75"/>
      <c r="E5173" s="75"/>
      <c r="F5173" s="75"/>
      <c r="G5173" s="75"/>
      <c r="H5173" s="75"/>
      <c r="I5173" s="75"/>
    </row>
    <row r="5174" spans="2:9" ht="12.75">
      <c r="B5174" s="75"/>
      <c r="C5174" s="75"/>
      <c r="D5174" s="75"/>
      <c r="E5174" s="75"/>
      <c r="F5174" s="75"/>
      <c r="G5174" s="75"/>
      <c r="H5174" s="75"/>
      <c r="I5174" s="75"/>
    </row>
    <row r="5175" spans="2:9" ht="12.75">
      <c r="B5175" s="75"/>
      <c r="C5175" s="75"/>
      <c r="D5175" s="75"/>
      <c r="E5175" s="75"/>
      <c r="F5175" s="75"/>
      <c r="G5175" s="75"/>
      <c r="H5175" s="75"/>
      <c r="I5175" s="75"/>
    </row>
    <row r="5176" spans="2:9" ht="12.75">
      <c r="B5176" s="75"/>
      <c r="C5176" s="75"/>
      <c r="D5176" s="75"/>
      <c r="E5176" s="75"/>
      <c r="F5176" s="75"/>
      <c r="G5176" s="75"/>
      <c r="H5176" s="75"/>
      <c r="I5176" s="75"/>
    </row>
    <row r="5177" spans="2:9" ht="12.75">
      <c r="B5177" s="75"/>
      <c r="C5177" s="75"/>
      <c r="D5177" s="75"/>
      <c r="E5177" s="75"/>
      <c r="F5177" s="75"/>
      <c r="G5177" s="75"/>
      <c r="H5177" s="75"/>
      <c r="I5177" s="75"/>
    </row>
    <row r="5190" spans="2:8" ht="12.75">
      <c r="B5190" s="61"/>
      <c r="H5190" s="61"/>
    </row>
    <row r="5191" spans="7:9" ht="12.75">
      <c r="G5191" s="64"/>
      <c r="H5191" s="64"/>
      <c r="I5191" s="65"/>
    </row>
    <row r="5192" spans="2:9" ht="12.75">
      <c r="B5192" s="61"/>
      <c r="G5192" s="64"/>
      <c r="H5192" s="64"/>
      <c r="I5192" s="65"/>
    </row>
    <row r="5193" spans="2:9" ht="12.75">
      <c r="B5193" s="61"/>
      <c r="H5193" s="64"/>
      <c r="I5193" s="61"/>
    </row>
    <row r="5194" spans="1:12" ht="12.75">
      <c r="A5194" s="31"/>
      <c r="B5194" s="3" t="s">
        <v>484</v>
      </c>
      <c r="C5194"/>
      <c r="D5194"/>
      <c r="E5194"/>
      <c r="F5194"/>
      <c r="G5194"/>
      <c r="H5194" s="3" t="s">
        <v>134</v>
      </c>
      <c r="I5194"/>
      <c r="J5194"/>
      <c r="K5194"/>
      <c r="L5194"/>
    </row>
    <row r="5195" spans="1:12" ht="12.75">
      <c r="A5195" s="31"/>
      <c r="B5195"/>
      <c r="C5195"/>
      <c r="D5195"/>
      <c r="E5195"/>
      <c r="F5195"/>
      <c r="G5195" s="10"/>
      <c r="H5195" s="162" t="s">
        <v>293</v>
      </c>
      <c r="I5195" s="162"/>
      <c r="J5195"/>
      <c r="K5195"/>
      <c r="L5195"/>
    </row>
    <row r="5196" spans="1:12" ht="12.75">
      <c r="A5196" s="31"/>
      <c r="B5196" s="3" t="s">
        <v>486</v>
      </c>
      <c r="C5196"/>
      <c r="D5196"/>
      <c r="E5196"/>
      <c r="F5196"/>
      <c r="G5196" s="10"/>
      <c r="H5196" s="10"/>
      <c r="I5196" s="50"/>
      <c r="J5196"/>
      <c r="K5196"/>
      <c r="L5196"/>
    </row>
    <row r="5197" spans="1:12" ht="12.75">
      <c r="A5197" s="31"/>
      <c r="B5197" s="155" t="s">
        <v>535</v>
      </c>
      <c r="C5197" s="155"/>
      <c r="D5197" s="155"/>
      <c r="E5197" s="155"/>
      <c r="F5197" s="155"/>
      <c r="G5197" s="155"/>
      <c r="H5197" s="155"/>
      <c r="I5197" s="155"/>
      <c r="J5197"/>
      <c r="K5197"/>
      <c r="L5197"/>
    </row>
    <row r="5198" spans="1:12" ht="12.75">
      <c r="A5198" s="31"/>
      <c r="B5198"/>
      <c r="C5198"/>
      <c r="D5198"/>
      <c r="E5198"/>
      <c r="F5198"/>
      <c r="G5198" s="10"/>
      <c r="H5198" s="10"/>
      <c r="I5198" s="10"/>
      <c r="J5198"/>
      <c r="K5198"/>
      <c r="L5198"/>
    </row>
    <row r="5199" spans="1:12" ht="12.75">
      <c r="A5199" s="31"/>
      <c r="B5199"/>
      <c r="C5199"/>
      <c r="D5199"/>
      <c r="E5199"/>
      <c r="F5199"/>
      <c r="G5199" s="50"/>
      <c r="H5199" s="10"/>
      <c r="I5199" s="10"/>
      <c r="J5199"/>
      <c r="K5199"/>
      <c r="L5199"/>
    </row>
    <row r="5200" spans="1:12" ht="12.75">
      <c r="A5200" s="5">
        <v>1</v>
      </c>
      <c r="B5200" s="3" t="s">
        <v>0</v>
      </c>
      <c r="C5200"/>
      <c r="D5200"/>
      <c r="E5200" s="3">
        <f>SUM(E5201:E5203)</f>
        <v>0</v>
      </c>
      <c r="F5200" s="8" t="s">
        <v>118</v>
      </c>
      <c r="G5200"/>
      <c r="H5200"/>
      <c r="I5200"/>
      <c r="J5200"/>
      <c r="K5200"/>
      <c r="L5200"/>
    </row>
    <row r="5201" spans="1:12" ht="12.75">
      <c r="A5201" s="5"/>
      <c r="B5201" t="s">
        <v>8</v>
      </c>
      <c r="C5201"/>
      <c r="D5201"/>
      <c r="E5201">
        <v>0</v>
      </c>
      <c r="F5201" s="8"/>
      <c r="G5201"/>
      <c r="H5201"/>
      <c r="I5201"/>
      <c r="J5201"/>
      <c r="K5201"/>
      <c r="L5201"/>
    </row>
    <row r="5202" spans="1:12" ht="12.75">
      <c r="A5202" s="5"/>
      <c r="B5202" t="s">
        <v>9</v>
      </c>
      <c r="C5202"/>
      <c r="D5202"/>
      <c r="E5202">
        <v>0</v>
      </c>
      <c r="F5202" s="8"/>
      <c r="G5202"/>
      <c r="H5202"/>
      <c r="I5202"/>
      <c r="J5202"/>
      <c r="K5202"/>
      <c r="L5202"/>
    </row>
    <row r="5203" spans="1:12" ht="12.75">
      <c r="A5203" s="5"/>
      <c r="B5203" t="s">
        <v>10</v>
      </c>
      <c r="C5203"/>
      <c r="D5203"/>
      <c r="E5203">
        <v>0</v>
      </c>
      <c r="F5203" s="8"/>
      <c r="G5203"/>
      <c r="H5203"/>
      <c r="I5203"/>
      <c r="J5203"/>
      <c r="K5203"/>
      <c r="L5203"/>
    </row>
    <row r="5204" spans="1:12" ht="12.75">
      <c r="A5204" s="5"/>
      <c r="B5204"/>
      <c r="C5204"/>
      <c r="D5204"/>
      <c r="E5204"/>
      <c r="F5204" s="8"/>
      <c r="G5204"/>
      <c r="H5204"/>
      <c r="I5204"/>
      <c r="J5204"/>
      <c r="K5204"/>
      <c r="L5204"/>
    </row>
    <row r="5205" spans="1:12" ht="12.75">
      <c r="A5205" s="5"/>
      <c r="B5205"/>
      <c r="C5205"/>
      <c r="D5205"/>
      <c r="E5205"/>
      <c r="F5205" s="8"/>
      <c r="G5205"/>
      <c r="H5205"/>
      <c r="I5205"/>
      <c r="J5205"/>
      <c r="K5205"/>
      <c r="L5205"/>
    </row>
    <row r="5206" spans="1:12" ht="12.75">
      <c r="A5206" s="5">
        <v>2</v>
      </c>
      <c r="B5206" s="3" t="s">
        <v>1</v>
      </c>
      <c r="C5206" s="3"/>
      <c r="D5206" s="3"/>
      <c r="E5206" s="4">
        <f>SUM(E5207:E5209)</f>
        <v>5350</v>
      </c>
      <c r="F5206" s="8" t="s">
        <v>118</v>
      </c>
      <c r="G5206"/>
      <c r="H5206"/>
      <c r="I5206"/>
      <c r="J5206"/>
      <c r="K5206"/>
      <c r="L5206"/>
    </row>
    <row r="5207" spans="1:14" ht="12.75">
      <c r="A5207" s="5"/>
      <c r="B5207" t="s">
        <v>2</v>
      </c>
      <c r="C5207"/>
      <c r="D5207"/>
      <c r="E5207">
        <v>5350</v>
      </c>
      <c r="F5207" s="8"/>
      <c r="G5207"/>
      <c r="H5207"/>
      <c r="I5207"/>
      <c r="J5207"/>
      <c r="K5207"/>
      <c r="L5207"/>
      <c r="M5207" s="70"/>
      <c r="N5207" s="140"/>
    </row>
    <row r="5208" spans="1:14" ht="12.75">
      <c r="A5208" s="5"/>
      <c r="B5208" s="53" t="s">
        <v>494</v>
      </c>
      <c r="C5208" s="6">
        <v>0</v>
      </c>
      <c r="D5208"/>
      <c r="E5208" s="1">
        <f>E5207*C5208</f>
        <v>0</v>
      </c>
      <c r="F5208" s="8"/>
      <c r="G5208"/>
      <c r="H5208"/>
      <c r="I5208"/>
      <c r="J5208"/>
      <c r="K5208"/>
      <c r="L5208"/>
      <c r="M5208" s="70"/>
      <c r="N5208" s="140"/>
    </row>
    <row r="5209" spans="1:12" ht="12.75">
      <c r="A5209" s="5"/>
      <c r="B5209"/>
      <c r="C5209"/>
      <c r="D5209"/>
      <c r="E5209"/>
      <c r="F5209"/>
      <c r="G5209"/>
      <c r="H5209"/>
      <c r="I5209"/>
      <c r="J5209"/>
      <c r="K5209"/>
      <c r="L5209"/>
    </row>
    <row r="5210" spans="1:12" ht="12.75">
      <c r="A5210" s="5" t="s">
        <v>4</v>
      </c>
      <c r="B5210" s="3" t="s">
        <v>3</v>
      </c>
      <c r="C5210"/>
      <c r="D5210"/>
      <c r="E5210" s="4">
        <f>E5200+E5206</f>
        <v>5350</v>
      </c>
      <c r="F5210" s="8" t="s">
        <v>118</v>
      </c>
      <c r="G5210" s="3"/>
      <c r="H5210"/>
      <c r="I5210"/>
      <c r="J5210"/>
      <c r="K5210"/>
      <c r="L5210"/>
    </row>
    <row r="5211" spans="1:12" ht="12.75">
      <c r="A5211" s="5"/>
      <c r="B5211"/>
      <c r="C5211"/>
      <c r="D5211"/>
      <c r="E5211"/>
      <c r="F5211"/>
      <c r="G5211"/>
      <c r="H5211"/>
      <c r="I5211"/>
      <c r="J5211"/>
      <c r="K5211"/>
      <c r="L5211"/>
    </row>
    <row r="5212" spans="1:12" ht="12.75">
      <c r="A5212" s="5"/>
      <c r="B5212" s="53" t="s">
        <v>159</v>
      </c>
      <c r="C5212" s="6">
        <v>0</v>
      </c>
      <c r="D5212"/>
      <c r="E5212" s="1">
        <f>E5210*C5212</f>
        <v>0</v>
      </c>
      <c r="F5212"/>
      <c r="G5212"/>
      <c r="H5212"/>
      <c r="I5212"/>
      <c r="J5212"/>
      <c r="K5212"/>
      <c r="L5212"/>
    </row>
    <row r="5213" spans="1:12" ht="12.75">
      <c r="A5213" s="5"/>
      <c r="B5213"/>
      <c r="C5213" s="6"/>
      <c r="D5213"/>
      <c r="E5213" s="1"/>
      <c r="F5213"/>
      <c r="G5213"/>
      <c r="H5213"/>
      <c r="I5213"/>
      <c r="J5213"/>
      <c r="K5213"/>
      <c r="L5213"/>
    </row>
    <row r="5214" spans="1:12" ht="12.75">
      <c r="A5214" s="5"/>
      <c r="B5214"/>
      <c r="C5214"/>
      <c r="D5214"/>
      <c r="E5214"/>
      <c r="F5214"/>
      <c r="G5214"/>
      <c r="H5214"/>
      <c r="I5214"/>
      <c r="J5214"/>
      <c r="K5214"/>
      <c r="L5214"/>
    </row>
    <row r="5215" spans="1:12" ht="12.75">
      <c r="A5215" s="5" t="s">
        <v>5</v>
      </c>
      <c r="B5215" s="3" t="s">
        <v>6</v>
      </c>
      <c r="C5215"/>
      <c r="D5215"/>
      <c r="E5215" s="4">
        <f>SUM(E5212:E5214)</f>
        <v>0</v>
      </c>
      <c r="F5215" s="8" t="s">
        <v>118</v>
      </c>
      <c r="G5215"/>
      <c r="H5215"/>
      <c r="I5215"/>
      <c r="J5215"/>
      <c r="K5215"/>
      <c r="L5215"/>
    </row>
    <row r="5216" spans="1:12" ht="12.75">
      <c r="A5216" s="5"/>
      <c r="B5216" s="3"/>
      <c r="C5216"/>
      <c r="D5216"/>
      <c r="E5216" s="4"/>
      <c r="F5216" s="8"/>
      <c r="G5216"/>
      <c r="H5216"/>
      <c r="I5216"/>
      <c r="J5216"/>
      <c r="K5216"/>
      <c r="L5216"/>
    </row>
    <row r="5217" spans="1:12" ht="12.75">
      <c r="A5217" s="5" t="s">
        <v>7</v>
      </c>
      <c r="B5217" s="3" t="s">
        <v>11</v>
      </c>
      <c r="C5217"/>
      <c r="D5217"/>
      <c r="E5217" s="4">
        <f>E5210+E5215</f>
        <v>5350</v>
      </c>
      <c r="F5217" s="8" t="s">
        <v>118</v>
      </c>
      <c r="G5217"/>
      <c r="H5217"/>
      <c r="I5217"/>
      <c r="J5217"/>
      <c r="K5217"/>
      <c r="L5217"/>
    </row>
    <row r="5218" spans="1:12" ht="12.75">
      <c r="A5218" s="5"/>
      <c r="B5218"/>
      <c r="C5218"/>
      <c r="D5218"/>
      <c r="E5218"/>
      <c r="F5218" s="8"/>
      <c r="G5218"/>
      <c r="H5218"/>
      <c r="I5218"/>
      <c r="J5218"/>
      <c r="K5218"/>
      <c r="L5218"/>
    </row>
    <row r="5219" spans="1:12" ht="12.75">
      <c r="A5219" s="5" t="s">
        <v>12</v>
      </c>
      <c r="B5219" s="3" t="s">
        <v>13</v>
      </c>
      <c r="C5219" s="6">
        <v>0</v>
      </c>
      <c r="D5219"/>
      <c r="E5219" s="4">
        <f>E5217*C5219</f>
        <v>0</v>
      </c>
      <c r="F5219" s="8" t="s">
        <v>118</v>
      </c>
      <c r="G5219"/>
      <c r="H5219"/>
      <c r="I5219"/>
      <c r="J5219"/>
      <c r="K5219"/>
      <c r="L5219"/>
    </row>
    <row r="5220" spans="1:12" ht="12.75">
      <c r="A5220" s="5"/>
      <c r="B5220"/>
      <c r="C5220"/>
      <c r="D5220"/>
      <c r="E5220"/>
      <c r="F5220" s="8"/>
      <c r="G5220"/>
      <c r="H5220"/>
      <c r="I5220"/>
      <c r="J5220"/>
      <c r="K5220"/>
      <c r="L5220"/>
    </row>
    <row r="5221" spans="1:12" ht="12.75">
      <c r="A5221" s="5" t="s">
        <v>14</v>
      </c>
      <c r="B5221" s="3" t="s">
        <v>27</v>
      </c>
      <c r="C5221"/>
      <c r="D5221"/>
      <c r="E5221" s="4">
        <f>E5217+E5219</f>
        <v>5350</v>
      </c>
      <c r="F5221" s="8" t="s">
        <v>118</v>
      </c>
      <c r="G5221"/>
      <c r="H5221"/>
      <c r="I5221"/>
      <c r="J5221"/>
      <c r="K5221"/>
      <c r="L5221"/>
    </row>
    <row r="5222" spans="1:12" ht="12.75">
      <c r="A5222" s="5"/>
      <c r="B5222"/>
      <c r="C5222"/>
      <c r="D5222"/>
      <c r="E5222"/>
      <c r="F5222"/>
      <c r="G5222"/>
      <c r="H5222"/>
      <c r="I5222"/>
      <c r="J5222"/>
      <c r="K5222"/>
      <c r="L5222"/>
    </row>
    <row r="5223" spans="1:12" ht="12.75">
      <c r="A5223" s="5"/>
      <c r="B5223"/>
      <c r="C5223"/>
      <c r="D5223"/>
      <c r="E5223"/>
      <c r="F5223"/>
      <c r="G5223"/>
      <c r="H5223"/>
      <c r="I5223"/>
      <c r="J5223"/>
      <c r="K5223"/>
      <c r="L5223"/>
    </row>
    <row r="5224" spans="1:14" ht="12.75">
      <c r="A5224" s="31"/>
      <c r="B5224" s="3" t="s">
        <v>18</v>
      </c>
      <c r="C5224" s="139">
        <f>E5221</f>
        <v>5350</v>
      </c>
      <c r="D5224" s="155" t="s">
        <v>423</v>
      </c>
      <c r="E5224" s="155"/>
      <c r="F5224" s="4">
        <f>E5221/165.33/1</f>
        <v>32.35952337748745</v>
      </c>
      <c r="G5224" s="8" t="s">
        <v>19</v>
      </c>
      <c r="H5224"/>
      <c r="I5224"/>
      <c r="J5224"/>
      <c r="K5224"/>
      <c r="L5224" s="1"/>
      <c r="M5224" s="70"/>
      <c r="N5224" s="140"/>
    </row>
    <row r="5225" spans="1:12" ht="12.75">
      <c r="A5225" s="31"/>
      <c r="B5225"/>
      <c r="C5225"/>
      <c r="D5225"/>
      <c r="E5225"/>
      <c r="F5225"/>
      <c r="G5225"/>
      <c r="H5225"/>
      <c r="I5225"/>
      <c r="J5225"/>
      <c r="K5225"/>
      <c r="L5225"/>
    </row>
    <row r="5226" spans="1:12" ht="12.75">
      <c r="A5226" s="31"/>
      <c r="B5226" s="3" t="s">
        <v>17</v>
      </c>
      <c r="C5226"/>
      <c r="D5226"/>
      <c r="E5226"/>
      <c r="F5226"/>
      <c r="G5226"/>
      <c r="H5226"/>
      <c r="I5226"/>
      <c r="J5226"/>
      <c r="K5226"/>
      <c r="L5226"/>
    </row>
    <row r="5227" spans="2:9" ht="12.75">
      <c r="B5227" s="75"/>
      <c r="C5227" s="75"/>
      <c r="D5227" s="75"/>
      <c r="E5227" s="75"/>
      <c r="F5227" s="75"/>
      <c r="G5227" s="75"/>
      <c r="H5227" s="75"/>
      <c r="I5227" s="75"/>
    </row>
    <row r="5228" spans="2:9" ht="12.75">
      <c r="B5228" s="160" t="s">
        <v>495</v>
      </c>
      <c r="C5228" s="160"/>
      <c r="D5228" s="160"/>
      <c r="E5228" s="160"/>
      <c r="F5228" s="160"/>
      <c r="G5228" s="160"/>
      <c r="H5228" s="160"/>
      <c r="I5228" s="160"/>
    </row>
    <row r="5229" spans="2:9" ht="12.75">
      <c r="B5229" s="160" t="s">
        <v>496</v>
      </c>
      <c r="C5229" s="160"/>
      <c r="D5229" s="160"/>
      <c r="E5229" s="160"/>
      <c r="F5229" s="160"/>
      <c r="G5229" s="160"/>
      <c r="H5229" s="160"/>
      <c r="I5229" s="75"/>
    </row>
    <row r="5230" spans="2:9" ht="12.75">
      <c r="B5230" s="75"/>
      <c r="C5230" s="75"/>
      <c r="D5230" s="75"/>
      <c r="E5230" s="75"/>
      <c r="F5230" s="75"/>
      <c r="G5230" s="75"/>
      <c r="H5230" s="75"/>
      <c r="I5230" s="75"/>
    </row>
    <row r="5231" spans="2:9" ht="12.75">
      <c r="B5231" s="75"/>
      <c r="C5231" s="75"/>
      <c r="D5231" s="75"/>
      <c r="E5231" s="75"/>
      <c r="F5231" s="75"/>
      <c r="G5231" s="75"/>
      <c r="H5231" s="75"/>
      <c r="I5231" s="75"/>
    </row>
    <row r="5232" spans="2:9" ht="12.75">
      <c r="B5232" s="75"/>
      <c r="C5232" s="75"/>
      <c r="D5232" s="75"/>
      <c r="E5232" s="75"/>
      <c r="F5232" s="75"/>
      <c r="G5232" s="75"/>
      <c r="H5232" s="75"/>
      <c r="I5232" s="75"/>
    </row>
    <row r="5233" spans="2:9" ht="12.75">
      <c r="B5233" s="75"/>
      <c r="C5233" s="75"/>
      <c r="D5233" s="75"/>
      <c r="E5233" s="75"/>
      <c r="F5233" s="75"/>
      <c r="G5233" s="75"/>
      <c r="H5233" s="75"/>
      <c r="I5233" s="75"/>
    </row>
    <row r="5234" spans="2:9" ht="12.75">
      <c r="B5234" s="75"/>
      <c r="C5234" s="75"/>
      <c r="D5234" s="75"/>
      <c r="E5234" s="75"/>
      <c r="F5234" s="75"/>
      <c r="G5234" s="75"/>
      <c r="H5234" s="75"/>
      <c r="I5234" s="75"/>
    </row>
    <row r="5235" spans="2:9" ht="12.75">
      <c r="B5235" s="75"/>
      <c r="C5235" s="75"/>
      <c r="D5235" s="75"/>
      <c r="E5235" s="75"/>
      <c r="F5235" s="75"/>
      <c r="G5235" s="75"/>
      <c r="H5235" s="75"/>
      <c r="I5235" s="75"/>
    </row>
    <row r="5236" spans="2:9" ht="12.75">
      <c r="B5236" s="75"/>
      <c r="C5236" s="75"/>
      <c r="D5236" s="75"/>
      <c r="E5236" s="75"/>
      <c r="F5236" s="75"/>
      <c r="G5236" s="75"/>
      <c r="H5236" s="75"/>
      <c r="I5236" s="75"/>
    </row>
    <row r="5237" spans="2:9" ht="12.75">
      <c r="B5237" s="75"/>
      <c r="C5237" s="75"/>
      <c r="D5237" s="75"/>
      <c r="E5237" s="75"/>
      <c r="F5237" s="75"/>
      <c r="G5237" s="75"/>
      <c r="H5237" s="75"/>
      <c r="I5237" s="75"/>
    </row>
    <row r="5250" spans="2:8" ht="12.75">
      <c r="B5250" s="61"/>
      <c r="H5250" s="61"/>
    </row>
    <row r="5251" spans="7:9" ht="12.75">
      <c r="G5251" s="64"/>
      <c r="H5251" s="64"/>
      <c r="I5251" s="65"/>
    </row>
    <row r="5252" spans="2:9" ht="12.75">
      <c r="B5252" s="61"/>
      <c r="H5252" s="64"/>
      <c r="I5252" s="61"/>
    </row>
    <row r="5253" spans="1:12" ht="12.75">
      <c r="A5253" s="31"/>
      <c r="B5253" s="3" t="s">
        <v>484</v>
      </c>
      <c r="C5253"/>
      <c r="D5253"/>
      <c r="E5253"/>
      <c r="F5253"/>
      <c r="G5253"/>
      <c r="H5253" s="3" t="s">
        <v>134</v>
      </c>
      <c r="I5253"/>
      <c r="J5253"/>
      <c r="K5253"/>
      <c r="L5253"/>
    </row>
    <row r="5254" spans="1:12" ht="12.75">
      <c r="A5254" s="31"/>
      <c r="B5254"/>
      <c r="C5254"/>
      <c r="D5254"/>
      <c r="E5254"/>
      <c r="F5254"/>
      <c r="G5254" s="10"/>
      <c r="H5254" s="162" t="s">
        <v>295</v>
      </c>
      <c r="I5254" s="162"/>
      <c r="J5254"/>
      <c r="K5254"/>
      <c r="L5254"/>
    </row>
    <row r="5255" spans="1:12" ht="12.75">
      <c r="A5255" s="31"/>
      <c r="B5255" s="3" t="s">
        <v>486</v>
      </c>
      <c r="C5255"/>
      <c r="D5255"/>
      <c r="E5255"/>
      <c r="F5255"/>
      <c r="G5255" s="10"/>
      <c r="H5255" s="10"/>
      <c r="I5255" s="50"/>
      <c r="J5255"/>
      <c r="K5255"/>
      <c r="L5255"/>
    </row>
    <row r="5256" spans="1:12" ht="12.75">
      <c r="A5256" s="31"/>
      <c r="B5256" s="155" t="s">
        <v>294</v>
      </c>
      <c r="C5256" s="155"/>
      <c r="D5256" s="155"/>
      <c r="E5256" s="155"/>
      <c r="F5256" s="155"/>
      <c r="G5256" s="155"/>
      <c r="H5256" s="155"/>
      <c r="I5256" s="155"/>
      <c r="J5256"/>
      <c r="K5256"/>
      <c r="L5256"/>
    </row>
    <row r="5257" spans="1:12" ht="12.75">
      <c r="A5257" s="31"/>
      <c r="B5257"/>
      <c r="C5257"/>
      <c r="D5257"/>
      <c r="E5257"/>
      <c r="F5257"/>
      <c r="G5257" s="10"/>
      <c r="H5257" s="10"/>
      <c r="I5257" s="10"/>
      <c r="J5257"/>
      <c r="K5257"/>
      <c r="L5257"/>
    </row>
    <row r="5258" spans="1:12" ht="12.75">
      <c r="A5258" s="31"/>
      <c r="B5258"/>
      <c r="C5258"/>
      <c r="D5258"/>
      <c r="E5258"/>
      <c r="F5258"/>
      <c r="G5258" s="50"/>
      <c r="H5258" s="10"/>
      <c r="I5258" s="10"/>
      <c r="J5258"/>
      <c r="K5258"/>
      <c r="L5258"/>
    </row>
    <row r="5259" spans="1:12" ht="12.75">
      <c r="A5259" s="5">
        <v>1</v>
      </c>
      <c r="B5259" s="3" t="s">
        <v>0</v>
      </c>
      <c r="C5259"/>
      <c r="D5259"/>
      <c r="E5259" s="3">
        <f>SUM(E5260:E5262)</f>
        <v>90</v>
      </c>
      <c r="F5259" s="8" t="s">
        <v>118</v>
      </c>
      <c r="G5259"/>
      <c r="H5259"/>
      <c r="I5259"/>
      <c r="J5259"/>
      <c r="K5259"/>
      <c r="L5259"/>
    </row>
    <row r="5260" spans="1:12" ht="12.75">
      <c r="A5260" s="5"/>
      <c r="B5260" t="s">
        <v>8</v>
      </c>
      <c r="C5260"/>
      <c r="D5260"/>
      <c r="E5260">
        <v>0</v>
      </c>
      <c r="F5260" s="8"/>
      <c r="G5260"/>
      <c r="H5260"/>
      <c r="I5260"/>
      <c r="J5260"/>
      <c r="K5260"/>
      <c r="L5260"/>
    </row>
    <row r="5261" spans="1:12" ht="12.75">
      <c r="A5261" s="5"/>
      <c r="B5261" t="s">
        <v>9</v>
      </c>
      <c r="C5261"/>
      <c r="D5261"/>
      <c r="E5261">
        <v>90</v>
      </c>
      <c r="F5261" s="8"/>
      <c r="G5261"/>
      <c r="H5261"/>
      <c r="I5261"/>
      <c r="J5261"/>
      <c r="K5261"/>
      <c r="L5261"/>
    </row>
    <row r="5262" spans="1:12" ht="12.75">
      <c r="A5262" s="5"/>
      <c r="B5262" t="s">
        <v>10</v>
      </c>
      <c r="C5262"/>
      <c r="D5262"/>
      <c r="E5262">
        <v>0</v>
      </c>
      <c r="F5262" s="8"/>
      <c r="G5262"/>
      <c r="H5262"/>
      <c r="I5262"/>
      <c r="J5262"/>
      <c r="K5262"/>
      <c r="L5262"/>
    </row>
    <row r="5263" spans="1:12" ht="12.75">
      <c r="A5263" s="5"/>
      <c r="B5263"/>
      <c r="C5263"/>
      <c r="D5263"/>
      <c r="E5263"/>
      <c r="F5263" s="8"/>
      <c r="G5263"/>
      <c r="H5263"/>
      <c r="I5263"/>
      <c r="J5263"/>
      <c r="K5263"/>
      <c r="L5263"/>
    </row>
    <row r="5264" spans="1:12" ht="12.75">
      <c r="A5264" s="5"/>
      <c r="B5264"/>
      <c r="C5264"/>
      <c r="D5264"/>
      <c r="E5264"/>
      <c r="F5264" s="8"/>
      <c r="G5264"/>
      <c r="H5264"/>
      <c r="I5264"/>
      <c r="J5264"/>
      <c r="K5264"/>
      <c r="L5264"/>
    </row>
    <row r="5265" spans="1:12" ht="12.75">
      <c r="A5265" s="5">
        <v>2</v>
      </c>
      <c r="B5265" s="3" t="s">
        <v>1</v>
      </c>
      <c r="C5265" s="3"/>
      <c r="D5265" s="3"/>
      <c r="E5265" s="4">
        <f>SUM(E5266:E5268)</f>
        <v>5521.5</v>
      </c>
      <c r="F5265" s="8" t="s">
        <v>118</v>
      </c>
      <c r="G5265"/>
      <c r="H5265"/>
      <c r="I5265"/>
      <c r="J5265"/>
      <c r="K5265"/>
      <c r="L5265"/>
    </row>
    <row r="5266" spans="1:14" ht="12.75">
      <c r="A5266" s="5"/>
      <c r="B5266" t="s">
        <v>2</v>
      </c>
      <c r="C5266"/>
      <c r="D5266"/>
      <c r="E5266">
        <v>5400</v>
      </c>
      <c r="F5266" s="8"/>
      <c r="G5266"/>
      <c r="H5266"/>
      <c r="I5266"/>
      <c r="J5266"/>
      <c r="K5266"/>
      <c r="L5266"/>
      <c r="M5266" s="70"/>
      <c r="N5266" s="140"/>
    </row>
    <row r="5267" spans="1:12" ht="12.75">
      <c r="A5267" s="5"/>
      <c r="B5267" s="53" t="s">
        <v>494</v>
      </c>
      <c r="C5267" s="2">
        <v>0.0225</v>
      </c>
      <c r="D5267"/>
      <c r="E5267" s="1">
        <f>E5266*C5267</f>
        <v>121.5</v>
      </c>
      <c r="F5267" s="8"/>
      <c r="G5267"/>
      <c r="H5267"/>
      <c r="I5267"/>
      <c r="J5267"/>
      <c r="K5267"/>
      <c r="L5267"/>
    </row>
    <row r="5268" spans="1:12" ht="12.75">
      <c r="A5268" s="5"/>
      <c r="B5268"/>
      <c r="C5268"/>
      <c r="D5268"/>
      <c r="E5268"/>
      <c r="F5268"/>
      <c r="G5268"/>
      <c r="H5268"/>
      <c r="I5268"/>
      <c r="J5268"/>
      <c r="K5268"/>
      <c r="L5268"/>
    </row>
    <row r="5269" spans="1:12" ht="12.75">
      <c r="A5269" s="5" t="s">
        <v>4</v>
      </c>
      <c r="B5269" s="3" t="s">
        <v>3</v>
      </c>
      <c r="C5269"/>
      <c r="D5269"/>
      <c r="E5269" s="4">
        <f>E5259+E5265</f>
        <v>5611.5</v>
      </c>
      <c r="F5269" s="8" t="s">
        <v>118</v>
      </c>
      <c r="G5269" s="3"/>
      <c r="H5269"/>
      <c r="I5269"/>
      <c r="J5269"/>
      <c r="K5269"/>
      <c r="L5269"/>
    </row>
    <row r="5270" spans="1:12" ht="12.75">
      <c r="A5270" s="5"/>
      <c r="B5270"/>
      <c r="C5270"/>
      <c r="D5270"/>
      <c r="E5270"/>
      <c r="F5270"/>
      <c r="G5270"/>
      <c r="H5270"/>
      <c r="I5270"/>
      <c r="J5270"/>
      <c r="K5270"/>
      <c r="L5270"/>
    </row>
    <row r="5271" spans="1:12" ht="12.75">
      <c r="A5271" s="5"/>
      <c r="B5271" s="53" t="s">
        <v>159</v>
      </c>
      <c r="C5271" s="6">
        <v>0.1</v>
      </c>
      <c r="D5271"/>
      <c r="E5271" s="1">
        <f>E5269*C5271</f>
        <v>561.15</v>
      </c>
      <c r="F5271"/>
      <c r="G5271"/>
      <c r="H5271"/>
      <c r="I5271"/>
      <c r="J5271"/>
      <c r="K5271"/>
      <c r="L5271"/>
    </row>
    <row r="5272" spans="1:12" ht="12.75">
      <c r="A5272" s="5"/>
      <c r="B5272"/>
      <c r="C5272" s="6"/>
      <c r="D5272"/>
      <c r="E5272" s="1"/>
      <c r="F5272"/>
      <c r="G5272"/>
      <c r="H5272"/>
      <c r="I5272"/>
      <c r="J5272"/>
      <c r="K5272"/>
      <c r="L5272"/>
    </row>
    <row r="5273" spans="1:12" ht="12.75">
      <c r="A5273" s="5"/>
      <c r="B5273"/>
      <c r="C5273"/>
      <c r="D5273"/>
      <c r="E5273"/>
      <c r="F5273"/>
      <c r="G5273"/>
      <c r="H5273"/>
      <c r="I5273"/>
      <c r="J5273"/>
      <c r="K5273"/>
      <c r="L5273"/>
    </row>
    <row r="5274" spans="1:12" ht="12.75">
      <c r="A5274" s="5" t="s">
        <v>5</v>
      </c>
      <c r="B5274" s="3" t="s">
        <v>6</v>
      </c>
      <c r="C5274"/>
      <c r="D5274"/>
      <c r="E5274" s="4">
        <f>SUM(E5271:E5273)</f>
        <v>561.15</v>
      </c>
      <c r="F5274" s="8" t="s">
        <v>118</v>
      </c>
      <c r="G5274"/>
      <c r="H5274"/>
      <c r="I5274"/>
      <c r="J5274"/>
      <c r="K5274"/>
      <c r="L5274"/>
    </row>
    <row r="5275" spans="1:12" ht="12.75">
      <c r="A5275" s="5"/>
      <c r="B5275" s="3"/>
      <c r="C5275"/>
      <c r="D5275"/>
      <c r="E5275" s="4"/>
      <c r="F5275" s="8"/>
      <c r="G5275"/>
      <c r="H5275"/>
      <c r="I5275"/>
      <c r="J5275"/>
      <c r="K5275"/>
      <c r="L5275"/>
    </row>
    <row r="5276" spans="1:12" ht="12.75">
      <c r="A5276" s="5" t="s">
        <v>7</v>
      </c>
      <c r="B5276" s="3" t="s">
        <v>11</v>
      </c>
      <c r="C5276"/>
      <c r="D5276"/>
      <c r="E5276" s="4">
        <f>E5269+E5274</f>
        <v>6172.65</v>
      </c>
      <c r="F5276" s="8" t="s">
        <v>118</v>
      </c>
      <c r="G5276"/>
      <c r="H5276"/>
      <c r="I5276"/>
      <c r="J5276"/>
      <c r="K5276"/>
      <c r="L5276"/>
    </row>
    <row r="5277" spans="1:12" ht="12.75">
      <c r="A5277" s="5"/>
      <c r="B5277"/>
      <c r="C5277"/>
      <c r="D5277"/>
      <c r="E5277"/>
      <c r="F5277" s="8"/>
      <c r="G5277"/>
      <c r="H5277"/>
      <c r="I5277"/>
      <c r="J5277"/>
      <c r="K5277"/>
      <c r="L5277"/>
    </row>
    <row r="5278" spans="1:12" ht="12.75">
      <c r="A5278" s="5" t="s">
        <v>12</v>
      </c>
      <c r="B5278" s="3" t="s">
        <v>13</v>
      </c>
      <c r="C5278" s="6">
        <v>0.05</v>
      </c>
      <c r="D5278"/>
      <c r="E5278" s="4">
        <f>E5276*C5278</f>
        <v>308.6325</v>
      </c>
      <c r="F5278" s="8" t="s">
        <v>118</v>
      </c>
      <c r="G5278"/>
      <c r="H5278"/>
      <c r="I5278"/>
      <c r="J5278"/>
      <c r="K5278"/>
      <c r="L5278"/>
    </row>
    <row r="5279" spans="1:12" ht="12.75">
      <c r="A5279" s="5"/>
      <c r="B5279"/>
      <c r="C5279"/>
      <c r="D5279"/>
      <c r="E5279"/>
      <c r="F5279" s="8"/>
      <c r="G5279"/>
      <c r="H5279"/>
      <c r="I5279"/>
      <c r="J5279"/>
      <c r="K5279"/>
      <c r="L5279"/>
    </row>
    <row r="5280" spans="1:12" ht="12.75">
      <c r="A5280" s="5" t="s">
        <v>14</v>
      </c>
      <c r="B5280" s="3" t="s">
        <v>27</v>
      </c>
      <c r="C5280"/>
      <c r="D5280"/>
      <c r="E5280" s="4">
        <f>E5276+E5278</f>
        <v>6481.282499999999</v>
      </c>
      <c r="F5280" s="8" t="s">
        <v>118</v>
      </c>
      <c r="G5280"/>
      <c r="H5280"/>
      <c r="I5280"/>
      <c r="J5280"/>
      <c r="K5280"/>
      <c r="L5280"/>
    </row>
    <row r="5281" spans="1:12" ht="12.75">
      <c r="A5281" s="5"/>
      <c r="B5281"/>
      <c r="C5281"/>
      <c r="D5281"/>
      <c r="E5281"/>
      <c r="F5281"/>
      <c r="G5281"/>
      <c r="H5281"/>
      <c r="I5281"/>
      <c r="J5281"/>
      <c r="K5281"/>
      <c r="L5281"/>
    </row>
    <row r="5282" spans="1:12" ht="12.75">
      <c r="A5282" s="5"/>
      <c r="B5282"/>
      <c r="C5282"/>
      <c r="D5282"/>
      <c r="E5282"/>
      <c r="F5282"/>
      <c r="G5282"/>
      <c r="H5282"/>
      <c r="I5282"/>
      <c r="J5282"/>
      <c r="K5282"/>
      <c r="L5282"/>
    </row>
    <row r="5283" spans="1:14" ht="12.75">
      <c r="A5283" s="31"/>
      <c r="B5283" s="3" t="s">
        <v>18</v>
      </c>
      <c r="C5283" s="139">
        <f>E5280</f>
        <v>6481.282499999999</v>
      </c>
      <c r="D5283" s="155" t="s">
        <v>423</v>
      </c>
      <c r="E5283" s="155"/>
      <c r="F5283" s="4">
        <f>E5280/165.33/1</f>
        <v>39.20209580838323</v>
      </c>
      <c r="G5283" s="8" t="s">
        <v>19</v>
      </c>
      <c r="H5283"/>
      <c r="I5283"/>
      <c r="J5283"/>
      <c r="K5283"/>
      <c r="L5283" s="1"/>
      <c r="M5283" s="70"/>
      <c r="N5283" s="140"/>
    </row>
    <row r="5284" spans="1:12" ht="12.75">
      <c r="A5284" s="31"/>
      <c r="B5284"/>
      <c r="C5284"/>
      <c r="D5284"/>
      <c r="E5284"/>
      <c r="F5284"/>
      <c r="G5284"/>
      <c r="H5284"/>
      <c r="I5284"/>
      <c r="J5284"/>
      <c r="K5284"/>
      <c r="L5284"/>
    </row>
    <row r="5285" spans="1:12" ht="12.75">
      <c r="A5285" s="31"/>
      <c r="B5285" s="3" t="s">
        <v>17</v>
      </c>
      <c r="C5285"/>
      <c r="D5285"/>
      <c r="E5285"/>
      <c r="F5285"/>
      <c r="G5285"/>
      <c r="H5285"/>
      <c r="I5285"/>
      <c r="J5285"/>
      <c r="K5285"/>
      <c r="L5285"/>
    </row>
    <row r="5286" spans="2:9" ht="12.75">
      <c r="B5286" s="75"/>
      <c r="C5286" s="75"/>
      <c r="D5286" s="75"/>
      <c r="E5286" s="75"/>
      <c r="F5286" s="75"/>
      <c r="G5286" s="75"/>
      <c r="H5286" s="75"/>
      <c r="I5286" s="75"/>
    </row>
    <row r="5287" spans="2:9" ht="12.75">
      <c r="B5287" s="160" t="s">
        <v>495</v>
      </c>
      <c r="C5287" s="160"/>
      <c r="D5287" s="160"/>
      <c r="E5287" s="160"/>
      <c r="F5287" s="160"/>
      <c r="G5287" s="160"/>
      <c r="H5287" s="160"/>
      <c r="I5287" s="160"/>
    </row>
    <row r="5288" spans="2:9" ht="12.75">
      <c r="B5288" s="160" t="s">
        <v>496</v>
      </c>
      <c r="C5288" s="160"/>
      <c r="D5288" s="160"/>
      <c r="E5288" s="160"/>
      <c r="F5288" s="160"/>
      <c r="G5288" s="160"/>
      <c r="H5288" s="160"/>
      <c r="I5288" s="75"/>
    </row>
    <row r="5289" spans="2:9" ht="12.75">
      <c r="B5289" s="75"/>
      <c r="C5289" s="75"/>
      <c r="D5289" s="75"/>
      <c r="E5289" s="75"/>
      <c r="F5289" s="75"/>
      <c r="G5289" s="75"/>
      <c r="H5289" s="75"/>
      <c r="I5289" s="75"/>
    </row>
    <row r="5290" spans="2:9" ht="12.75">
      <c r="B5290" s="75"/>
      <c r="C5290" s="75"/>
      <c r="D5290" s="75"/>
      <c r="E5290" s="75"/>
      <c r="F5290" s="75"/>
      <c r="G5290" s="75"/>
      <c r="H5290" s="75"/>
      <c r="I5290" s="75"/>
    </row>
    <row r="5291" spans="2:9" ht="12.75">
      <c r="B5291" s="75"/>
      <c r="C5291" s="75"/>
      <c r="D5291" s="75"/>
      <c r="E5291" s="75"/>
      <c r="F5291" s="75"/>
      <c r="G5291" s="75"/>
      <c r="H5291" s="75"/>
      <c r="I5291" s="75"/>
    </row>
    <row r="5292" spans="2:9" ht="12.75">
      <c r="B5292" s="75"/>
      <c r="C5292" s="75"/>
      <c r="D5292" s="75"/>
      <c r="E5292" s="75"/>
      <c r="F5292" s="75"/>
      <c r="G5292" s="75"/>
      <c r="H5292" s="75"/>
      <c r="I5292" s="75"/>
    </row>
    <row r="5293" spans="2:9" ht="12.75">
      <c r="B5293" s="75"/>
      <c r="C5293" s="75"/>
      <c r="D5293" s="75"/>
      <c r="E5293" s="75"/>
      <c r="F5293" s="75"/>
      <c r="G5293" s="75"/>
      <c r="H5293" s="75"/>
      <c r="I5293" s="75"/>
    </row>
    <row r="5294" spans="2:9" ht="12.75">
      <c r="B5294" s="75"/>
      <c r="C5294" s="75"/>
      <c r="D5294" s="75"/>
      <c r="E5294" s="75"/>
      <c r="F5294" s="75"/>
      <c r="G5294" s="75"/>
      <c r="H5294" s="75"/>
      <c r="I5294" s="75"/>
    </row>
    <row r="5295" spans="2:9" ht="12.75">
      <c r="B5295" s="75"/>
      <c r="C5295" s="75"/>
      <c r="D5295" s="75"/>
      <c r="E5295" s="75"/>
      <c r="F5295" s="75"/>
      <c r="G5295" s="75"/>
      <c r="H5295" s="75"/>
      <c r="I5295" s="75"/>
    </row>
    <row r="5296" spans="2:9" ht="12.75">
      <c r="B5296" s="75"/>
      <c r="C5296" s="75"/>
      <c r="D5296" s="75"/>
      <c r="E5296" s="75"/>
      <c r="F5296" s="75"/>
      <c r="G5296" s="75"/>
      <c r="H5296" s="75"/>
      <c r="I5296" s="75"/>
    </row>
    <row r="5297" spans="2:9" ht="12.75">
      <c r="B5297" s="75"/>
      <c r="C5297" s="75"/>
      <c r="D5297" s="75"/>
      <c r="E5297" s="75"/>
      <c r="F5297" s="75"/>
      <c r="G5297" s="75"/>
      <c r="H5297" s="75"/>
      <c r="I5297" s="75"/>
    </row>
    <row r="5308" spans="2:8" ht="12.75">
      <c r="B5308" s="61"/>
      <c r="H5308" s="61"/>
    </row>
    <row r="5309" spans="7:9" ht="12.75">
      <c r="G5309" s="64"/>
      <c r="H5309" s="64"/>
      <c r="I5309" s="65"/>
    </row>
    <row r="5310" spans="2:9" ht="12.75">
      <c r="B5310" s="61"/>
      <c r="G5310" s="64"/>
      <c r="H5310" s="64"/>
      <c r="I5310" s="65"/>
    </row>
    <row r="5311" spans="2:9" ht="12.75">
      <c r="B5311" s="61"/>
      <c r="H5311" s="64"/>
      <c r="I5311" s="61"/>
    </row>
    <row r="5312" spans="1:12" ht="12.75">
      <c r="A5312" s="31"/>
      <c r="B5312" s="3" t="s">
        <v>484</v>
      </c>
      <c r="C5312"/>
      <c r="D5312"/>
      <c r="E5312"/>
      <c r="F5312"/>
      <c r="G5312"/>
      <c r="H5312" s="3" t="s">
        <v>134</v>
      </c>
      <c r="I5312"/>
      <c r="J5312"/>
      <c r="K5312"/>
      <c r="L5312"/>
    </row>
    <row r="5313" spans="1:12" ht="12.75">
      <c r="A5313" s="31"/>
      <c r="B5313"/>
      <c r="C5313"/>
      <c r="D5313"/>
      <c r="E5313"/>
      <c r="F5313"/>
      <c r="G5313" s="10"/>
      <c r="H5313" s="162" t="s">
        <v>296</v>
      </c>
      <c r="I5313" s="162"/>
      <c r="J5313"/>
      <c r="K5313"/>
      <c r="L5313"/>
    </row>
    <row r="5314" spans="1:12" ht="12.75">
      <c r="A5314" s="31"/>
      <c r="B5314" s="3" t="s">
        <v>486</v>
      </c>
      <c r="C5314"/>
      <c r="D5314"/>
      <c r="E5314"/>
      <c r="F5314"/>
      <c r="G5314" s="10"/>
      <c r="H5314" s="10"/>
      <c r="I5314" s="50"/>
      <c r="J5314"/>
      <c r="K5314"/>
      <c r="L5314"/>
    </row>
    <row r="5315" spans="1:12" ht="12.75">
      <c r="A5315" s="31"/>
      <c r="B5315" s="155" t="s">
        <v>297</v>
      </c>
      <c r="C5315" s="155"/>
      <c r="D5315" s="155"/>
      <c r="E5315" s="155"/>
      <c r="F5315" s="155"/>
      <c r="G5315" s="155"/>
      <c r="H5315" s="155"/>
      <c r="I5315" s="155"/>
      <c r="J5315"/>
      <c r="K5315"/>
      <c r="L5315"/>
    </row>
    <row r="5316" spans="1:12" ht="12.75">
      <c r="A5316" s="31"/>
      <c r="B5316"/>
      <c r="C5316"/>
      <c r="D5316"/>
      <c r="E5316"/>
      <c r="F5316"/>
      <c r="G5316" s="10"/>
      <c r="H5316" s="10"/>
      <c r="I5316" s="10"/>
      <c r="J5316"/>
      <c r="K5316"/>
      <c r="L5316"/>
    </row>
    <row r="5317" spans="1:12" ht="12.75">
      <c r="A5317" s="31"/>
      <c r="B5317"/>
      <c r="C5317"/>
      <c r="D5317"/>
      <c r="E5317"/>
      <c r="F5317"/>
      <c r="G5317" s="50"/>
      <c r="H5317" s="10"/>
      <c r="I5317" s="10"/>
      <c r="J5317"/>
      <c r="K5317"/>
      <c r="L5317"/>
    </row>
    <row r="5318" spans="1:12" ht="12.75">
      <c r="A5318" s="5">
        <v>1</v>
      </c>
      <c r="B5318" s="3" t="s">
        <v>0</v>
      </c>
      <c r="C5318"/>
      <c r="D5318"/>
      <c r="E5318" s="3">
        <f>SUM(E5319:E5321)</f>
        <v>0</v>
      </c>
      <c r="F5318" s="8" t="s">
        <v>118</v>
      </c>
      <c r="G5318"/>
      <c r="H5318"/>
      <c r="I5318"/>
      <c r="J5318"/>
      <c r="K5318"/>
      <c r="L5318"/>
    </row>
    <row r="5319" spans="1:12" ht="12.75">
      <c r="A5319" s="5"/>
      <c r="B5319" t="s">
        <v>8</v>
      </c>
      <c r="C5319"/>
      <c r="D5319"/>
      <c r="E5319">
        <v>0</v>
      </c>
      <c r="F5319" s="8"/>
      <c r="G5319"/>
      <c r="H5319"/>
      <c r="I5319"/>
      <c r="J5319"/>
      <c r="K5319"/>
      <c r="L5319"/>
    </row>
    <row r="5320" spans="1:12" ht="12.75">
      <c r="A5320" s="5"/>
      <c r="B5320" t="s">
        <v>9</v>
      </c>
      <c r="C5320"/>
      <c r="D5320"/>
      <c r="E5320">
        <v>0</v>
      </c>
      <c r="F5320" s="8"/>
      <c r="G5320"/>
      <c r="H5320"/>
      <c r="I5320"/>
      <c r="J5320"/>
      <c r="K5320"/>
      <c r="L5320"/>
    </row>
    <row r="5321" spans="1:12" ht="12.75">
      <c r="A5321" s="5"/>
      <c r="B5321" t="s">
        <v>10</v>
      </c>
      <c r="C5321"/>
      <c r="D5321"/>
      <c r="E5321">
        <v>0</v>
      </c>
      <c r="F5321" s="8"/>
      <c r="G5321"/>
      <c r="H5321"/>
      <c r="I5321"/>
      <c r="J5321"/>
      <c r="K5321"/>
      <c r="L5321"/>
    </row>
    <row r="5322" spans="1:12" ht="12.75">
      <c r="A5322" s="5"/>
      <c r="B5322"/>
      <c r="C5322"/>
      <c r="D5322"/>
      <c r="E5322"/>
      <c r="F5322" s="8"/>
      <c r="G5322"/>
      <c r="H5322"/>
      <c r="I5322"/>
      <c r="J5322"/>
      <c r="K5322"/>
      <c r="L5322"/>
    </row>
    <row r="5323" spans="1:12" ht="12.75">
      <c r="A5323" s="5"/>
      <c r="B5323"/>
      <c r="C5323"/>
      <c r="D5323"/>
      <c r="E5323"/>
      <c r="F5323" s="8"/>
      <c r="G5323"/>
      <c r="H5323"/>
      <c r="I5323"/>
      <c r="J5323"/>
      <c r="K5323"/>
      <c r="L5323"/>
    </row>
    <row r="5324" spans="1:12" ht="12.75">
      <c r="A5324" s="5">
        <v>2</v>
      </c>
      <c r="B5324" s="3" t="s">
        <v>1</v>
      </c>
      <c r="C5324" s="3"/>
      <c r="D5324" s="3"/>
      <c r="E5324" s="4">
        <f>SUM(E5325:E5327)</f>
        <v>5350</v>
      </c>
      <c r="F5324" s="8" t="s">
        <v>118</v>
      </c>
      <c r="G5324"/>
      <c r="H5324"/>
      <c r="I5324"/>
      <c r="J5324"/>
      <c r="K5324"/>
      <c r="L5324"/>
    </row>
    <row r="5325" spans="1:14" ht="12.75">
      <c r="A5325" s="5"/>
      <c r="B5325" t="s">
        <v>2</v>
      </c>
      <c r="C5325"/>
      <c r="D5325"/>
      <c r="E5325">
        <v>5350</v>
      </c>
      <c r="F5325" s="8"/>
      <c r="G5325"/>
      <c r="H5325"/>
      <c r="I5325"/>
      <c r="J5325"/>
      <c r="K5325"/>
      <c r="L5325"/>
      <c r="M5325" s="70"/>
      <c r="N5325" s="140"/>
    </row>
    <row r="5326" spans="1:14" ht="12.75">
      <c r="A5326" s="5"/>
      <c r="B5326" s="53" t="s">
        <v>494</v>
      </c>
      <c r="C5326" s="6">
        <v>0</v>
      </c>
      <c r="D5326"/>
      <c r="E5326" s="1">
        <f>E5325*C5326</f>
        <v>0</v>
      </c>
      <c r="F5326" s="8"/>
      <c r="G5326"/>
      <c r="H5326"/>
      <c r="I5326"/>
      <c r="J5326"/>
      <c r="K5326"/>
      <c r="L5326"/>
      <c r="M5326" s="70"/>
      <c r="N5326" s="140"/>
    </row>
    <row r="5327" spans="1:12" ht="12.75">
      <c r="A5327" s="5"/>
      <c r="B5327"/>
      <c r="C5327"/>
      <c r="D5327"/>
      <c r="E5327"/>
      <c r="F5327"/>
      <c r="G5327"/>
      <c r="H5327"/>
      <c r="I5327"/>
      <c r="J5327"/>
      <c r="K5327"/>
      <c r="L5327"/>
    </row>
    <row r="5328" spans="1:12" ht="12.75">
      <c r="A5328" s="5" t="s">
        <v>4</v>
      </c>
      <c r="B5328" s="3" t="s">
        <v>3</v>
      </c>
      <c r="C5328"/>
      <c r="D5328"/>
      <c r="E5328" s="4">
        <f>E5318+E5324</f>
        <v>5350</v>
      </c>
      <c r="F5328" s="8" t="s">
        <v>118</v>
      </c>
      <c r="G5328" s="3"/>
      <c r="H5328"/>
      <c r="I5328"/>
      <c r="J5328"/>
      <c r="K5328"/>
      <c r="L5328"/>
    </row>
    <row r="5329" spans="1:12" ht="12.75">
      <c r="A5329" s="5"/>
      <c r="B5329"/>
      <c r="C5329"/>
      <c r="D5329"/>
      <c r="E5329"/>
      <c r="F5329"/>
      <c r="G5329"/>
      <c r="H5329"/>
      <c r="I5329"/>
      <c r="J5329"/>
      <c r="K5329"/>
      <c r="L5329"/>
    </row>
    <row r="5330" spans="1:12" ht="12.75">
      <c r="A5330" s="5"/>
      <c r="B5330" s="53" t="s">
        <v>159</v>
      </c>
      <c r="C5330" s="6">
        <v>0</v>
      </c>
      <c r="D5330"/>
      <c r="E5330" s="1">
        <f>E5328*C5330</f>
        <v>0</v>
      </c>
      <c r="F5330"/>
      <c r="G5330"/>
      <c r="H5330"/>
      <c r="I5330"/>
      <c r="J5330"/>
      <c r="K5330"/>
      <c r="L5330"/>
    </row>
    <row r="5331" spans="1:12" ht="12.75">
      <c r="A5331" s="5"/>
      <c r="B5331"/>
      <c r="C5331" s="6"/>
      <c r="D5331"/>
      <c r="E5331" s="1"/>
      <c r="F5331"/>
      <c r="G5331"/>
      <c r="H5331"/>
      <c r="I5331"/>
      <c r="J5331"/>
      <c r="K5331"/>
      <c r="L5331"/>
    </row>
    <row r="5332" spans="1:12" ht="12.75">
      <c r="A5332" s="5"/>
      <c r="B5332"/>
      <c r="C5332"/>
      <c r="D5332"/>
      <c r="E5332"/>
      <c r="F5332"/>
      <c r="G5332"/>
      <c r="H5332"/>
      <c r="I5332"/>
      <c r="J5332"/>
      <c r="K5332"/>
      <c r="L5332"/>
    </row>
    <row r="5333" spans="1:12" ht="12.75">
      <c r="A5333" s="5" t="s">
        <v>5</v>
      </c>
      <c r="B5333" s="3" t="s">
        <v>6</v>
      </c>
      <c r="C5333"/>
      <c r="D5333"/>
      <c r="E5333" s="4">
        <f>SUM(E5330:E5332)</f>
        <v>0</v>
      </c>
      <c r="F5333" s="8" t="s">
        <v>118</v>
      </c>
      <c r="G5333"/>
      <c r="H5333"/>
      <c r="I5333"/>
      <c r="J5333"/>
      <c r="K5333"/>
      <c r="L5333"/>
    </row>
    <row r="5334" spans="1:12" ht="12.75">
      <c r="A5334" s="5"/>
      <c r="B5334" s="3"/>
      <c r="C5334"/>
      <c r="D5334"/>
      <c r="E5334" s="4"/>
      <c r="F5334" s="8"/>
      <c r="G5334"/>
      <c r="H5334"/>
      <c r="I5334"/>
      <c r="J5334"/>
      <c r="K5334"/>
      <c r="L5334"/>
    </row>
    <row r="5335" spans="1:12" ht="12.75">
      <c r="A5335" s="5" t="s">
        <v>7</v>
      </c>
      <c r="B5335" s="3" t="s">
        <v>11</v>
      </c>
      <c r="C5335"/>
      <c r="D5335"/>
      <c r="E5335" s="4">
        <f>E5328+E5333</f>
        <v>5350</v>
      </c>
      <c r="F5335" s="8" t="s">
        <v>118</v>
      </c>
      <c r="G5335"/>
      <c r="H5335"/>
      <c r="I5335"/>
      <c r="J5335"/>
      <c r="K5335"/>
      <c r="L5335"/>
    </row>
    <row r="5336" spans="1:12" ht="12.75">
      <c r="A5336" s="5"/>
      <c r="B5336"/>
      <c r="C5336"/>
      <c r="D5336"/>
      <c r="E5336"/>
      <c r="F5336" s="8"/>
      <c r="G5336"/>
      <c r="H5336"/>
      <c r="I5336"/>
      <c r="J5336"/>
      <c r="K5336"/>
      <c r="L5336"/>
    </row>
    <row r="5337" spans="1:12" ht="12.75">
      <c r="A5337" s="5" t="s">
        <v>12</v>
      </c>
      <c r="B5337" s="3" t="s">
        <v>13</v>
      </c>
      <c r="C5337" s="6">
        <v>0</v>
      </c>
      <c r="D5337"/>
      <c r="E5337" s="4">
        <f>E5335*C5337</f>
        <v>0</v>
      </c>
      <c r="F5337" s="8" t="s">
        <v>118</v>
      </c>
      <c r="G5337"/>
      <c r="H5337"/>
      <c r="I5337"/>
      <c r="J5337"/>
      <c r="K5337"/>
      <c r="L5337"/>
    </row>
    <row r="5338" spans="1:12" ht="12.75">
      <c r="A5338" s="5"/>
      <c r="B5338"/>
      <c r="C5338"/>
      <c r="D5338"/>
      <c r="E5338"/>
      <c r="F5338" s="8"/>
      <c r="G5338"/>
      <c r="H5338"/>
      <c r="I5338"/>
      <c r="J5338"/>
      <c r="K5338"/>
      <c r="L5338"/>
    </row>
    <row r="5339" spans="1:12" ht="12.75">
      <c r="A5339" s="5" t="s">
        <v>14</v>
      </c>
      <c r="B5339" s="3" t="s">
        <v>27</v>
      </c>
      <c r="C5339"/>
      <c r="D5339"/>
      <c r="E5339" s="4">
        <f>E5335+E5337</f>
        <v>5350</v>
      </c>
      <c r="F5339" s="8" t="s">
        <v>118</v>
      </c>
      <c r="G5339"/>
      <c r="H5339"/>
      <c r="I5339"/>
      <c r="J5339"/>
      <c r="K5339"/>
      <c r="L5339"/>
    </row>
    <row r="5340" spans="1:12" ht="12.75">
      <c r="A5340" s="5"/>
      <c r="B5340"/>
      <c r="C5340"/>
      <c r="D5340"/>
      <c r="E5340"/>
      <c r="F5340"/>
      <c r="G5340"/>
      <c r="H5340"/>
      <c r="I5340"/>
      <c r="J5340"/>
      <c r="K5340"/>
      <c r="L5340"/>
    </row>
    <row r="5341" spans="1:12" ht="12.75">
      <c r="A5341" s="5"/>
      <c r="B5341"/>
      <c r="C5341"/>
      <c r="D5341"/>
      <c r="E5341"/>
      <c r="F5341"/>
      <c r="G5341"/>
      <c r="H5341"/>
      <c r="I5341"/>
      <c r="J5341"/>
      <c r="K5341"/>
      <c r="L5341"/>
    </row>
    <row r="5342" spans="1:14" ht="12.75">
      <c r="A5342" s="31"/>
      <c r="B5342" s="3" t="s">
        <v>18</v>
      </c>
      <c r="C5342" s="139">
        <f>E5339</f>
        <v>5350</v>
      </c>
      <c r="D5342" s="155" t="s">
        <v>423</v>
      </c>
      <c r="E5342" s="155"/>
      <c r="F5342" s="4">
        <f>E5339/165.33/1</f>
        <v>32.35952337748745</v>
      </c>
      <c r="G5342" s="8" t="s">
        <v>19</v>
      </c>
      <c r="H5342"/>
      <c r="I5342"/>
      <c r="J5342"/>
      <c r="K5342"/>
      <c r="L5342" s="1"/>
      <c r="M5342" s="70"/>
      <c r="N5342" s="140"/>
    </row>
    <row r="5343" spans="1:12" ht="12.75">
      <c r="A5343" s="31"/>
      <c r="B5343"/>
      <c r="C5343"/>
      <c r="D5343"/>
      <c r="E5343"/>
      <c r="F5343"/>
      <c r="G5343"/>
      <c r="H5343"/>
      <c r="I5343"/>
      <c r="J5343"/>
      <c r="K5343"/>
      <c r="L5343"/>
    </row>
    <row r="5344" spans="1:12" ht="12.75">
      <c r="A5344" s="31"/>
      <c r="B5344" s="3" t="s">
        <v>17</v>
      </c>
      <c r="C5344"/>
      <c r="D5344"/>
      <c r="E5344"/>
      <c r="F5344"/>
      <c r="G5344"/>
      <c r="H5344"/>
      <c r="I5344"/>
      <c r="J5344"/>
      <c r="K5344"/>
      <c r="L5344"/>
    </row>
    <row r="5345" spans="2:9" ht="12.75">
      <c r="B5345" s="75"/>
      <c r="C5345" s="75"/>
      <c r="D5345" s="75"/>
      <c r="E5345" s="75"/>
      <c r="F5345" s="75"/>
      <c r="G5345" s="75"/>
      <c r="H5345" s="75"/>
      <c r="I5345" s="75"/>
    </row>
    <row r="5346" spans="2:9" ht="12.75">
      <c r="B5346" s="160" t="s">
        <v>495</v>
      </c>
      <c r="C5346" s="160"/>
      <c r="D5346" s="160"/>
      <c r="E5346" s="160"/>
      <c r="F5346" s="160"/>
      <c r="G5346" s="160"/>
      <c r="H5346" s="160"/>
      <c r="I5346" s="160"/>
    </row>
    <row r="5347" spans="2:9" ht="12.75">
      <c r="B5347" s="160" t="s">
        <v>496</v>
      </c>
      <c r="C5347" s="160"/>
      <c r="D5347" s="160"/>
      <c r="E5347" s="160"/>
      <c r="F5347" s="160"/>
      <c r="G5347" s="160"/>
      <c r="H5347" s="160"/>
      <c r="I5347" s="75"/>
    </row>
    <row r="5348" spans="2:9" ht="12.75">
      <c r="B5348" s="75"/>
      <c r="C5348" s="75"/>
      <c r="D5348" s="75"/>
      <c r="E5348" s="75"/>
      <c r="F5348" s="75"/>
      <c r="G5348" s="75"/>
      <c r="H5348" s="75"/>
      <c r="I5348" s="75"/>
    </row>
    <row r="5349" spans="2:9" ht="12.75">
      <c r="B5349" s="75"/>
      <c r="C5349" s="75"/>
      <c r="D5349" s="75"/>
      <c r="E5349" s="75"/>
      <c r="F5349" s="75"/>
      <c r="G5349" s="75"/>
      <c r="H5349" s="75"/>
      <c r="I5349" s="75"/>
    </row>
    <row r="5350" spans="2:9" ht="12.75">
      <c r="B5350" s="75"/>
      <c r="C5350" s="75"/>
      <c r="D5350" s="75"/>
      <c r="E5350" s="75"/>
      <c r="F5350" s="75"/>
      <c r="G5350" s="75"/>
      <c r="H5350" s="75"/>
      <c r="I5350" s="75"/>
    </row>
    <row r="5351" spans="2:9" ht="12.75">
      <c r="B5351" s="75"/>
      <c r="C5351" s="75"/>
      <c r="D5351" s="75"/>
      <c r="E5351" s="75"/>
      <c r="F5351" s="75"/>
      <c r="G5351" s="75"/>
      <c r="H5351" s="75"/>
      <c r="I5351" s="75"/>
    </row>
    <row r="5352" spans="2:9" ht="12.75">
      <c r="B5352" s="75"/>
      <c r="C5352" s="75"/>
      <c r="D5352" s="75"/>
      <c r="E5352" s="75"/>
      <c r="F5352" s="75"/>
      <c r="G5352" s="75"/>
      <c r="H5352" s="75"/>
      <c r="I5352" s="75"/>
    </row>
    <row r="5353" spans="2:9" ht="12.75">
      <c r="B5353" s="75"/>
      <c r="C5353" s="75"/>
      <c r="D5353" s="75"/>
      <c r="E5353" s="75"/>
      <c r="F5353" s="75"/>
      <c r="G5353" s="75"/>
      <c r="H5353" s="75"/>
      <c r="I5353" s="75"/>
    </row>
    <row r="5354" spans="2:9" ht="12.75">
      <c r="B5354" s="75"/>
      <c r="C5354" s="75"/>
      <c r="D5354" s="75"/>
      <c r="E5354" s="75"/>
      <c r="F5354" s="75"/>
      <c r="G5354" s="75"/>
      <c r="H5354" s="75"/>
      <c r="I5354" s="75"/>
    </row>
    <row r="5368" spans="2:8" ht="12.75">
      <c r="B5368" s="61"/>
      <c r="H5368" s="61"/>
    </row>
    <row r="5369" spans="2:9" ht="12.75">
      <c r="B5369" s="61"/>
      <c r="G5369" s="64"/>
      <c r="H5369" s="64"/>
      <c r="I5369" s="65"/>
    </row>
    <row r="5370" spans="2:9" ht="12.75">
      <c r="B5370" s="61"/>
      <c r="H5370" s="64"/>
      <c r="I5370" s="61"/>
    </row>
    <row r="5371" spans="1:12" ht="12.75">
      <c r="A5371" s="31"/>
      <c r="B5371" s="3" t="s">
        <v>484</v>
      </c>
      <c r="C5371"/>
      <c r="D5371"/>
      <c r="E5371"/>
      <c r="F5371"/>
      <c r="G5371"/>
      <c r="H5371" s="3" t="s">
        <v>134</v>
      </c>
      <c r="I5371"/>
      <c r="J5371"/>
      <c r="K5371"/>
      <c r="L5371"/>
    </row>
    <row r="5372" spans="1:12" ht="12.75">
      <c r="A5372" s="31"/>
      <c r="B5372"/>
      <c r="C5372"/>
      <c r="D5372"/>
      <c r="E5372"/>
      <c r="F5372"/>
      <c r="G5372" s="10"/>
      <c r="H5372" s="162" t="s">
        <v>298</v>
      </c>
      <c r="I5372" s="162"/>
      <c r="J5372"/>
      <c r="K5372"/>
      <c r="L5372"/>
    </row>
    <row r="5373" spans="1:12" ht="12.75">
      <c r="A5373" s="31"/>
      <c r="B5373" s="3" t="s">
        <v>486</v>
      </c>
      <c r="C5373"/>
      <c r="D5373"/>
      <c r="E5373"/>
      <c r="F5373"/>
      <c r="G5373" s="10"/>
      <c r="H5373" s="10"/>
      <c r="I5373" s="50"/>
      <c r="J5373"/>
      <c r="K5373"/>
      <c r="L5373"/>
    </row>
    <row r="5374" spans="1:12" ht="12.75">
      <c r="A5374" s="31"/>
      <c r="B5374" s="155" t="s">
        <v>536</v>
      </c>
      <c r="C5374" s="155"/>
      <c r="D5374" s="155"/>
      <c r="E5374" s="155"/>
      <c r="F5374" s="155"/>
      <c r="G5374" s="155"/>
      <c r="H5374" s="155"/>
      <c r="I5374" s="155"/>
      <c r="J5374"/>
      <c r="K5374"/>
      <c r="L5374"/>
    </row>
    <row r="5375" spans="1:12" ht="12.75">
      <c r="A5375" s="31"/>
      <c r="B5375"/>
      <c r="C5375"/>
      <c r="D5375"/>
      <c r="E5375"/>
      <c r="F5375"/>
      <c r="G5375" s="10"/>
      <c r="H5375" s="10"/>
      <c r="I5375" s="10"/>
      <c r="J5375"/>
      <c r="K5375"/>
      <c r="L5375"/>
    </row>
    <row r="5376" spans="1:12" ht="12.75">
      <c r="A5376" s="31"/>
      <c r="B5376"/>
      <c r="C5376"/>
      <c r="D5376"/>
      <c r="E5376"/>
      <c r="F5376"/>
      <c r="G5376" s="50"/>
      <c r="H5376" s="10"/>
      <c r="I5376" s="10"/>
      <c r="J5376"/>
      <c r="K5376"/>
      <c r="L5376"/>
    </row>
    <row r="5377" spans="1:12" ht="12.75">
      <c r="A5377" s="5">
        <v>1</v>
      </c>
      <c r="B5377" s="3" t="s">
        <v>0</v>
      </c>
      <c r="C5377"/>
      <c r="D5377"/>
      <c r="E5377" s="3">
        <f>SUM(E5378:E5380)</f>
        <v>125</v>
      </c>
      <c r="F5377" s="8" t="s">
        <v>118</v>
      </c>
      <c r="G5377"/>
      <c r="H5377"/>
      <c r="I5377"/>
      <c r="J5377"/>
      <c r="K5377"/>
      <c r="L5377"/>
    </row>
    <row r="5378" spans="1:12" ht="12.75">
      <c r="A5378" s="5"/>
      <c r="B5378" t="s">
        <v>8</v>
      </c>
      <c r="C5378"/>
      <c r="D5378"/>
      <c r="E5378">
        <v>25</v>
      </c>
      <c r="F5378" s="8"/>
      <c r="G5378"/>
      <c r="H5378"/>
      <c r="I5378"/>
      <c r="J5378"/>
      <c r="K5378"/>
      <c r="L5378"/>
    </row>
    <row r="5379" spans="1:12" ht="12.75">
      <c r="A5379" s="5"/>
      <c r="B5379" t="s">
        <v>9</v>
      </c>
      <c r="C5379"/>
      <c r="D5379"/>
      <c r="E5379">
        <v>100</v>
      </c>
      <c r="F5379" s="8"/>
      <c r="G5379"/>
      <c r="H5379"/>
      <c r="I5379"/>
      <c r="J5379"/>
      <c r="K5379"/>
      <c r="L5379"/>
    </row>
    <row r="5380" spans="1:12" ht="12.75">
      <c r="A5380" s="5"/>
      <c r="B5380" t="s">
        <v>10</v>
      </c>
      <c r="C5380"/>
      <c r="D5380"/>
      <c r="E5380">
        <v>0</v>
      </c>
      <c r="F5380" s="8"/>
      <c r="G5380"/>
      <c r="H5380"/>
      <c r="I5380"/>
      <c r="J5380"/>
      <c r="K5380"/>
      <c r="L5380"/>
    </row>
    <row r="5381" spans="1:12" ht="12.75">
      <c r="A5381" s="5"/>
      <c r="B5381"/>
      <c r="C5381"/>
      <c r="D5381"/>
      <c r="E5381"/>
      <c r="F5381" s="8"/>
      <c r="G5381"/>
      <c r="H5381"/>
      <c r="I5381"/>
      <c r="J5381"/>
      <c r="K5381"/>
      <c r="L5381"/>
    </row>
    <row r="5382" spans="1:12" ht="12.75">
      <c r="A5382" s="5"/>
      <c r="B5382"/>
      <c r="C5382"/>
      <c r="D5382"/>
      <c r="E5382"/>
      <c r="F5382" s="8"/>
      <c r="G5382"/>
      <c r="H5382"/>
      <c r="I5382"/>
      <c r="J5382"/>
      <c r="K5382"/>
      <c r="L5382"/>
    </row>
    <row r="5383" spans="1:12" ht="12.75">
      <c r="A5383" s="5">
        <v>2</v>
      </c>
      <c r="B5383" s="3" t="s">
        <v>1</v>
      </c>
      <c r="C5383" s="3"/>
      <c r="D5383" s="3"/>
      <c r="E5383" s="4">
        <f>SUM(E5384:E5386)</f>
        <v>6083.875</v>
      </c>
      <c r="F5383" s="8" t="s">
        <v>118</v>
      </c>
      <c r="G5383"/>
      <c r="H5383"/>
      <c r="I5383"/>
      <c r="J5383"/>
      <c r="K5383"/>
      <c r="L5383"/>
    </row>
    <row r="5384" spans="1:14" ht="12.75">
      <c r="A5384" s="5"/>
      <c r="B5384" t="s">
        <v>2</v>
      </c>
      <c r="C5384"/>
      <c r="D5384"/>
      <c r="E5384">
        <v>5950</v>
      </c>
      <c r="F5384" s="8"/>
      <c r="G5384"/>
      <c r="H5384"/>
      <c r="I5384"/>
      <c r="J5384"/>
      <c r="K5384"/>
      <c r="L5384"/>
      <c r="M5384" s="70"/>
      <c r="N5384" s="140"/>
    </row>
    <row r="5385" spans="1:12" ht="12.75">
      <c r="A5385" s="5"/>
      <c r="B5385" s="53" t="s">
        <v>494</v>
      </c>
      <c r="C5385" s="2">
        <v>0.0225</v>
      </c>
      <c r="D5385"/>
      <c r="E5385" s="1">
        <f>E5384*C5385</f>
        <v>133.875</v>
      </c>
      <c r="F5385" s="8"/>
      <c r="G5385"/>
      <c r="H5385"/>
      <c r="I5385"/>
      <c r="J5385"/>
      <c r="K5385"/>
      <c r="L5385"/>
    </row>
    <row r="5386" spans="1:12" ht="12.75">
      <c r="A5386" s="5"/>
      <c r="B5386"/>
      <c r="C5386"/>
      <c r="D5386"/>
      <c r="E5386"/>
      <c r="F5386"/>
      <c r="G5386"/>
      <c r="H5386"/>
      <c r="I5386"/>
      <c r="J5386"/>
      <c r="K5386"/>
      <c r="L5386"/>
    </row>
    <row r="5387" spans="1:12" ht="12.75">
      <c r="A5387" s="5" t="s">
        <v>4</v>
      </c>
      <c r="B5387" s="3" t="s">
        <v>3</v>
      </c>
      <c r="C5387"/>
      <c r="D5387"/>
      <c r="E5387" s="4">
        <f>E5377+E5383</f>
        <v>6208.875</v>
      </c>
      <c r="F5387" s="8" t="s">
        <v>118</v>
      </c>
      <c r="G5387" s="3"/>
      <c r="H5387"/>
      <c r="I5387"/>
      <c r="J5387"/>
      <c r="K5387"/>
      <c r="L5387"/>
    </row>
    <row r="5388" spans="1:12" ht="12.75">
      <c r="A5388" s="5"/>
      <c r="B5388"/>
      <c r="C5388"/>
      <c r="D5388"/>
      <c r="E5388"/>
      <c r="F5388"/>
      <c r="G5388"/>
      <c r="H5388"/>
      <c r="I5388"/>
      <c r="J5388"/>
      <c r="K5388"/>
      <c r="L5388"/>
    </row>
    <row r="5389" spans="1:12" ht="12.75">
      <c r="A5389" s="5"/>
      <c r="B5389" s="53" t="s">
        <v>159</v>
      </c>
      <c r="C5389" s="6">
        <v>0.1</v>
      </c>
      <c r="D5389"/>
      <c r="E5389" s="1">
        <f>E5387*C5389</f>
        <v>620.8875</v>
      </c>
      <c r="F5389"/>
      <c r="G5389"/>
      <c r="H5389"/>
      <c r="I5389"/>
      <c r="J5389"/>
      <c r="K5389"/>
      <c r="L5389"/>
    </row>
    <row r="5390" spans="1:12" ht="12.75">
      <c r="A5390" s="5"/>
      <c r="B5390"/>
      <c r="C5390" s="6"/>
      <c r="D5390"/>
      <c r="E5390" s="1"/>
      <c r="F5390"/>
      <c r="G5390"/>
      <c r="H5390"/>
      <c r="I5390"/>
      <c r="J5390"/>
      <c r="K5390"/>
      <c r="L5390"/>
    </row>
    <row r="5391" spans="1:12" ht="12.75">
      <c r="A5391" s="5"/>
      <c r="B5391"/>
      <c r="C5391"/>
      <c r="D5391"/>
      <c r="E5391"/>
      <c r="F5391"/>
      <c r="G5391"/>
      <c r="H5391"/>
      <c r="I5391"/>
      <c r="J5391"/>
      <c r="K5391"/>
      <c r="L5391"/>
    </row>
    <row r="5392" spans="1:12" ht="12.75">
      <c r="A5392" s="5" t="s">
        <v>5</v>
      </c>
      <c r="B5392" s="3" t="s">
        <v>6</v>
      </c>
      <c r="C5392"/>
      <c r="D5392"/>
      <c r="E5392" s="4">
        <f>SUM(E5389:E5391)</f>
        <v>620.8875</v>
      </c>
      <c r="F5392" s="8" t="s">
        <v>118</v>
      </c>
      <c r="G5392"/>
      <c r="H5392"/>
      <c r="I5392"/>
      <c r="J5392"/>
      <c r="K5392"/>
      <c r="L5392"/>
    </row>
    <row r="5393" spans="1:12" ht="12.75">
      <c r="A5393" s="5"/>
      <c r="B5393" s="3"/>
      <c r="C5393"/>
      <c r="D5393"/>
      <c r="E5393" s="4"/>
      <c r="F5393" s="8"/>
      <c r="G5393"/>
      <c r="H5393"/>
      <c r="I5393"/>
      <c r="J5393"/>
      <c r="K5393"/>
      <c r="L5393"/>
    </row>
    <row r="5394" spans="1:12" ht="12.75">
      <c r="A5394" s="5" t="s">
        <v>7</v>
      </c>
      <c r="B5394" s="3" t="s">
        <v>11</v>
      </c>
      <c r="C5394"/>
      <c r="D5394"/>
      <c r="E5394" s="4">
        <f>E5387+E5392</f>
        <v>6829.7625</v>
      </c>
      <c r="F5394" s="8" t="s">
        <v>118</v>
      </c>
      <c r="G5394"/>
      <c r="H5394"/>
      <c r="I5394"/>
      <c r="J5394"/>
      <c r="K5394"/>
      <c r="L5394"/>
    </row>
    <row r="5395" spans="1:12" ht="12.75">
      <c r="A5395" s="5"/>
      <c r="B5395"/>
      <c r="C5395"/>
      <c r="D5395"/>
      <c r="E5395"/>
      <c r="F5395" s="8"/>
      <c r="G5395"/>
      <c r="H5395"/>
      <c r="I5395"/>
      <c r="J5395"/>
      <c r="K5395"/>
      <c r="L5395"/>
    </row>
    <row r="5396" spans="1:12" ht="12.75">
      <c r="A5396" s="5" t="s">
        <v>12</v>
      </c>
      <c r="B5396" s="3" t="s">
        <v>13</v>
      </c>
      <c r="C5396" s="6">
        <v>0.05</v>
      </c>
      <c r="D5396"/>
      <c r="E5396" s="4">
        <f>E5394*C5396</f>
        <v>341.488125</v>
      </c>
      <c r="F5396" s="8" t="s">
        <v>118</v>
      </c>
      <c r="G5396"/>
      <c r="H5396"/>
      <c r="I5396"/>
      <c r="J5396"/>
      <c r="K5396"/>
      <c r="L5396"/>
    </row>
    <row r="5397" spans="1:12" ht="12.75">
      <c r="A5397" s="5"/>
      <c r="B5397"/>
      <c r="C5397"/>
      <c r="D5397"/>
      <c r="E5397"/>
      <c r="F5397" s="8"/>
      <c r="G5397"/>
      <c r="H5397"/>
      <c r="I5397"/>
      <c r="J5397"/>
      <c r="K5397"/>
      <c r="L5397"/>
    </row>
    <row r="5398" spans="1:12" ht="12.75">
      <c r="A5398" s="5" t="s">
        <v>14</v>
      </c>
      <c r="B5398" s="3" t="s">
        <v>27</v>
      </c>
      <c r="C5398"/>
      <c r="D5398"/>
      <c r="E5398" s="4">
        <f>E5394+E5396</f>
        <v>7171.250625</v>
      </c>
      <c r="F5398" s="8" t="s">
        <v>118</v>
      </c>
      <c r="G5398"/>
      <c r="H5398"/>
      <c r="I5398"/>
      <c r="J5398"/>
      <c r="K5398"/>
      <c r="L5398"/>
    </row>
    <row r="5399" spans="1:12" ht="12.75">
      <c r="A5399" s="5"/>
      <c r="B5399"/>
      <c r="C5399"/>
      <c r="D5399"/>
      <c r="E5399"/>
      <c r="F5399"/>
      <c r="G5399"/>
      <c r="H5399"/>
      <c r="I5399"/>
      <c r="J5399"/>
      <c r="K5399"/>
      <c r="L5399"/>
    </row>
    <row r="5400" spans="1:12" ht="12.75">
      <c r="A5400" s="5"/>
      <c r="B5400"/>
      <c r="C5400"/>
      <c r="D5400"/>
      <c r="E5400"/>
      <c r="F5400"/>
      <c r="G5400"/>
      <c r="H5400"/>
      <c r="I5400"/>
      <c r="J5400"/>
      <c r="K5400"/>
      <c r="L5400"/>
    </row>
    <row r="5401" spans="1:14" ht="12.75">
      <c r="A5401" s="31"/>
      <c r="B5401" s="3" t="s">
        <v>18</v>
      </c>
      <c r="C5401" s="141">
        <f>E5398</f>
        <v>7171.250625</v>
      </c>
      <c r="D5401" s="155" t="s">
        <v>423</v>
      </c>
      <c r="E5401" s="155"/>
      <c r="F5401" s="4">
        <f>E5398/165.33/1</f>
        <v>43.375374251497</v>
      </c>
      <c r="G5401" s="8" t="s">
        <v>19</v>
      </c>
      <c r="H5401"/>
      <c r="I5401"/>
      <c r="J5401"/>
      <c r="K5401"/>
      <c r="L5401"/>
      <c r="M5401" s="70"/>
      <c r="N5401" s="140"/>
    </row>
    <row r="5402" spans="1:12" ht="12.75">
      <c r="A5402" s="31"/>
      <c r="B5402"/>
      <c r="C5402"/>
      <c r="D5402"/>
      <c r="E5402"/>
      <c r="F5402"/>
      <c r="G5402"/>
      <c r="H5402"/>
      <c r="I5402"/>
      <c r="J5402"/>
      <c r="K5402"/>
      <c r="L5402"/>
    </row>
    <row r="5403" spans="1:12" ht="12.75">
      <c r="A5403" s="31"/>
      <c r="B5403" s="3" t="s">
        <v>17</v>
      </c>
      <c r="C5403"/>
      <c r="D5403"/>
      <c r="E5403"/>
      <c r="F5403"/>
      <c r="G5403"/>
      <c r="H5403"/>
      <c r="I5403"/>
      <c r="J5403"/>
      <c r="K5403"/>
      <c r="L5403"/>
    </row>
    <row r="5404" spans="2:9" ht="12.75">
      <c r="B5404" s="75"/>
      <c r="C5404" s="75"/>
      <c r="D5404" s="75"/>
      <c r="E5404" s="75"/>
      <c r="F5404" s="75"/>
      <c r="G5404" s="75"/>
      <c r="H5404" s="75"/>
      <c r="I5404" s="75"/>
    </row>
    <row r="5405" spans="2:9" ht="12.75">
      <c r="B5405" s="160" t="s">
        <v>495</v>
      </c>
      <c r="C5405" s="160"/>
      <c r="D5405" s="160"/>
      <c r="E5405" s="160"/>
      <c r="F5405" s="160"/>
      <c r="G5405" s="160"/>
      <c r="H5405" s="160"/>
      <c r="I5405" s="160"/>
    </row>
    <row r="5406" spans="2:9" ht="12.75">
      <c r="B5406" s="160" t="s">
        <v>496</v>
      </c>
      <c r="C5406" s="160"/>
      <c r="D5406" s="160"/>
      <c r="E5406" s="160"/>
      <c r="F5406" s="160"/>
      <c r="G5406" s="160"/>
      <c r="H5406" s="160"/>
      <c r="I5406" s="75"/>
    </row>
    <row r="5407" spans="2:9" ht="12.75">
      <c r="B5407" s="75"/>
      <c r="C5407" s="75"/>
      <c r="D5407" s="75"/>
      <c r="E5407" s="75"/>
      <c r="F5407" s="75"/>
      <c r="G5407" s="75"/>
      <c r="H5407" s="75"/>
      <c r="I5407" s="75"/>
    </row>
    <row r="5408" spans="2:9" ht="12.75">
      <c r="B5408" s="75"/>
      <c r="C5408" s="75"/>
      <c r="D5408" s="75"/>
      <c r="E5408" s="75"/>
      <c r="F5408" s="75"/>
      <c r="G5408" s="75"/>
      <c r="H5408" s="75"/>
      <c r="I5408" s="75"/>
    </row>
    <row r="5409" spans="2:9" ht="12.75">
      <c r="B5409" s="75"/>
      <c r="C5409" s="75"/>
      <c r="D5409" s="75"/>
      <c r="E5409" s="75"/>
      <c r="F5409" s="75"/>
      <c r="G5409" s="75"/>
      <c r="H5409" s="75"/>
      <c r="I5409" s="75"/>
    </row>
    <row r="5410" spans="2:9" ht="12.75">
      <c r="B5410" s="75"/>
      <c r="C5410" s="75"/>
      <c r="D5410" s="75"/>
      <c r="E5410" s="75"/>
      <c r="F5410" s="75"/>
      <c r="G5410" s="75"/>
      <c r="H5410" s="75"/>
      <c r="I5410" s="75"/>
    </row>
    <row r="5411" spans="2:9" ht="12.75">
      <c r="B5411" s="75"/>
      <c r="C5411" s="75"/>
      <c r="D5411" s="75"/>
      <c r="E5411" s="75"/>
      <c r="F5411" s="75"/>
      <c r="G5411" s="75"/>
      <c r="H5411" s="75"/>
      <c r="I5411" s="75"/>
    </row>
    <row r="5412" spans="2:9" ht="12.75">
      <c r="B5412" s="75"/>
      <c r="C5412" s="75"/>
      <c r="D5412" s="75"/>
      <c r="E5412" s="75"/>
      <c r="F5412" s="75"/>
      <c r="G5412" s="75"/>
      <c r="H5412" s="75"/>
      <c r="I5412" s="75"/>
    </row>
    <row r="5413" spans="2:9" ht="12.75">
      <c r="B5413" s="75"/>
      <c r="C5413" s="75"/>
      <c r="D5413" s="75"/>
      <c r="E5413" s="75"/>
      <c r="F5413" s="75"/>
      <c r="G5413" s="75"/>
      <c r="H5413" s="75"/>
      <c r="I5413" s="75"/>
    </row>
    <row r="5426" spans="2:8" ht="12.75">
      <c r="B5426" s="61"/>
      <c r="H5426" s="61"/>
    </row>
    <row r="5427" spans="7:9" ht="12.75">
      <c r="G5427" s="64"/>
      <c r="H5427" s="64"/>
      <c r="I5427" s="65"/>
    </row>
    <row r="5428" spans="2:9" ht="12.75">
      <c r="B5428" s="61"/>
      <c r="G5428" s="64"/>
      <c r="H5428" s="64"/>
      <c r="I5428" s="65"/>
    </row>
    <row r="5429" spans="2:9" ht="12.75">
      <c r="B5429" s="61"/>
      <c r="H5429" s="64"/>
      <c r="I5429" s="61"/>
    </row>
    <row r="5430" spans="1:12" ht="12.75">
      <c r="A5430" s="31"/>
      <c r="B5430" s="3" t="s">
        <v>484</v>
      </c>
      <c r="C5430"/>
      <c r="D5430"/>
      <c r="E5430"/>
      <c r="F5430"/>
      <c r="G5430"/>
      <c r="H5430" s="3" t="s">
        <v>134</v>
      </c>
      <c r="I5430"/>
      <c r="J5430"/>
      <c r="K5430"/>
      <c r="L5430"/>
    </row>
    <row r="5431" spans="1:12" ht="12.75">
      <c r="A5431" s="31"/>
      <c r="B5431"/>
      <c r="C5431"/>
      <c r="D5431"/>
      <c r="E5431"/>
      <c r="F5431"/>
      <c r="G5431" s="10"/>
      <c r="H5431" s="162" t="s">
        <v>299</v>
      </c>
      <c r="I5431" s="162"/>
      <c r="J5431"/>
      <c r="K5431"/>
      <c r="L5431"/>
    </row>
    <row r="5432" spans="1:12" ht="12.75">
      <c r="A5432" s="31"/>
      <c r="B5432" s="3" t="s">
        <v>486</v>
      </c>
      <c r="C5432"/>
      <c r="D5432"/>
      <c r="E5432"/>
      <c r="F5432"/>
      <c r="G5432" s="10"/>
      <c r="H5432" s="10"/>
      <c r="I5432" s="50"/>
      <c r="J5432"/>
      <c r="K5432"/>
      <c r="L5432"/>
    </row>
    <row r="5433" spans="1:12" ht="12.75">
      <c r="A5433" s="31"/>
      <c r="B5433" s="3"/>
      <c r="C5433" s="5" t="s">
        <v>28</v>
      </c>
      <c r="D5433"/>
      <c r="E5433"/>
      <c r="F5433"/>
      <c r="G5433"/>
      <c r="H5433" s="10"/>
      <c r="I5433" s="3"/>
      <c r="J5433"/>
      <c r="K5433"/>
      <c r="L5433"/>
    </row>
    <row r="5434" spans="1:12" ht="12.75">
      <c r="A5434" s="31"/>
      <c r="B5434" s="155" t="s">
        <v>300</v>
      </c>
      <c r="C5434" s="155"/>
      <c r="D5434" s="155"/>
      <c r="E5434" s="155"/>
      <c r="F5434" s="155"/>
      <c r="G5434" s="155"/>
      <c r="H5434" s="155"/>
      <c r="I5434" s="155"/>
      <c r="J5434"/>
      <c r="K5434"/>
      <c r="L5434"/>
    </row>
    <row r="5435" spans="1:12" ht="12.75">
      <c r="A5435" s="31"/>
      <c r="B5435" s="164" t="s">
        <v>230</v>
      </c>
      <c r="C5435" s="155"/>
      <c r="D5435" s="155"/>
      <c r="E5435" s="155"/>
      <c r="F5435" s="155"/>
      <c r="G5435" s="155"/>
      <c r="H5435" s="155"/>
      <c r="I5435" s="155"/>
      <c r="J5435"/>
      <c r="K5435"/>
      <c r="L5435"/>
    </row>
    <row r="5436" spans="1:12" ht="12.75">
      <c r="A5436" s="31"/>
      <c r="B5436"/>
      <c r="C5436"/>
      <c r="D5436"/>
      <c r="E5436"/>
      <c r="F5436"/>
      <c r="G5436" s="50"/>
      <c r="H5436" s="10"/>
      <c r="I5436" s="10"/>
      <c r="J5436"/>
      <c r="K5436"/>
      <c r="L5436"/>
    </row>
    <row r="5437" spans="1:12" ht="12.75">
      <c r="A5437" s="5"/>
      <c r="B5437"/>
      <c r="C5437"/>
      <c r="D5437"/>
      <c r="E5437"/>
      <c r="F5437"/>
      <c r="G5437"/>
      <c r="H5437"/>
      <c r="I5437"/>
      <c r="J5437"/>
      <c r="K5437"/>
      <c r="L5437"/>
    </row>
    <row r="5438" spans="1:12" ht="12.75">
      <c r="A5438" s="63">
        <v>1</v>
      </c>
      <c r="B5438" s="3" t="s">
        <v>0</v>
      </c>
      <c r="C5438"/>
      <c r="D5438"/>
      <c r="E5438" s="3">
        <f>SUM(E5439:E5443)</f>
        <v>340</v>
      </c>
      <c r="F5438" s="8" t="s">
        <v>118</v>
      </c>
      <c r="G5438"/>
      <c r="H5438"/>
      <c r="I5438"/>
      <c r="J5438"/>
      <c r="K5438"/>
      <c r="L5438"/>
    </row>
    <row r="5439" spans="1:12" ht="12.75">
      <c r="A5439" s="63"/>
      <c r="B5439" t="s">
        <v>8</v>
      </c>
      <c r="C5439"/>
      <c r="D5439"/>
      <c r="E5439" s="26">
        <v>25</v>
      </c>
      <c r="F5439" s="8"/>
      <c r="G5439"/>
      <c r="H5439"/>
      <c r="I5439"/>
      <c r="J5439"/>
      <c r="K5439"/>
      <c r="L5439"/>
    </row>
    <row r="5440" spans="1:12" ht="12.75">
      <c r="A5440" s="63"/>
      <c r="B5440" t="s">
        <v>25</v>
      </c>
      <c r="C5440"/>
      <c r="D5440"/>
      <c r="E5440" s="26">
        <v>215</v>
      </c>
      <c r="F5440" s="8"/>
      <c r="G5440"/>
      <c r="H5440"/>
      <c r="I5440"/>
      <c r="J5440"/>
      <c r="K5440"/>
      <c r="L5440"/>
    </row>
    <row r="5441" spans="1:12" ht="12.75">
      <c r="A5441" s="63"/>
      <c r="B5441" t="s">
        <v>26</v>
      </c>
      <c r="C5441"/>
      <c r="D5441"/>
      <c r="E5441">
        <v>100</v>
      </c>
      <c r="F5441" s="8"/>
      <c r="G5441"/>
      <c r="H5441"/>
      <c r="I5441"/>
      <c r="J5441"/>
      <c r="K5441"/>
      <c r="L5441"/>
    </row>
    <row r="5442" spans="1:12" ht="12.75">
      <c r="A5442" s="63"/>
      <c r="B5442" t="s">
        <v>10</v>
      </c>
      <c r="C5442"/>
      <c r="D5442"/>
      <c r="E5442"/>
      <c r="F5442" s="8"/>
      <c r="G5442"/>
      <c r="H5442"/>
      <c r="I5442"/>
      <c r="J5442"/>
      <c r="K5442"/>
      <c r="L5442"/>
    </row>
    <row r="5443" spans="1:12" ht="12.75">
      <c r="A5443" s="63"/>
      <c r="B5443" s="53"/>
      <c r="C5443"/>
      <c r="D5443"/>
      <c r="E5443"/>
      <c r="F5443" s="8"/>
      <c r="G5443"/>
      <c r="H5443"/>
      <c r="I5443"/>
      <c r="J5443"/>
      <c r="K5443"/>
      <c r="L5443"/>
    </row>
    <row r="5444" spans="1:12" ht="12.75">
      <c r="A5444" s="63">
        <v>2</v>
      </c>
      <c r="B5444" s="3" t="s">
        <v>1</v>
      </c>
      <c r="C5444" s="3"/>
      <c r="D5444" s="3"/>
      <c r="E5444" s="4">
        <f>SUM(E5445:E5448)</f>
        <v>189.1625</v>
      </c>
      <c r="F5444" s="8" t="s">
        <v>118</v>
      </c>
      <c r="G5444"/>
      <c r="H5444"/>
      <c r="I5444"/>
      <c r="J5444"/>
      <c r="K5444"/>
      <c r="L5444"/>
    </row>
    <row r="5445" spans="1:14" ht="12.75">
      <c r="A5445" s="63"/>
      <c r="B5445" t="s">
        <v>2</v>
      </c>
      <c r="C5445"/>
      <c r="D5445"/>
      <c r="E5445">
        <v>185</v>
      </c>
      <c r="F5445" s="8"/>
      <c r="G5445"/>
      <c r="H5445"/>
      <c r="I5445"/>
      <c r="J5445"/>
      <c r="K5445"/>
      <c r="L5445"/>
      <c r="M5445" s="70"/>
      <c r="N5445" s="140"/>
    </row>
    <row r="5446" spans="1:12" ht="12.75">
      <c r="A5446" s="63"/>
      <c r="B5446" s="53" t="s">
        <v>494</v>
      </c>
      <c r="C5446" s="2">
        <v>0.0225</v>
      </c>
      <c r="D5446"/>
      <c r="E5446" s="1">
        <f>E5445*C5446</f>
        <v>4.1625</v>
      </c>
      <c r="F5446" s="8"/>
      <c r="G5446"/>
      <c r="H5446"/>
      <c r="I5446"/>
      <c r="J5446"/>
      <c r="K5446"/>
      <c r="L5446"/>
    </row>
    <row r="5447" spans="1:12" ht="12.75">
      <c r="A5447" s="63"/>
      <c r="B5447"/>
      <c r="C5447"/>
      <c r="D5447"/>
      <c r="E5447"/>
      <c r="F5447" s="8"/>
      <c r="G5447"/>
      <c r="H5447"/>
      <c r="I5447"/>
      <c r="J5447"/>
      <c r="K5447"/>
      <c r="L5447"/>
    </row>
    <row r="5448" spans="1:12" ht="12.75">
      <c r="A5448" s="63"/>
      <c r="B5448"/>
      <c r="C5448"/>
      <c r="D5448"/>
      <c r="E5448"/>
      <c r="F5448"/>
      <c r="G5448"/>
      <c r="H5448"/>
      <c r="I5448"/>
      <c r="J5448"/>
      <c r="K5448"/>
      <c r="L5448"/>
    </row>
    <row r="5449" spans="1:12" ht="12.75">
      <c r="A5449" s="63" t="s">
        <v>4</v>
      </c>
      <c r="B5449" s="3" t="s">
        <v>3</v>
      </c>
      <c r="C5449"/>
      <c r="D5449"/>
      <c r="E5449" s="4">
        <f>E5438+E5444</f>
        <v>529.1625</v>
      </c>
      <c r="F5449" s="8" t="s">
        <v>118</v>
      </c>
      <c r="G5449" s="3"/>
      <c r="H5449"/>
      <c r="I5449"/>
      <c r="J5449"/>
      <c r="K5449"/>
      <c r="L5449"/>
    </row>
    <row r="5450" spans="2:12" ht="12.75">
      <c r="B5450"/>
      <c r="C5450"/>
      <c r="D5450"/>
      <c r="E5450"/>
      <c r="F5450"/>
      <c r="G5450"/>
      <c r="H5450"/>
      <c r="I5450"/>
      <c r="J5450"/>
      <c r="K5450"/>
      <c r="L5450"/>
    </row>
    <row r="5451" spans="1:12" ht="12.75">
      <c r="A5451" s="63"/>
      <c r="B5451" s="53" t="s">
        <v>159</v>
      </c>
      <c r="C5451" s="6">
        <v>0.1</v>
      </c>
      <c r="D5451"/>
      <c r="E5451" s="1">
        <f>E5449*C5451</f>
        <v>52.916250000000005</v>
      </c>
      <c r="F5451"/>
      <c r="G5451"/>
      <c r="H5451"/>
      <c r="I5451"/>
      <c r="J5451"/>
      <c r="K5451"/>
      <c r="L5451"/>
    </row>
    <row r="5452" spans="1:12" ht="12.75">
      <c r="A5452" s="63"/>
      <c r="B5452"/>
      <c r="C5452" s="6"/>
      <c r="D5452"/>
      <c r="E5452" s="1"/>
      <c r="F5452"/>
      <c r="G5452"/>
      <c r="H5452"/>
      <c r="I5452"/>
      <c r="J5452"/>
      <c r="K5452"/>
      <c r="L5452"/>
    </row>
    <row r="5453" spans="1:12" ht="12.75">
      <c r="A5453" s="63"/>
      <c r="B5453"/>
      <c r="C5453"/>
      <c r="D5453"/>
      <c r="E5453"/>
      <c r="F5453"/>
      <c r="G5453"/>
      <c r="H5453"/>
      <c r="I5453"/>
      <c r="J5453"/>
      <c r="K5453"/>
      <c r="L5453"/>
    </row>
    <row r="5454" spans="1:12" ht="12.75">
      <c r="A5454" s="63" t="s">
        <v>5</v>
      </c>
      <c r="B5454" s="3" t="s">
        <v>6</v>
      </c>
      <c r="C5454"/>
      <c r="D5454"/>
      <c r="E5454" s="4">
        <f>SUM(E5451:E5453)</f>
        <v>52.916250000000005</v>
      </c>
      <c r="F5454" s="8" t="s">
        <v>118</v>
      </c>
      <c r="G5454"/>
      <c r="H5454"/>
      <c r="I5454"/>
      <c r="J5454"/>
      <c r="K5454"/>
      <c r="L5454"/>
    </row>
    <row r="5455" spans="2:12" ht="12.75">
      <c r="B5455" s="3"/>
      <c r="C5455"/>
      <c r="D5455"/>
      <c r="E5455" s="4"/>
      <c r="F5455" s="8"/>
      <c r="G5455"/>
      <c r="H5455"/>
      <c r="I5455"/>
      <c r="J5455"/>
      <c r="K5455"/>
      <c r="L5455"/>
    </row>
    <row r="5456" spans="1:12" ht="12.75">
      <c r="A5456" s="63" t="s">
        <v>7</v>
      </c>
      <c r="B5456" s="3" t="s">
        <v>11</v>
      </c>
      <c r="C5456"/>
      <c r="D5456"/>
      <c r="E5456" s="4">
        <f>E5449+E5454</f>
        <v>582.07875</v>
      </c>
      <c r="F5456" s="8" t="s">
        <v>118</v>
      </c>
      <c r="G5456"/>
      <c r="H5456"/>
      <c r="I5456"/>
      <c r="J5456"/>
      <c r="K5456"/>
      <c r="L5456"/>
    </row>
    <row r="5457" spans="2:12" ht="12.75">
      <c r="B5457"/>
      <c r="C5457"/>
      <c r="D5457"/>
      <c r="E5457"/>
      <c r="F5457" s="8"/>
      <c r="G5457"/>
      <c r="H5457"/>
      <c r="I5457"/>
      <c r="J5457"/>
      <c r="K5457"/>
      <c r="L5457"/>
    </row>
    <row r="5458" spans="1:12" ht="12.75">
      <c r="A5458" s="63" t="s">
        <v>12</v>
      </c>
      <c r="B5458" s="3" t="s">
        <v>13</v>
      </c>
      <c r="C5458" s="6">
        <v>0.05</v>
      </c>
      <c r="D5458"/>
      <c r="E5458" s="4">
        <f>E5456*C5458</f>
        <v>29.1039375</v>
      </c>
      <c r="F5458" s="8" t="s">
        <v>118</v>
      </c>
      <c r="G5458"/>
      <c r="H5458"/>
      <c r="I5458"/>
      <c r="J5458"/>
      <c r="K5458"/>
      <c r="L5458"/>
    </row>
    <row r="5459" spans="2:12" ht="12.75">
      <c r="B5459"/>
      <c r="C5459"/>
      <c r="D5459"/>
      <c r="E5459"/>
      <c r="F5459" s="8"/>
      <c r="G5459"/>
      <c r="H5459"/>
      <c r="I5459"/>
      <c r="J5459"/>
      <c r="K5459"/>
      <c r="L5459"/>
    </row>
    <row r="5460" spans="1:12" ht="12.75">
      <c r="A5460" s="63" t="s">
        <v>14</v>
      </c>
      <c r="B5460" s="3" t="s">
        <v>27</v>
      </c>
      <c r="C5460"/>
      <c r="D5460"/>
      <c r="E5460" s="4">
        <f>E5456+E5458</f>
        <v>611.1826875</v>
      </c>
      <c r="F5460" s="8" t="s">
        <v>118</v>
      </c>
      <c r="G5460"/>
      <c r="H5460"/>
      <c r="I5460"/>
      <c r="J5460"/>
      <c r="K5460"/>
      <c r="L5460"/>
    </row>
    <row r="5461" spans="2:12" ht="12.75">
      <c r="B5461"/>
      <c r="C5461"/>
      <c r="D5461"/>
      <c r="E5461"/>
      <c r="F5461"/>
      <c r="G5461"/>
      <c r="H5461"/>
      <c r="I5461"/>
      <c r="J5461"/>
      <c r="K5461"/>
      <c r="L5461"/>
    </row>
    <row r="5462" spans="1:12" ht="12.75">
      <c r="A5462" s="31"/>
      <c r="B5462"/>
      <c r="C5462"/>
      <c r="D5462"/>
      <c r="E5462"/>
      <c r="F5462"/>
      <c r="G5462"/>
      <c r="H5462"/>
      <c r="I5462"/>
      <c r="J5462"/>
      <c r="K5462"/>
      <c r="L5462"/>
    </row>
    <row r="5463" spans="1:14" ht="12.75">
      <c r="A5463" s="31"/>
      <c r="B5463" s="3" t="s">
        <v>18</v>
      </c>
      <c r="C5463" s="139">
        <f>E5460</f>
        <v>611.1826875</v>
      </c>
      <c r="D5463" s="155" t="s">
        <v>426</v>
      </c>
      <c r="E5463" s="155"/>
      <c r="F5463" s="4">
        <f>E5460/100</f>
        <v>6.111826875</v>
      </c>
      <c r="G5463" s="8" t="s">
        <v>28</v>
      </c>
      <c r="H5463"/>
      <c r="I5463"/>
      <c r="J5463"/>
      <c r="K5463"/>
      <c r="L5463"/>
      <c r="M5463" s="70"/>
      <c r="N5463" s="140"/>
    </row>
    <row r="5464" spans="1:12" ht="12.75">
      <c r="A5464" s="31"/>
      <c r="B5464"/>
      <c r="C5464"/>
      <c r="D5464"/>
      <c r="E5464"/>
      <c r="F5464"/>
      <c r="G5464"/>
      <c r="H5464"/>
      <c r="I5464"/>
      <c r="J5464"/>
      <c r="K5464"/>
      <c r="L5464"/>
    </row>
    <row r="5465" spans="1:12" ht="12.75">
      <c r="A5465" s="31"/>
      <c r="B5465" s="3" t="s">
        <v>17</v>
      </c>
      <c r="C5465"/>
      <c r="D5465"/>
      <c r="E5465"/>
      <c r="F5465"/>
      <c r="G5465"/>
      <c r="H5465"/>
      <c r="I5465"/>
      <c r="J5465"/>
      <c r="K5465"/>
      <c r="L5465"/>
    </row>
    <row r="5466" spans="2:9" ht="12.75">
      <c r="B5466" s="75"/>
      <c r="C5466" s="75"/>
      <c r="D5466" s="75"/>
      <c r="E5466" s="75"/>
      <c r="F5466" s="75"/>
      <c r="G5466" s="75"/>
      <c r="H5466" s="75"/>
      <c r="I5466" s="75"/>
    </row>
    <row r="5467" spans="2:9" ht="12.75">
      <c r="B5467" s="160" t="s">
        <v>495</v>
      </c>
      <c r="C5467" s="160"/>
      <c r="D5467" s="160"/>
      <c r="E5467" s="160"/>
      <c r="F5467" s="160"/>
      <c r="G5467" s="160"/>
      <c r="H5467" s="160"/>
      <c r="I5467" s="160"/>
    </row>
    <row r="5468" spans="2:9" ht="12.75">
      <c r="B5468" s="160" t="s">
        <v>496</v>
      </c>
      <c r="C5468" s="160"/>
      <c r="D5468" s="160"/>
      <c r="E5468" s="160"/>
      <c r="F5468" s="160"/>
      <c r="G5468" s="160"/>
      <c r="H5468" s="160"/>
      <c r="I5468" s="75"/>
    </row>
    <row r="5469" spans="2:9" ht="12.75">
      <c r="B5469" s="75"/>
      <c r="C5469" s="75"/>
      <c r="D5469" s="75"/>
      <c r="E5469" s="75"/>
      <c r="F5469" s="75"/>
      <c r="G5469" s="75"/>
      <c r="H5469" s="75"/>
      <c r="I5469" s="75"/>
    </row>
    <row r="5470" spans="2:9" ht="12.75">
      <c r="B5470" s="75"/>
      <c r="C5470" s="75"/>
      <c r="D5470" s="75"/>
      <c r="E5470" s="75"/>
      <c r="F5470" s="75"/>
      <c r="G5470" s="75"/>
      <c r="H5470" s="75"/>
      <c r="I5470" s="75"/>
    </row>
    <row r="5471" spans="2:9" ht="12.75">
      <c r="B5471" s="75"/>
      <c r="C5471" s="75"/>
      <c r="D5471" s="75"/>
      <c r="E5471" s="75"/>
      <c r="F5471" s="75"/>
      <c r="G5471" s="75"/>
      <c r="H5471" s="75"/>
      <c r="I5471" s="75"/>
    </row>
    <row r="5472" spans="2:9" ht="12.75">
      <c r="B5472" s="75"/>
      <c r="C5472" s="75"/>
      <c r="D5472" s="75"/>
      <c r="E5472" s="75"/>
      <c r="F5472" s="75"/>
      <c r="G5472" s="75"/>
      <c r="H5472" s="75"/>
      <c r="I5472" s="75"/>
    </row>
    <row r="5473" spans="1:12" ht="12.75">
      <c r="A5473" s="62"/>
      <c r="B5473" s="75"/>
      <c r="C5473" s="75"/>
      <c r="D5473" s="75"/>
      <c r="E5473" s="75"/>
      <c r="F5473" s="75"/>
      <c r="G5473" s="75"/>
      <c r="H5473" s="75"/>
      <c r="I5473" s="75"/>
      <c r="L5473" s="62"/>
    </row>
    <row r="5486" spans="1:12" ht="12.75">
      <c r="A5486" s="62"/>
      <c r="B5486" s="61"/>
      <c r="H5486" s="61"/>
      <c r="L5486" s="62"/>
    </row>
    <row r="5487" spans="1:12" ht="12.75">
      <c r="A5487" s="62"/>
      <c r="G5487" s="64"/>
      <c r="H5487" s="64"/>
      <c r="I5487" s="65"/>
      <c r="L5487" s="62"/>
    </row>
    <row r="5488" spans="1:12" ht="12.75">
      <c r="A5488" s="62"/>
      <c r="B5488" s="61"/>
      <c r="G5488" s="64"/>
      <c r="H5488" s="64"/>
      <c r="I5488" s="65"/>
      <c r="L5488" s="62"/>
    </row>
    <row r="5489" spans="1:12" ht="12.75">
      <c r="A5489" s="31"/>
      <c r="B5489" s="3" t="s">
        <v>484</v>
      </c>
      <c r="C5489"/>
      <c r="D5489"/>
      <c r="E5489"/>
      <c r="F5489"/>
      <c r="G5489"/>
      <c r="H5489" s="3" t="s">
        <v>134</v>
      </c>
      <c r="I5489"/>
      <c r="J5489"/>
      <c r="K5489"/>
      <c r="L5489"/>
    </row>
    <row r="5490" spans="1:12" ht="12.75">
      <c r="A5490" s="31"/>
      <c r="B5490"/>
      <c r="C5490"/>
      <c r="D5490"/>
      <c r="E5490"/>
      <c r="F5490"/>
      <c r="G5490" s="10"/>
      <c r="H5490" s="162" t="s">
        <v>302</v>
      </c>
      <c r="I5490" s="162"/>
      <c r="J5490"/>
      <c r="K5490"/>
      <c r="L5490"/>
    </row>
    <row r="5491" spans="1:12" ht="12.75">
      <c r="A5491" s="31"/>
      <c r="B5491" s="3" t="s">
        <v>486</v>
      </c>
      <c r="C5491"/>
      <c r="D5491"/>
      <c r="E5491"/>
      <c r="F5491"/>
      <c r="G5491" s="10"/>
      <c r="H5491" s="10"/>
      <c r="I5491"/>
      <c r="J5491"/>
      <c r="K5491"/>
      <c r="L5491"/>
    </row>
    <row r="5492" spans="1:12" ht="12.75">
      <c r="A5492" s="31"/>
      <c r="B5492" s="155" t="s">
        <v>301</v>
      </c>
      <c r="C5492" s="155"/>
      <c r="D5492" s="155"/>
      <c r="E5492" s="155"/>
      <c r="F5492" s="155"/>
      <c r="G5492" s="155"/>
      <c r="H5492" s="155"/>
      <c r="I5492" s="155"/>
      <c r="J5492"/>
      <c r="K5492"/>
      <c r="L5492"/>
    </row>
    <row r="5493" spans="1:12" ht="12.75">
      <c r="A5493" s="31"/>
      <c r="B5493" s="3"/>
      <c r="C5493"/>
      <c r="D5493"/>
      <c r="E5493"/>
      <c r="F5493"/>
      <c r="G5493" s="10"/>
      <c r="H5493" s="10"/>
      <c r="I5493"/>
      <c r="J5493"/>
      <c r="K5493"/>
      <c r="L5493"/>
    </row>
    <row r="5494" spans="1:12" ht="12.75">
      <c r="A5494" s="31"/>
      <c r="B5494"/>
      <c r="C5494"/>
      <c r="D5494"/>
      <c r="E5494"/>
      <c r="F5494"/>
      <c r="G5494" s="50"/>
      <c r="H5494" s="10"/>
      <c r="I5494"/>
      <c r="J5494"/>
      <c r="K5494"/>
      <c r="L5494"/>
    </row>
    <row r="5495" spans="1:12" ht="12.75">
      <c r="A5495" s="5">
        <v>1</v>
      </c>
      <c r="B5495" s="3" t="s">
        <v>0</v>
      </c>
      <c r="C5495"/>
      <c r="D5495"/>
      <c r="E5495" s="3">
        <f>SUM(E5496:E5499)</f>
        <v>300</v>
      </c>
      <c r="F5495" s="8" t="s">
        <v>118</v>
      </c>
      <c r="G5495"/>
      <c r="H5495"/>
      <c r="I5495"/>
      <c r="J5495"/>
      <c r="K5495"/>
      <c r="L5495"/>
    </row>
    <row r="5496" spans="1:12" ht="12.75">
      <c r="A5496" s="5"/>
      <c r="B5496" t="s">
        <v>188</v>
      </c>
      <c r="C5496"/>
      <c r="D5496"/>
      <c r="E5496">
        <v>0</v>
      </c>
      <c r="F5496" s="8"/>
      <c r="G5496"/>
      <c r="H5496"/>
      <c r="I5496"/>
      <c r="J5496"/>
      <c r="K5496"/>
      <c r="L5496"/>
    </row>
    <row r="5497" spans="1:12" ht="12.75">
      <c r="A5497" s="5"/>
      <c r="B5497" t="s">
        <v>9</v>
      </c>
      <c r="C5497"/>
      <c r="D5497"/>
      <c r="E5497">
        <v>0</v>
      </c>
      <c r="F5497" s="8"/>
      <c r="G5497"/>
      <c r="H5497"/>
      <c r="I5497"/>
      <c r="J5497"/>
      <c r="K5497"/>
      <c r="L5497"/>
    </row>
    <row r="5498" spans="1:12" ht="12.75">
      <c r="A5498" s="5"/>
      <c r="B5498" t="s">
        <v>189</v>
      </c>
      <c r="C5498"/>
      <c r="D5498"/>
      <c r="E5498">
        <v>0</v>
      </c>
      <c r="F5498" s="8"/>
      <c r="G5498"/>
      <c r="H5498"/>
      <c r="I5498"/>
      <c r="J5498"/>
      <c r="K5498"/>
      <c r="L5498"/>
    </row>
    <row r="5499" spans="1:12" ht="12.75">
      <c r="A5499" s="5"/>
      <c r="B5499" t="s">
        <v>190</v>
      </c>
      <c r="C5499"/>
      <c r="D5499"/>
      <c r="E5499">
        <v>300</v>
      </c>
      <c r="F5499" s="8"/>
      <c r="G5499"/>
      <c r="H5499"/>
      <c r="I5499"/>
      <c r="J5499"/>
      <c r="K5499"/>
      <c r="L5499"/>
    </row>
    <row r="5500" spans="1:12" ht="12.75">
      <c r="A5500" s="5"/>
      <c r="B5500"/>
      <c r="C5500"/>
      <c r="D5500"/>
      <c r="E5500"/>
      <c r="F5500"/>
      <c r="G5500"/>
      <c r="H5500"/>
      <c r="I5500"/>
      <c r="J5500"/>
      <c r="K5500"/>
      <c r="L5500"/>
    </row>
    <row r="5501" spans="1:12" ht="12.75">
      <c r="A5501" s="5"/>
      <c r="B5501"/>
      <c r="C5501"/>
      <c r="D5501"/>
      <c r="E5501"/>
      <c r="F5501" s="8"/>
      <c r="G5501"/>
      <c r="H5501"/>
      <c r="I5501"/>
      <c r="J5501"/>
      <c r="K5501"/>
      <c r="L5501"/>
    </row>
    <row r="5502" spans="1:12" ht="12.75">
      <c r="A5502" s="5">
        <v>2</v>
      </c>
      <c r="B5502" s="3" t="s">
        <v>1</v>
      </c>
      <c r="C5502" s="3"/>
      <c r="D5502" s="3"/>
      <c r="E5502" s="4">
        <f>SUM(E5503:E5505)</f>
        <v>3476.5</v>
      </c>
      <c r="F5502" s="8" t="s">
        <v>118</v>
      </c>
      <c r="G5502"/>
      <c r="H5502"/>
      <c r="I5502"/>
      <c r="J5502"/>
      <c r="K5502"/>
      <c r="L5502"/>
    </row>
    <row r="5503" spans="1:14" ht="12.75">
      <c r="A5503" s="5"/>
      <c r="B5503" t="s">
        <v>2</v>
      </c>
      <c r="C5503"/>
      <c r="D5503"/>
      <c r="E5503">
        <v>3400</v>
      </c>
      <c r="F5503" s="8"/>
      <c r="G5503"/>
      <c r="H5503"/>
      <c r="I5503"/>
      <c r="J5503"/>
      <c r="K5503"/>
      <c r="L5503"/>
      <c r="M5503" s="70"/>
      <c r="N5503" s="140"/>
    </row>
    <row r="5504" spans="1:12" ht="12.75">
      <c r="A5504" s="5"/>
      <c r="B5504" s="53" t="s">
        <v>494</v>
      </c>
      <c r="C5504" s="2">
        <v>0.0225</v>
      </c>
      <c r="D5504"/>
      <c r="E5504" s="1">
        <f>E5503*C5504</f>
        <v>76.5</v>
      </c>
      <c r="F5504" s="8"/>
      <c r="G5504"/>
      <c r="H5504"/>
      <c r="I5504"/>
      <c r="J5504"/>
      <c r="K5504"/>
      <c r="L5504"/>
    </row>
    <row r="5505" spans="1:12" ht="12.75">
      <c r="A5505" s="5"/>
      <c r="B5505"/>
      <c r="C5505"/>
      <c r="D5505"/>
      <c r="E5505"/>
      <c r="F5505"/>
      <c r="G5505"/>
      <c r="H5505"/>
      <c r="I5505"/>
      <c r="J5505"/>
      <c r="K5505"/>
      <c r="L5505"/>
    </row>
    <row r="5506" spans="1:12" ht="12.75">
      <c r="A5506" s="5" t="s">
        <v>4</v>
      </c>
      <c r="B5506" s="3" t="s">
        <v>3</v>
      </c>
      <c r="C5506"/>
      <c r="D5506"/>
      <c r="E5506" s="4">
        <f>E5495+E5502</f>
        <v>3776.5</v>
      </c>
      <c r="F5506" s="8" t="s">
        <v>118</v>
      </c>
      <c r="G5506" s="3"/>
      <c r="H5506"/>
      <c r="I5506"/>
      <c r="J5506"/>
      <c r="K5506"/>
      <c r="L5506"/>
    </row>
    <row r="5507" spans="1:12" ht="12.75">
      <c r="A5507" s="5"/>
      <c r="B5507"/>
      <c r="C5507"/>
      <c r="D5507"/>
      <c r="E5507"/>
      <c r="F5507"/>
      <c r="G5507"/>
      <c r="H5507"/>
      <c r="I5507"/>
      <c r="J5507"/>
      <c r="K5507"/>
      <c r="L5507"/>
    </row>
    <row r="5508" spans="1:12" ht="12.75">
      <c r="A5508" s="5"/>
      <c r="B5508" s="53" t="s">
        <v>159</v>
      </c>
      <c r="C5508" s="6">
        <v>0.1</v>
      </c>
      <c r="D5508"/>
      <c r="E5508" s="1">
        <f>E5506*C5508</f>
        <v>377.65000000000003</v>
      </c>
      <c r="F5508"/>
      <c r="G5508"/>
      <c r="H5508"/>
      <c r="I5508"/>
      <c r="J5508"/>
      <c r="K5508"/>
      <c r="L5508"/>
    </row>
    <row r="5509" spans="1:12" ht="12.75">
      <c r="A5509" s="5"/>
      <c r="B5509"/>
      <c r="C5509" s="6"/>
      <c r="D5509"/>
      <c r="E5509" s="1"/>
      <c r="F5509"/>
      <c r="G5509"/>
      <c r="H5509"/>
      <c r="I5509"/>
      <c r="J5509"/>
      <c r="K5509"/>
      <c r="L5509"/>
    </row>
    <row r="5510" spans="1:12" ht="12.75">
      <c r="A5510" s="5"/>
      <c r="B5510"/>
      <c r="C5510"/>
      <c r="D5510"/>
      <c r="E5510"/>
      <c r="F5510"/>
      <c r="G5510"/>
      <c r="H5510"/>
      <c r="I5510"/>
      <c r="J5510"/>
      <c r="K5510"/>
      <c r="L5510"/>
    </row>
    <row r="5511" spans="1:12" ht="12.75">
      <c r="A5511" s="5" t="s">
        <v>5</v>
      </c>
      <c r="B5511" s="3" t="s">
        <v>6</v>
      </c>
      <c r="C5511"/>
      <c r="D5511"/>
      <c r="E5511" s="4">
        <f>SUM(E5508:E5510)</f>
        <v>377.65000000000003</v>
      </c>
      <c r="F5511" s="8" t="s">
        <v>118</v>
      </c>
      <c r="G5511"/>
      <c r="H5511"/>
      <c r="I5511"/>
      <c r="J5511"/>
      <c r="K5511"/>
      <c r="L5511"/>
    </row>
    <row r="5512" spans="1:12" ht="12.75">
      <c r="A5512" s="5"/>
      <c r="B5512" s="3"/>
      <c r="C5512"/>
      <c r="D5512"/>
      <c r="E5512" s="4"/>
      <c r="F5512" s="8"/>
      <c r="G5512"/>
      <c r="H5512"/>
      <c r="I5512"/>
      <c r="J5512"/>
      <c r="K5512"/>
      <c r="L5512"/>
    </row>
    <row r="5513" spans="1:12" ht="12.75">
      <c r="A5513" s="5" t="s">
        <v>7</v>
      </c>
      <c r="B5513" s="3" t="s">
        <v>11</v>
      </c>
      <c r="C5513"/>
      <c r="D5513"/>
      <c r="E5513" s="4">
        <f>E5506+E5511</f>
        <v>4154.15</v>
      </c>
      <c r="F5513" s="8" t="s">
        <v>118</v>
      </c>
      <c r="G5513"/>
      <c r="H5513"/>
      <c r="I5513"/>
      <c r="J5513"/>
      <c r="K5513"/>
      <c r="L5513"/>
    </row>
    <row r="5514" spans="1:12" ht="12.75">
      <c r="A5514" s="5"/>
      <c r="B5514"/>
      <c r="C5514"/>
      <c r="D5514"/>
      <c r="E5514"/>
      <c r="F5514" s="8"/>
      <c r="G5514"/>
      <c r="H5514"/>
      <c r="I5514"/>
      <c r="J5514"/>
      <c r="K5514"/>
      <c r="L5514"/>
    </row>
    <row r="5515" spans="1:12" ht="12.75">
      <c r="A5515" s="5" t="s">
        <v>12</v>
      </c>
      <c r="B5515" s="3" t="s">
        <v>13</v>
      </c>
      <c r="C5515" s="6">
        <v>0.05</v>
      </c>
      <c r="D5515"/>
      <c r="E5515" s="4">
        <f>E5513*C5515</f>
        <v>207.70749999999998</v>
      </c>
      <c r="F5515" s="8" t="s">
        <v>118</v>
      </c>
      <c r="G5515"/>
      <c r="H5515"/>
      <c r="I5515"/>
      <c r="J5515"/>
      <c r="K5515"/>
      <c r="L5515"/>
    </row>
    <row r="5516" spans="1:12" ht="12.75">
      <c r="A5516" s="5"/>
      <c r="B5516"/>
      <c r="C5516"/>
      <c r="D5516"/>
      <c r="E5516"/>
      <c r="F5516" s="8"/>
      <c r="G5516"/>
      <c r="H5516"/>
      <c r="I5516"/>
      <c r="J5516"/>
      <c r="K5516"/>
      <c r="L5516"/>
    </row>
    <row r="5517" spans="1:12" ht="12.75">
      <c r="A5517" s="5" t="s">
        <v>14</v>
      </c>
      <c r="B5517" s="3" t="s">
        <v>27</v>
      </c>
      <c r="C5517"/>
      <c r="D5517"/>
      <c r="E5517" s="4">
        <f>E5513+E5515</f>
        <v>4361.8575</v>
      </c>
      <c r="F5517" s="8" t="s">
        <v>118</v>
      </c>
      <c r="G5517"/>
      <c r="H5517"/>
      <c r="I5517"/>
      <c r="J5517"/>
      <c r="K5517"/>
      <c r="L5517"/>
    </row>
    <row r="5518" spans="1:12" ht="12.75">
      <c r="A5518" s="5"/>
      <c r="B5518"/>
      <c r="C5518"/>
      <c r="D5518"/>
      <c r="E5518"/>
      <c r="F5518"/>
      <c r="G5518"/>
      <c r="H5518"/>
      <c r="I5518"/>
      <c r="J5518"/>
      <c r="K5518"/>
      <c r="L5518"/>
    </row>
    <row r="5519" spans="1:12" ht="12.75">
      <c r="A5519" s="5"/>
      <c r="B5519"/>
      <c r="C5519"/>
      <c r="D5519"/>
      <c r="E5519"/>
      <c r="F5519"/>
      <c r="G5519"/>
      <c r="H5519"/>
      <c r="I5519"/>
      <c r="J5519"/>
      <c r="K5519"/>
      <c r="L5519"/>
    </row>
    <row r="5520" spans="1:14" ht="12.75">
      <c r="A5520" s="31"/>
      <c r="B5520" s="3" t="s">
        <v>18</v>
      </c>
      <c r="C5520" s="139">
        <f>E5517</f>
        <v>4361.8575</v>
      </c>
      <c r="D5520" s="155" t="s">
        <v>425</v>
      </c>
      <c r="E5520" s="155"/>
      <c r="F5520" s="4">
        <f>E5517/165.33</f>
        <v>26.382734530938123</v>
      </c>
      <c r="G5520" s="8" t="s">
        <v>19</v>
      </c>
      <c r="H5520"/>
      <c r="I5520"/>
      <c r="J5520"/>
      <c r="K5520"/>
      <c r="L5520"/>
      <c r="M5520" s="70"/>
      <c r="N5520" s="140"/>
    </row>
    <row r="5521" spans="1:12" ht="12.75">
      <c r="A5521" s="31"/>
      <c r="B5521"/>
      <c r="C5521"/>
      <c r="D5521"/>
      <c r="E5521"/>
      <c r="F5521"/>
      <c r="G5521"/>
      <c r="H5521"/>
      <c r="I5521"/>
      <c r="J5521"/>
      <c r="K5521"/>
      <c r="L5521"/>
    </row>
    <row r="5522" spans="2:9" ht="12.75">
      <c r="B5522" s="3" t="s">
        <v>17</v>
      </c>
      <c r="C5522" s="75"/>
      <c r="D5522" s="75"/>
      <c r="E5522" s="75"/>
      <c r="F5522" s="75"/>
      <c r="G5522" s="75"/>
      <c r="H5522" s="75"/>
      <c r="I5522" s="75"/>
    </row>
    <row r="5523" spans="2:9" ht="12.75">
      <c r="B5523" s="75"/>
      <c r="C5523" s="75"/>
      <c r="D5523" s="75"/>
      <c r="E5523" s="75"/>
      <c r="F5523" s="75"/>
      <c r="G5523" s="75"/>
      <c r="H5523" s="75"/>
      <c r="I5523" s="75"/>
    </row>
    <row r="5524" spans="2:9" ht="12.75">
      <c r="B5524" s="160" t="s">
        <v>495</v>
      </c>
      <c r="C5524" s="160"/>
      <c r="D5524" s="160"/>
      <c r="E5524" s="160"/>
      <c r="F5524" s="160"/>
      <c r="G5524" s="160"/>
      <c r="H5524" s="160"/>
      <c r="I5524" s="160"/>
    </row>
    <row r="5525" spans="2:9" ht="12.75">
      <c r="B5525" s="160" t="s">
        <v>496</v>
      </c>
      <c r="C5525" s="160"/>
      <c r="D5525" s="160"/>
      <c r="E5525" s="160"/>
      <c r="F5525" s="160"/>
      <c r="G5525" s="160"/>
      <c r="H5525" s="160"/>
      <c r="I5525" s="75"/>
    </row>
    <row r="5526" spans="2:9" ht="12.75">
      <c r="B5526" s="75"/>
      <c r="C5526" s="75"/>
      <c r="D5526" s="75"/>
      <c r="E5526" s="75"/>
      <c r="F5526" s="75"/>
      <c r="G5526" s="75"/>
      <c r="H5526" s="75"/>
      <c r="I5526" s="75"/>
    </row>
    <row r="5527" spans="2:9" ht="12.75">
      <c r="B5527" s="75"/>
      <c r="C5527" s="75"/>
      <c r="D5527" s="75"/>
      <c r="E5527" s="75"/>
      <c r="F5527" s="75"/>
      <c r="G5527" s="75"/>
      <c r="H5527" s="75"/>
      <c r="I5527" s="75"/>
    </row>
    <row r="5528" spans="2:9" ht="12.75">
      <c r="B5528" s="75"/>
      <c r="C5528" s="75"/>
      <c r="D5528" s="75"/>
      <c r="E5528" s="75"/>
      <c r="F5528" s="75"/>
      <c r="G5528" s="75"/>
      <c r="H5528" s="75"/>
      <c r="I5528" s="75"/>
    </row>
    <row r="5529" spans="2:9" ht="12.75">
      <c r="B5529" s="75"/>
      <c r="C5529" s="75"/>
      <c r="D5529" s="75"/>
      <c r="E5529" s="75"/>
      <c r="F5529" s="75"/>
      <c r="G5529" s="75"/>
      <c r="H5529" s="75"/>
      <c r="I5529" s="75"/>
    </row>
    <row r="5530" spans="2:9" ht="12.75">
      <c r="B5530" s="75"/>
      <c r="C5530" s="75"/>
      <c r="D5530" s="75"/>
      <c r="E5530" s="75"/>
      <c r="F5530" s="75"/>
      <c r="G5530" s="75"/>
      <c r="H5530" s="75"/>
      <c r="I5530" s="75"/>
    </row>
    <row r="5531" spans="2:9" ht="12.75">
      <c r="B5531" s="75"/>
      <c r="C5531" s="75"/>
      <c r="D5531" s="75"/>
      <c r="E5531" s="75"/>
      <c r="F5531" s="75"/>
      <c r="G5531" s="75"/>
      <c r="H5531" s="75"/>
      <c r="I5531" s="75"/>
    </row>
    <row r="5545" spans="2:8" ht="12.75">
      <c r="B5545" s="61"/>
      <c r="H5545" s="61"/>
    </row>
    <row r="5546" spans="7:9" ht="12.75">
      <c r="G5546" s="64"/>
      <c r="H5546" s="64"/>
      <c r="I5546" s="65"/>
    </row>
    <row r="5547" spans="7:9" ht="12.75">
      <c r="G5547" s="64"/>
      <c r="H5547" s="64"/>
      <c r="I5547" s="65"/>
    </row>
    <row r="5548" spans="1:12" ht="12.75">
      <c r="A5548" s="31"/>
      <c r="B5548" s="3" t="s">
        <v>484</v>
      </c>
      <c r="C5548"/>
      <c r="D5548"/>
      <c r="E5548"/>
      <c r="F5548"/>
      <c r="G5548"/>
      <c r="H5548" s="3" t="s">
        <v>134</v>
      </c>
      <c r="I5548"/>
      <c r="J5548"/>
      <c r="K5548"/>
      <c r="L5548"/>
    </row>
    <row r="5549" spans="1:12" ht="12.75">
      <c r="A5549" s="31"/>
      <c r="B5549"/>
      <c r="C5549"/>
      <c r="D5549"/>
      <c r="E5549"/>
      <c r="F5549"/>
      <c r="G5549" s="10"/>
      <c r="H5549" s="162" t="s">
        <v>303</v>
      </c>
      <c r="I5549" s="162"/>
      <c r="J5549"/>
      <c r="K5549"/>
      <c r="L5549"/>
    </row>
    <row r="5550" spans="1:12" ht="12.75">
      <c r="A5550" s="31"/>
      <c r="B5550" s="3" t="s">
        <v>486</v>
      </c>
      <c r="C5550"/>
      <c r="D5550"/>
      <c r="E5550"/>
      <c r="F5550"/>
      <c r="G5550" s="10"/>
      <c r="H5550" s="10"/>
      <c r="I5550"/>
      <c r="J5550"/>
      <c r="K5550"/>
      <c r="L5550"/>
    </row>
    <row r="5551" spans="1:12" ht="12.75">
      <c r="A5551" s="31"/>
      <c r="B5551" s="155" t="s">
        <v>301</v>
      </c>
      <c r="C5551" s="155"/>
      <c r="D5551" s="155"/>
      <c r="E5551" s="155"/>
      <c r="F5551" s="155"/>
      <c r="G5551" s="155"/>
      <c r="H5551" s="155"/>
      <c r="I5551" s="155"/>
      <c r="J5551"/>
      <c r="K5551"/>
      <c r="L5551"/>
    </row>
    <row r="5552" spans="1:12" ht="12.75">
      <c r="A5552" s="31"/>
      <c r="B5552" s="3"/>
      <c r="C5552"/>
      <c r="D5552"/>
      <c r="E5552"/>
      <c r="F5552"/>
      <c r="G5552" s="10"/>
      <c r="H5552" s="10"/>
      <c r="I5552"/>
      <c r="J5552"/>
      <c r="K5552"/>
      <c r="L5552"/>
    </row>
    <row r="5553" spans="1:12" ht="12.75">
      <c r="A5553" s="31"/>
      <c r="B5553"/>
      <c r="C5553"/>
      <c r="D5553"/>
      <c r="E5553"/>
      <c r="F5553"/>
      <c r="G5553" s="50"/>
      <c r="H5553" s="10"/>
      <c r="I5553"/>
      <c r="J5553"/>
      <c r="K5553"/>
      <c r="L5553"/>
    </row>
    <row r="5554" spans="1:12" ht="12.75">
      <c r="A5554" s="5">
        <v>1</v>
      </c>
      <c r="B5554" s="3" t="s">
        <v>0</v>
      </c>
      <c r="C5554"/>
      <c r="D5554"/>
      <c r="E5554" s="3">
        <f>SUM(E5555:E5558)</f>
        <v>300</v>
      </c>
      <c r="F5554" s="8" t="s">
        <v>118</v>
      </c>
      <c r="G5554"/>
      <c r="H5554"/>
      <c r="I5554"/>
      <c r="J5554"/>
      <c r="K5554"/>
      <c r="L5554"/>
    </row>
    <row r="5555" spans="1:12" ht="12.75">
      <c r="A5555" s="5"/>
      <c r="B5555" t="s">
        <v>188</v>
      </c>
      <c r="C5555"/>
      <c r="D5555"/>
      <c r="E5555">
        <v>0</v>
      </c>
      <c r="F5555" s="8"/>
      <c r="G5555"/>
      <c r="H5555"/>
      <c r="I5555"/>
      <c r="J5555"/>
      <c r="K5555"/>
      <c r="L5555"/>
    </row>
    <row r="5556" spans="1:12" ht="12.75">
      <c r="A5556" s="5"/>
      <c r="B5556" t="s">
        <v>9</v>
      </c>
      <c r="C5556"/>
      <c r="D5556"/>
      <c r="E5556">
        <v>0</v>
      </c>
      <c r="F5556" s="8"/>
      <c r="G5556"/>
      <c r="H5556"/>
      <c r="I5556"/>
      <c r="J5556"/>
      <c r="K5556"/>
      <c r="L5556"/>
    </row>
    <row r="5557" spans="1:12" ht="12.75">
      <c r="A5557" s="5"/>
      <c r="B5557" t="s">
        <v>189</v>
      </c>
      <c r="C5557"/>
      <c r="D5557"/>
      <c r="E5557">
        <v>0</v>
      </c>
      <c r="F5557" s="8"/>
      <c r="G5557"/>
      <c r="H5557"/>
      <c r="I5557"/>
      <c r="J5557"/>
      <c r="K5557"/>
      <c r="L5557"/>
    </row>
    <row r="5558" spans="1:12" ht="12.75">
      <c r="A5558" s="5"/>
      <c r="B5558" t="s">
        <v>190</v>
      </c>
      <c r="C5558"/>
      <c r="D5558"/>
      <c r="E5558">
        <v>300</v>
      </c>
      <c r="F5558" s="8"/>
      <c r="G5558"/>
      <c r="H5558"/>
      <c r="I5558"/>
      <c r="J5558"/>
      <c r="K5558"/>
      <c r="L5558"/>
    </row>
    <row r="5559" spans="1:12" ht="12.75">
      <c r="A5559" s="5"/>
      <c r="B5559"/>
      <c r="C5559"/>
      <c r="D5559"/>
      <c r="E5559"/>
      <c r="F5559"/>
      <c r="G5559"/>
      <c r="H5559"/>
      <c r="I5559"/>
      <c r="J5559"/>
      <c r="K5559"/>
      <c r="L5559"/>
    </row>
    <row r="5560" spans="1:12" ht="12.75">
      <c r="A5560" s="5"/>
      <c r="B5560"/>
      <c r="C5560"/>
      <c r="D5560"/>
      <c r="E5560"/>
      <c r="F5560" s="8"/>
      <c r="G5560"/>
      <c r="H5560"/>
      <c r="I5560"/>
      <c r="J5560"/>
      <c r="K5560"/>
      <c r="L5560"/>
    </row>
    <row r="5561" spans="1:12" ht="12.75">
      <c r="A5561" s="5">
        <v>2</v>
      </c>
      <c r="B5561" s="3" t="s">
        <v>1</v>
      </c>
      <c r="C5561" s="3"/>
      <c r="D5561" s="3"/>
      <c r="E5561" s="4">
        <f>SUM(E5562:E5564)</f>
        <v>3400</v>
      </c>
      <c r="F5561" s="8" t="s">
        <v>118</v>
      </c>
      <c r="G5561"/>
      <c r="H5561"/>
      <c r="I5561"/>
      <c r="J5561"/>
      <c r="K5561"/>
      <c r="L5561"/>
    </row>
    <row r="5562" spans="1:14" ht="12.75">
      <c r="A5562" s="5"/>
      <c r="B5562" t="s">
        <v>2</v>
      </c>
      <c r="C5562"/>
      <c r="D5562"/>
      <c r="E5562">
        <v>3400</v>
      </c>
      <c r="F5562" s="8"/>
      <c r="G5562"/>
      <c r="H5562"/>
      <c r="I5562"/>
      <c r="J5562"/>
      <c r="K5562"/>
      <c r="L5562"/>
      <c r="M5562" s="70"/>
      <c r="N5562" s="140"/>
    </row>
    <row r="5563" spans="1:12" ht="12.75">
      <c r="A5563" s="5"/>
      <c r="B5563" s="53" t="s">
        <v>494</v>
      </c>
      <c r="C5563" s="6">
        <v>0</v>
      </c>
      <c r="D5563"/>
      <c r="E5563" s="1">
        <f>E5562*C5563</f>
        <v>0</v>
      </c>
      <c r="F5563" s="8"/>
      <c r="G5563"/>
      <c r="H5563"/>
      <c r="I5563"/>
      <c r="J5563"/>
      <c r="K5563"/>
      <c r="L5563"/>
    </row>
    <row r="5564" spans="1:12" ht="12.75">
      <c r="A5564" s="5"/>
      <c r="B5564"/>
      <c r="C5564"/>
      <c r="D5564"/>
      <c r="E5564"/>
      <c r="F5564"/>
      <c r="G5564"/>
      <c r="H5564"/>
      <c r="I5564"/>
      <c r="J5564"/>
      <c r="K5564"/>
      <c r="L5564"/>
    </row>
    <row r="5565" spans="1:12" ht="12.75">
      <c r="A5565" s="5" t="s">
        <v>4</v>
      </c>
      <c r="B5565" s="3" t="s">
        <v>3</v>
      </c>
      <c r="C5565"/>
      <c r="D5565"/>
      <c r="E5565" s="4">
        <f>E5554+E5561</f>
        <v>3700</v>
      </c>
      <c r="F5565" s="8" t="s">
        <v>118</v>
      </c>
      <c r="G5565" s="3"/>
      <c r="H5565"/>
      <c r="I5565"/>
      <c r="J5565"/>
      <c r="K5565"/>
      <c r="L5565"/>
    </row>
    <row r="5566" spans="1:12" ht="12.75">
      <c r="A5566" s="5"/>
      <c r="B5566"/>
      <c r="C5566"/>
      <c r="D5566"/>
      <c r="E5566"/>
      <c r="F5566"/>
      <c r="G5566"/>
      <c r="H5566"/>
      <c r="I5566"/>
      <c r="J5566"/>
      <c r="K5566"/>
      <c r="L5566"/>
    </row>
    <row r="5567" spans="1:12" ht="12.75">
      <c r="A5567" s="5"/>
      <c r="B5567" s="53" t="s">
        <v>159</v>
      </c>
      <c r="C5567" s="6">
        <v>0</v>
      </c>
      <c r="D5567"/>
      <c r="E5567" s="1">
        <f>E5565*C5567</f>
        <v>0</v>
      </c>
      <c r="F5567"/>
      <c r="G5567"/>
      <c r="H5567"/>
      <c r="I5567"/>
      <c r="J5567"/>
      <c r="K5567"/>
      <c r="L5567"/>
    </row>
    <row r="5568" spans="1:12" ht="12.75">
      <c r="A5568" s="5"/>
      <c r="B5568"/>
      <c r="C5568" s="6"/>
      <c r="D5568"/>
      <c r="E5568" s="1"/>
      <c r="F5568"/>
      <c r="G5568"/>
      <c r="H5568"/>
      <c r="I5568"/>
      <c r="J5568"/>
      <c r="K5568"/>
      <c r="L5568"/>
    </row>
    <row r="5569" spans="1:12" ht="12.75">
      <c r="A5569" s="5"/>
      <c r="B5569"/>
      <c r="C5569"/>
      <c r="D5569"/>
      <c r="E5569"/>
      <c r="F5569"/>
      <c r="G5569"/>
      <c r="H5569"/>
      <c r="I5569"/>
      <c r="J5569"/>
      <c r="K5569"/>
      <c r="L5569"/>
    </row>
    <row r="5570" spans="1:12" ht="12.75">
      <c r="A5570" s="5" t="s">
        <v>5</v>
      </c>
      <c r="B5570" s="3" t="s">
        <v>6</v>
      </c>
      <c r="C5570"/>
      <c r="D5570"/>
      <c r="E5570" s="4">
        <f>SUM(E5567:E5569)</f>
        <v>0</v>
      </c>
      <c r="F5570" s="8" t="s">
        <v>118</v>
      </c>
      <c r="G5570"/>
      <c r="H5570"/>
      <c r="I5570"/>
      <c r="J5570"/>
      <c r="K5570"/>
      <c r="L5570"/>
    </row>
    <row r="5571" spans="1:12" ht="12.75">
      <c r="A5571" s="5"/>
      <c r="B5571" s="3"/>
      <c r="C5571"/>
      <c r="D5571"/>
      <c r="E5571" s="4"/>
      <c r="F5571" s="8"/>
      <c r="G5571"/>
      <c r="H5571"/>
      <c r="I5571"/>
      <c r="J5571"/>
      <c r="K5571"/>
      <c r="L5571"/>
    </row>
    <row r="5572" spans="1:12" ht="12.75">
      <c r="A5572" s="5" t="s">
        <v>7</v>
      </c>
      <c r="B5572" s="3" t="s">
        <v>11</v>
      </c>
      <c r="C5572"/>
      <c r="D5572"/>
      <c r="E5572" s="4">
        <f>E5565+E5570</f>
        <v>3700</v>
      </c>
      <c r="F5572" s="8" t="s">
        <v>118</v>
      </c>
      <c r="G5572"/>
      <c r="H5572"/>
      <c r="I5572"/>
      <c r="J5572"/>
      <c r="K5572"/>
      <c r="L5572"/>
    </row>
    <row r="5573" spans="1:12" ht="12.75">
      <c r="A5573" s="5"/>
      <c r="B5573"/>
      <c r="C5573"/>
      <c r="D5573"/>
      <c r="E5573"/>
      <c r="F5573" s="8"/>
      <c r="G5573"/>
      <c r="H5573"/>
      <c r="I5573"/>
      <c r="J5573"/>
      <c r="K5573"/>
      <c r="L5573"/>
    </row>
    <row r="5574" spans="1:12" ht="12.75">
      <c r="A5574" s="5" t="s">
        <v>12</v>
      </c>
      <c r="B5574" s="3" t="s">
        <v>13</v>
      </c>
      <c r="C5574" s="6">
        <v>0</v>
      </c>
      <c r="D5574"/>
      <c r="E5574" s="4">
        <f>E5572*C5574</f>
        <v>0</v>
      </c>
      <c r="F5574" s="8" t="s">
        <v>118</v>
      </c>
      <c r="G5574"/>
      <c r="H5574"/>
      <c r="I5574"/>
      <c r="J5574"/>
      <c r="K5574"/>
      <c r="L5574"/>
    </row>
    <row r="5575" spans="1:12" ht="12.75">
      <c r="A5575" s="5"/>
      <c r="B5575"/>
      <c r="C5575"/>
      <c r="D5575"/>
      <c r="E5575"/>
      <c r="F5575" s="8"/>
      <c r="G5575"/>
      <c r="H5575"/>
      <c r="I5575"/>
      <c r="J5575"/>
      <c r="K5575"/>
      <c r="L5575"/>
    </row>
    <row r="5576" spans="1:12" ht="12.75">
      <c r="A5576" s="5" t="s">
        <v>14</v>
      </c>
      <c r="B5576" s="3" t="s">
        <v>27</v>
      </c>
      <c r="C5576"/>
      <c r="D5576"/>
      <c r="E5576" s="4">
        <f>E5572+E5574</f>
        <v>3700</v>
      </c>
      <c r="F5576" s="8" t="s">
        <v>118</v>
      </c>
      <c r="G5576"/>
      <c r="H5576"/>
      <c r="I5576"/>
      <c r="J5576"/>
      <c r="K5576"/>
      <c r="L5576"/>
    </row>
    <row r="5577" spans="1:12" ht="12.75">
      <c r="A5577" s="5"/>
      <c r="B5577"/>
      <c r="C5577"/>
      <c r="D5577"/>
      <c r="E5577"/>
      <c r="F5577"/>
      <c r="G5577"/>
      <c r="H5577"/>
      <c r="I5577"/>
      <c r="J5577"/>
      <c r="K5577"/>
      <c r="L5577"/>
    </row>
    <row r="5578" spans="1:12" ht="12.75">
      <c r="A5578" s="5"/>
      <c r="B5578"/>
      <c r="C5578"/>
      <c r="D5578"/>
      <c r="E5578"/>
      <c r="F5578"/>
      <c r="G5578"/>
      <c r="H5578"/>
      <c r="I5578"/>
      <c r="J5578"/>
      <c r="K5578"/>
      <c r="L5578"/>
    </row>
    <row r="5579" spans="1:14" ht="12.75">
      <c r="A5579" s="31"/>
      <c r="B5579" s="3" t="s">
        <v>18</v>
      </c>
      <c r="C5579" s="139">
        <f>E5576</f>
        <v>3700</v>
      </c>
      <c r="D5579" s="155" t="s">
        <v>425</v>
      </c>
      <c r="E5579" s="155"/>
      <c r="F5579" s="4">
        <f>E5576/165.33</f>
        <v>22.379483457327765</v>
      </c>
      <c r="G5579" s="8" t="s">
        <v>19</v>
      </c>
      <c r="H5579"/>
      <c r="I5579"/>
      <c r="J5579"/>
      <c r="K5579"/>
      <c r="L5579"/>
      <c r="M5579" s="70"/>
      <c r="N5579" s="140"/>
    </row>
    <row r="5580" spans="1:12" ht="12.75">
      <c r="A5580" s="31"/>
      <c r="B5580"/>
      <c r="C5580"/>
      <c r="D5580"/>
      <c r="E5580"/>
      <c r="F5580"/>
      <c r="G5580"/>
      <c r="H5580"/>
      <c r="I5580"/>
      <c r="J5580"/>
      <c r="K5580"/>
      <c r="L5580"/>
    </row>
    <row r="5581" spans="1:12" ht="12.75">
      <c r="A5581" s="31"/>
      <c r="B5581" s="3" t="s">
        <v>17</v>
      </c>
      <c r="C5581"/>
      <c r="D5581"/>
      <c r="E5581"/>
      <c r="F5581"/>
      <c r="G5581"/>
      <c r="H5581"/>
      <c r="I5581"/>
      <c r="J5581"/>
      <c r="K5581"/>
      <c r="L5581"/>
    </row>
    <row r="5582" spans="2:9" ht="12.75">
      <c r="B5582" s="75"/>
      <c r="C5582" s="75"/>
      <c r="D5582" s="75"/>
      <c r="E5582" s="75"/>
      <c r="F5582" s="75"/>
      <c r="G5582" s="75"/>
      <c r="H5582" s="75"/>
      <c r="I5582" s="75"/>
    </row>
    <row r="5583" spans="2:9" ht="12.75">
      <c r="B5583" s="160" t="s">
        <v>495</v>
      </c>
      <c r="C5583" s="160"/>
      <c r="D5583" s="160"/>
      <c r="E5583" s="160"/>
      <c r="F5583" s="160"/>
      <c r="G5583" s="160"/>
      <c r="H5583" s="160"/>
      <c r="I5583" s="160"/>
    </row>
    <row r="5584" spans="2:9" ht="12.75">
      <c r="B5584" s="160" t="s">
        <v>496</v>
      </c>
      <c r="C5584" s="160"/>
      <c r="D5584" s="160"/>
      <c r="E5584" s="160"/>
      <c r="F5584" s="160"/>
      <c r="G5584" s="160"/>
      <c r="H5584" s="160"/>
      <c r="I5584" s="75"/>
    </row>
    <row r="5585" spans="1:12" ht="12.75">
      <c r="A5585" s="62"/>
      <c r="B5585" s="75"/>
      <c r="C5585" s="75"/>
      <c r="D5585" s="75"/>
      <c r="E5585" s="75"/>
      <c r="F5585" s="75"/>
      <c r="G5585" s="75"/>
      <c r="H5585" s="75"/>
      <c r="I5585" s="75"/>
      <c r="L5585" s="62"/>
    </row>
    <row r="5586" spans="1:12" ht="12.75">
      <c r="A5586" s="62"/>
      <c r="B5586" s="75"/>
      <c r="C5586" s="75"/>
      <c r="D5586" s="75"/>
      <c r="E5586" s="75"/>
      <c r="F5586" s="75"/>
      <c r="G5586" s="75"/>
      <c r="H5586" s="75"/>
      <c r="I5586" s="75"/>
      <c r="L5586" s="62"/>
    </row>
    <row r="5587" spans="1:12" ht="12.75">
      <c r="A5587" s="62"/>
      <c r="B5587" s="75"/>
      <c r="C5587" s="75"/>
      <c r="D5587" s="75"/>
      <c r="E5587" s="75"/>
      <c r="F5587" s="75"/>
      <c r="G5587" s="75"/>
      <c r="H5587" s="75"/>
      <c r="I5587" s="75"/>
      <c r="L5587" s="62"/>
    </row>
    <row r="5588" spans="1:12" ht="12.75">
      <c r="A5588" s="62"/>
      <c r="B5588" s="75"/>
      <c r="C5588" s="75"/>
      <c r="D5588" s="75"/>
      <c r="E5588" s="75"/>
      <c r="F5588" s="75"/>
      <c r="G5588" s="75"/>
      <c r="H5588" s="75"/>
      <c r="I5588" s="75"/>
      <c r="L5588" s="62"/>
    </row>
    <row r="5589" spans="1:12" ht="12.75">
      <c r="A5589" s="62"/>
      <c r="B5589" s="75"/>
      <c r="C5589" s="75"/>
      <c r="D5589" s="75"/>
      <c r="E5589" s="75"/>
      <c r="F5589" s="75"/>
      <c r="G5589" s="75"/>
      <c r="H5589" s="75"/>
      <c r="I5589" s="75"/>
      <c r="L5589" s="62"/>
    </row>
    <row r="5590" spans="1:12" ht="12.75">
      <c r="A5590" s="62"/>
      <c r="B5590" s="75"/>
      <c r="C5590" s="75"/>
      <c r="D5590" s="75"/>
      <c r="E5590" s="75"/>
      <c r="F5590" s="75"/>
      <c r="G5590" s="75"/>
      <c r="H5590" s="75"/>
      <c r="I5590" s="75"/>
      <c r="L5590" s="62"/>
    </row>
    <row r="5591" spans="1:12" ht="12.75">
      <c r="A5591" s="62"/>
      <c r="B5591" s="75"/>
      <c r="C5591" s="75"/>
      <c r="D5591" s="75"/>
      <c r="E5591" s="75"/>
      <c r="F5591" s="75"/>
      <c r="G5591" s="75"/>
      <c r="H5591" s="75"/>
      <c r="I5591" s="75"/>
      <c r="L5591" s="62"/>
    </row>
    <row r="5592" spans="1:12" ht="12.75">
      <c r="A5592" s="62"/>
      <c r="B5592" s="75"/>
      <c r="C5592" s="75"/>
      <c r="D5592" s="75"/>
      <c r="E5592" s="75"/>
      <c r="F5592" s="75"/>
      <c r="G5592" s="75"/>
      <c r="H5592" s="75"/>
      <c r="I5592" s="75"/>
      <c r="L5592" s="62"/>
    </row>
    <row r="5604" spans="2:8" ht="12.75">
      <c r="B5604" s="61"/>
      <c r="H5604" s="61"/>
    </row>
    <row r="5605" spans="7:9" ht="12.75">
      <c r="G5605" s="64"/>
      <c r="H5605" s="64"/>
      <c r="I5605" s="65"/>
    </row>
    <row r="5606" spans="2:9" ht="12.75">
      <c r="B5606" s="61"/>
      <c r="G5606" s="64"/>
      <c r="H5606" s="64"/>
      <c r="I5606" s="65"/>
    </row>
    <row r="5607" spans="1:12" ht="12.75">
      <c r="A5607" s="31"/>
      <c r="B5607" s="3" t="s">
        <v>484</v>
      </c>
      <c r="C5607"/>
      <c r="D5607"/>
      <c r="E5607"/>
      <c r="F5607"/>
      <c r="G5607"/>
      <c r="H5607" s="3" t="s">
        <v>134</v>
      </c>
      <c r="I5607"/>
      <c r="J5607"/>
      <c r="K5607"/>
      <c r="L5607"/>
    </row>
    <row r="5608" spans="1:12" ht="12.75">
      <c r="A5608" s="31"/>
      <c r="B5608"/>
      <c r="C5608"/>
      <c r="D5608"/>
      <c r="E5608"/>
      <c r="F5608"/>
      <c r="G5608" s="10"/>
      <c r="H5608" s="162" t="s">
        <v>304</v>
      </c>
      <c r="I5608" s="162"/>
      <c r="J5608"/>
      <c r="K5608"/>
      <c r="L5608"/>
    </row>
    <row r="5609" spans="1:12" ht="12.75">
      <c r="A5609" s="31"/>
      <c r="B5609" s="3" t="s">
        <v>486</v>
      </c>
      <c r="C5609"/>
      <c r="D5609"/>
      <c r="E5609"/>
      <c r="F5609"/>
      <c r="G5609" s="10"/>
      <c r="H5609" s="10"/>
      <c r="I5609" s="50"/>
      <c r="J5609"/>
      <c r="K5609"/>
      <c r="L5609"/>
    </row>
    <row r="5610" spans="1:12" ht="12.75">
      <c r="A5610" s="31"/>
      <c r="B5610" s="155" t="s">
        <v>537</v>
      </c>
      <c r="C5610" s="155"/>
      <c r="D5610" s="155"/>
      <c r="E5610" s="155"/>
      <c r="F5610" s="155"/>
      <c r="G5610" s="155"/>
      <c r="H5610" s="155"/>
      <c r="I5610" s="155"/>
      <c r="J5610"/>
      <c r="K5610"/>
      <c r="L5610"/>
    </row>
    <row r="5611" spans="1:12" ht="12.75">
      <c r="A5611" s="31"/>
      <c r="B5611" s="3"/>
      <c r="C5611"/>
      <c r="D5611"/>
      <c r="E5611"/>
      <c r="F5611"/>
      <c r="G5611" s="10"/>
      <c r="H5611" s="10"/>
      <c r="I5611" s="10"/>
      <c r="J5611"/>
      <c r="K5611"/>
      <c r="L5611"/>
    </row>
    <row r="5612" spans="1:12" ht="12.75">
      <c r="A5612" s="31"/>
      <c r="B5612"/>
      <c r="C5612"/>
      <c r="D5612"/>
      <c r="E5612"/>
      <c r="F5612"/>
      <c r="G5612" s="50"/>
      <c r="H5612" s="10"/>
      <c r="I5612" s="10"/>
      <c r="J5612"/>
      <c r="K5612"/>
      <c r="L5612"/>
    </row>
    <row r="5613" spans="1:12" ht="12.75">
      <c r="A5613" s="5">
        <v>1</v>
      </c>
      <c r="B5613" s="3" t="s">
        <v>0</v>
      </c>
      <c r="C5613"/>
      <c r="D5613"/>
      <c r="E5613" s="3">
        <f>SUM(E5614:E5616)</f>
        <v>70</v>
      </c>
      <c r="F5613" s="8" t="s">
        <v>118</v>
      </c>
      <c r="G5613"/>
      <c r="H5613"/>
      <c r="I5613"/>
      <c r="J5613"/>
      <c r="K5613"/>
      <c r="L5613"/>
    </row>
    <row r="5614" spans="1:12" ht="12.75">
      <c r="A5614" s="5"/>
      <c r="B5614" t="s">
        <v>8</v>
      </c>
      <c r="C5614"/>
      <c r="D5614"/>
      <c r="E5614">
        <v>0</v>
      </c>
      <c r="F5614" s="8"/>
      <c r="G5614"/>
      <c r="H5614"/>
      <c r="I5614"/>
      <c r="J5614"/>
      <c r="K5614"/>
      <c r="L5614"/>
    </row>
    <row r="5615" spans="1:12" ht="12.75">
      <c r="A5615" s="5"/>
      <c r="B5615" t="s">
        <v>9</v>
      </c>
      <c r="C5615"/>
      <c r="D5615"/>
      <c r="E5615">
        <v>70</v>
      </c>
      <c r="F5615" s="8"/>
      <c r="G5615"/>
      <c r="H5615"/>
      <c r="I5615"/>
      <c r="J5615"/>
      <c r="K5615"/>
      <c r="L5615"/>
    </row>
    <row r="5616" spans="1:12" ht="12.75">
      <c r="A5616" s="5"/>
      <c r="B5616" t="s">
        <v>10</v>
      </c>
      <c r="C5616"/>
      <c r="D5616"/>
      <c r="E5616">
        <v>0</v>
      </c>
      <c r="F5616" s="8"/>
      <c r="G5616"/>
      <c r="H5616"/>
      <c r="I5616"/>
      <c r="J5616"/>
      <c r="K5616"/>
      <c r="L5616"/>
    </row>
    <row r="5617" spans="1:12" ht="12.75">
      <c r="A5617" s="5"/>
      <c r="B5617"/>
      <c r="C5617"/>
      <c r="D5617"/>
      <c r="E5617"/>
      <c r="F5617"/>
      <c r="G5617"/>
      <c r="H5617"/>
      <c r="I5617"/>
      <c r="J5617"/>
      <c r="K5617"/>
      <c r="L5617"/>
    </row>
    <row r="5618" spans="1:12" ht="12.75">
      <c r="A5618" s="5"/>
      <c r="B5618"/>
      <c r="C5618"/>
      <c r="D5618"/>
      <c r="E5618"/>
      <c r="F5618" s="8"/>
      <c r="G5618"/>
      <c r="H5618"/>
      <c r="I5618"/>
      <c r="J5618"/>
      <c r="K5618"/>
      <c r="L5618"/>
    </row>
    <row r="5619" spans="1:12" ht="12.75">
      <c r="A5619" s="5">
        <v>2</v>
      </c>
      <c r="B5619" s="3" t="s">
        <v>1</v>
      </c>
      <c r="C5619" s="3"/>
      <c r="D5619" s="3"/>
      <c r="E5619" s="4">
        <f>SUM(E5620:E5622)</f>
        <v>5521.5</v>
      </c>
      <c r="F5619" s="8" t="s">
        <v>118</v>
      </c>
      <c r="G5619"/>
      <c r="H5619"/>
      <c r="I5619"/>
      <c r="J5619"/>
      <c r="K5619"/>
      <c r="L5619"/>
    </row>
    <row r="5620" spans="1:14" ht="12.75">
      <c r="A5620" s="5"/>
      <c r="B5620" t="s">
        <v>2</v>
      </c>
      <c r="C5620"/>
      <c r="D5620"/>
      <c r="E5620">
        <v>5400</v>
      </c>
      <c r="F5620" s="8"/>
      <c r="G5620"/>
      <c r="H5620"/>
      <c r="I5620"/>
      <c r="J5620"/>
      <c r="K5620"/>
      <c r="L5620"/>
      <c r="M5620" s="70"/>
      <c r="N5620" s="140"/>
    </row>
    <row r="5621" spans="1:12" ht="12.75">
      <c r="A5621" s="5"/>
      <c r="B5621" s="53" t="s">
        <v>494</v>
      </c>
      <c r="C5621" s="2">
        <v>0.0225</v>
      </c>
      <c r="D5621"/>
      <c r="E5621" s="1">
        <f>E5620*C5621</f>
        <v>121.5</v>
      </c>
      <c r="F5621" s="8"/>
      <c r="G5621"/>
      <c r="H5621"/>
      <c r="I5621"/>
      <c r="J5621"/>
      <c r="K5621"/>
      <c r="L5621"/>
    </row>
    <row r="5622" spans="1:12" ht="12.75">
      <c r="A5622" s="5"/>
      <c r="B5622"/>
      <c r="C5622"/>
      <c r="D5622"/>
      <c r="E5622"/>
      <c r="F5622"/>
      <c r="G5622"/>
      <c r="H5622"/>
      <c r="I5622"/>
      <c r="J5622"/>
      <c r="K5622"/>
      <c r="L5622"/>
    </row>
    <row r="5623" spans="1:12" ht="12.75">
      <c r="A5623" s="5" t="s">
        <v>4</v>
      </c>
      <c r="B5623" s="3" t="s">
        <v>3</v>
      </c>
      <c r="C5623"/>
      <c r="D5623"/>
      <c r="E5623" s="4">
        <f>E5613+E5619</f>
        <v>5591.5</v>
      </c>
      <c r="F5623" s="8" t="s">
        <v>118</v>
      </c>
      <c r="G5623" s="3"/>
      <c r="H5623"/>
      <c r="I5623"/>
      <c r="J5623"/>
      <c r="K5623"/>
      <c r="L5623"/>
    </row>
    <row r="5624" spans="1:12" ht="12.75">
      <c r="A5624" s="5"/>
      <c r="B5624"/>
      <c r="C5624"/>
      <c r="D5624"/>
      <c r="E5624"/>
      <c r="F5624"/>
      <c r="G5624"/>
      <c r="H5624"/>
      <c r="I5624"/>
      <c r="J5624"/>
      <c r="K5624"/>
      <c r="L5624"/>
    </row>
    <row r="5625" spans="1:12" ht="12.75">
      <c r="A5625" s="5"/>
      <c r="B5625" s="53" t="s">
        <v>159</v>
      </c>
      <c r="C5625" s="6">
        <v>0.1</v>
      </c>
      <c r="D5625"/>
      <c r="E5625" s="1">
        <f>E5623*C5625</f>
        <v>559.15</v>
      </c>
      <c r="F5625"/>
      <c r="G5625"/>
      <c r="H5625"/>
      <c r="I5625"/>
      <c r="J5625"/>
      <c r="K5625"/>
      <c r="L5625"/>
    </row>
    <row r="5626" spans="1:12" ht="12.75">
      <c r="A5626" s="5"/>
      <c r="B5626"/>
      <c r="C5626" s="6"/>
      <c r="D5626"/>
      <c r="E5626" s="1"/>
      <c r="F5626"/>
      <c r="G5626"/>
      <c r="H5626"/>
      <c r="I5626"/>
      <c r="J5626"/>
      <c r="K5626"/>
      <c r="L5626"/>
    </row>
    <row r="5627" spans="1:12" ht="12.75">
      <c r="A5627" s="5"/>
      <c r="B5627"/>
      <c r="C5627"/>
      <c r="D5627"/>
      <c r="E5627"/>
      <c r="F5627"/>
      <c r="G5627"/>
      <c r="H5627"/>
      <c r="I5627"/>
      <c r="J5627"/>
      <c r="K5627"/>
      <c r="L5627"/>
    </row>
    <row r="5628" spans="1:12" ht="12.75">
      <c r="A5628" s="5" t="s">
        <v>5</v>
      </c>
      <c r="B5628" s="3" t="s">
        <v>6</v>
      </c>
      <c r="C5628"/>
      <c r="D5628"/>
      <c r="E5628" s="4">
        <f>SUM(E5625:E5627)</f>
        <v>559.15</v>
      </c>
      <c r="F5628" s="8" t="s">
        <v>118</v>
      </c>
      <c r="G5628"/>
      <c r="H5628"/>
      <c r="I5628"/>
      <c r="J5628"/>
      <c r="K5628"/>
      <c r="L5628"/>
    </row>
    <row r="5629" spans="1:12" ht="12.75">
      <c r="A5629" s="5"/>
      <c r="B5629" s="3"/>
      <c r="C5629"/>
      <c r="D5629"/>
      <c r="E5629" s="4"/>
      <c r="F5629" s="8"/>
      <c r="G5629"/>
      <c r="H5629"/>
      <c r="I5629"/>
      <c r="J5629"/>
      <c r="K5629"/>
      <c r="L5629"/>
    </row>
    <row r="5630" spans="1:12" ht="12.75">
      <c r="A5630" s="5" t="s">
        <v>7</v>
      </c>
      <c r="B5630" s="3" t="s">
        <v>11</v>
      </c>
      <c r="C5630"/>
      <c r="D5630"/>
      <c r="E5630" s="4">
        <f>E5623+E5628</f>
        <v>6150.65</v>
      </c>
      <c r="F5630" s="8" t="s">
        <v>118</v>
      </c>
      <c r="G5630"/>
      <c r="H5630"/>
      <c r="I5630"/>
      <c r="J5630"/>
      <c r="K5630"/>
      <c r="L5630"/>
    </row>
    <row r="5631" spans="1:12" ht="12.75">
      <c r="A5631" s="5"/>
      <c r="B5631"/>
      <c r="C5631"/>
      <c r="D5631"/>
      <c r="E5631"/>
      <c r="F5631" s="8"/>
      <c r="G5631"/>
      <c r="H5631"/>
      <c r="I5631"/>
      <c r="J5631"/>
      <c r="K5631"/>
      <c r="L5631"/>
    </row>
    <row r="5632" spans="1:12" ht="12.75">
      <c r="A5632" s="5" t="s">
        <v>12</v>
      </c>
      <c r="B5632" s="3" t="s">
        <v>13</v>
      </c>
      <c r="C5632" s="6">
        <v>0.05</v>
      </c>
      <c r="D5632"/>
      <c r="E5632" s="4">
        <f>E5630*C5632</f>
        <v>307.5325</v>
      </c>
      <c r="F5632" s="8" t="s">
        <v>118</v>
      </c>
      <c r="G5632"/>
      <c r="H5632"/>
      <c r="I5632"/>
      <c r="J5632"/>
      <c r="K5632"/>
      <c r="L5632"/>
    </row>
    <row r="5633" spans="1:12" ht="12.75">
      <c r="A5633" s="5"/>
      <c r="B5633"/>
      <c r="C5633"/>
      <c r="D5633"/>
      <c r="E5633"/>
      <c r="F5633" s="8"/>
      <c r="G5633"/>
      <c r="H5633"/>
      <c r="I5633"/>
      <c r="J5633"/>
      <c r="K5633"/>
      <c r="L5633"/>
    </row>
    <row r="5634" spans="1:12" ht="12.75">
      <c r="A5634" s="5" t="s">
        <v>14</v>
      </c>
      <c r="B5634" s="3" t="s">
        <v>27</v>
      </c>
      <c r="C5634"/>
      <c r="D5634"/>
      <c r="E5634" s="4">
        <f>E5630+E5632</f>
        <v>6458.1825</v>
      </c>
      <c r="F5634" s="8" t="s">
        <v>118</v>
      </c>
      <c r="G5634"/>
      <c r="H5634"/>
      <c r="I5634"/>
      <c r="J5634"/>
      <c r="K5634"/>
      <c r="L5634"/>
    </row>
    <row r="5635" spans="1:12" ht="12.75">
      <c r="A5635" s="5"/>
      <c r="B5635"/>
      <c r="C5635"/>
      <c r="D5635"/>
      <c r="E5635"/>
      <c r="F5635"/>
      <c r="G5635"/>
      <c r="H5635"/>
      <c r="I5635"/>
      <c r="J5635"/>
      <c r="K5635"/>
      <c r="L5635"/>
    </row>
    <row r="5636" spans="1:12" ht="12.75">
      <c r="A5636" s="5"/>
      <c r="B5636"/>
      <c r="C5636"/>
      <c r="D5636"/>
      <c r="E5636"/>
      <c r="F5636"/>
      <c r="G5636"/>
      <c r="H5636"/>
      <c r="I5636"/>
      <c r="J5636"/>
      <c r="K5636"/>
      <c r="L5636"/>
    </row>
    <row r="5637" spans="1:14" ht="12.75">
      <c r="A5637" s="31"/>
      <c r="B5637" s="3" t="s">
        <v>18</v>
      </c>
      <c r="C5637" s="141">
        <f>E5634</f>
        <v>6458.1825</v>
      </c>
      <c r="D5637" s="155" t="s">
        <v>423</v>
      </c>
      <c r="E5637" s="155"/>
      <c r="F5637" s="4">
        <f>E5634/165.33/1</f>
        <v>39.062375249500995</v>
      </c>
      <c r="G5637" s="8" t="s">
        <v>19</v>
      </c>
      <c r="H5637"/>
      <c r="I5637"/>
      <c r="J5637"/>
      <c r="K5637"/>
      <c r="L5637"/>
      <c r="M5637" s="70"/>
      <c r="N5637" s="140"/>
    </row>
    <row r="5638" spans="1:12" ht="12.75">
      <c r="A5638" s="31"/>
      <c r="B5638"/>
      <c r="C5638"/>
      <c r="D5638"/>
      <c r="E5638"/>
      <c r="F5638"/>
      <c r="G5638"/>
      <c r="H5638"/>
      <c r="I5638"/>
      <c r="J5638"/>
      <c r="K5638"/>
      <c r="L5638"/>
    </row>
    <row r="5639" spans="1:12" ht="12.75">
      <c r="A5639" s="31"/>
      <c r="B5639" s="3" t="s">
        <v>17</v>
      </c>
      <c r="C5639"/>
      <c r="D5639"/>
      <c r="E5639"/>
      <c r="F5639"/>
      <c r="G5639"/>
      <c r="H5639"/>
      <c r="I5639"/>
      <c r="J5639"/>
      <c r="K5639"/>
      <c r="L5639"/>
    </row>
    <row r="5640" spans="2:9" ht="12.75">
      <c r="B5640" s="75"/>
      <c r="C5640" s="75"/>
      <c r="D5640" s="75"/>
      <c r="E5640" s="75"/>
      <c r="F5640" s="75"/>
      <c r="G5640" s="75"/>
      <c r="H5640" s="75"/>
      <c r="I5640" s="75"/>
    </row>
    <row r="5641" spans="2:9" ht="12.75">
      <c r="B5641" s="160" t="s">
        <v>495</v>
      </c>
      <c r="C5641" s="160"/>
      <c r="D5641" s="160"/>
      <c r="E5641" s="160"/>
      <c r="F5641" s="160"/>
      <c r="G5641" s="160"/>
      <c r="H5641" s="160"/>
      <c r="I5641" s="160"/>
    </row>
    <row r="5642" spans="2:9" ht="12.75">
      <c r="B5642" s="160" t="s">
        <v>496</v>
      </c>
      <c r="C5642" s="160"/>
      <c r="D5642" s="160"/>
      <c r="E5642" s="160"/>
      <c r="F5642" s="160"/>
      <c r="G5642" s="160"/>
      <c r="H5642" s="160"/>
      <c r="I5642" s="75"/>
    </row>
    <row r="5643" spans="2:9" ht="12.75">
      <c r="B5643" s="75"/>
      <c r="C5643" s="75"/>
      <c r="D5643" s="75"/>
      <c r="E5643" s="75"/>
      <c r="F5643" s="75"/>
      <c r="G5643" s="75"/>
      <c r="H5643" s="75"/>
      <c r="I5643" s="75"/>
    </row>
    <row r="5644" spans="2:9" ht="12.75">
      <c r="B5644" s="75"/>
      <c r="C5644" s="75"/>
      <c r="D5644" s="75"/>
      <c r="E5644" s="75"/>
      <c r="F5644" s="75"/>
      <c r="G5644" s="75"/>
      <c r="H5644" s="75"/>
      <c r="I5644" s="75"/>
    </row>
    <row r="5645" spans="2:9" ht="12.75">
      <c r="B5645" s="75"/>
      <c r="C5645" s="75"/>
      <c r="D5645" s="75"/>
      <c r="E5645" s="75"/>
      <c r="F5645" s="75"/>
      <c r="G5645" s="75"/>
      <c r="H5645" s="75"/>
      <c r="I5645" s="75"/>
    </row>
    <row r="5646" spans="2:9" ht="12.75">
      <c r="B5646" s="75"/>
      <c r="C5646" s="75"/>
      <c r="D5646" s="75"/>
      <c r="E5646" s="75"/>
      <c r="F5646" s="75"/>
      <c r="G5646" s="75"/>
      <c r="H5646" s="75"/>
      <c r="I5646" s="75"/>
    </row>
    <row r="5647" spans="2:9" ht="12.75">
      <c r="B5647" s="75"/>
      <c r="C5647" s="75"/>
      <c r="D5647" s="75"/>
      <c r="E5647" s="75"/>
      <c r="F5647" s="75"/>
      <c r="G5647" s="75"/>
      <c r="H5647" s="75"/>
      <c r="I5647" s="75"/>
    </row>
    <row r="5648" spans="2:9" ht="12.75">
      <c r="B5648" s="75"/>
      <c r="C5648" s="75"/>
      <c r="D5648" s="75"/>
      <c r="E5648" s="75"/>
      <c r="F5648" s="75"/>
      <c r="G5648" s="75"/>
      <c r="H5648" s="75"/>
      <c r="I5648" s="75"/>
    </row>
    <row r="5649" spans="1:12" ht="12.75">
      <c r="A5649" s="62"/>
      <c r="B5649" s="75"/>
      <c r="C5649" s="75"/>
      <c r="D5649" s="75"/>
      <c r="E5649" s="75"/>
      <c r="F5649" s="75"/>
      <c r="G5649" s="75"/>
      <c r="H5649" s="75"/>
      <c r="I5649" s="75"/>
      <c r="L5649" s="62"/>
    </row>
    <row r="5650" spans="1:12" ht="12.75">
      <c r="A5650" s="62"/>
      <c r="B5650" s="75"/>
      <c r="C5650" s="75"/>
      <c r="D5650" s="75"/>
      <c r="E5650" s="75"/>
      <c r="F5650" s="75"/>
      <c r="G5650" s="75"/>
      <c r="H5650" s="75"/>
      <c r="I5650" s="75"/>
      <c r="L5650" s="62"/>
    </row>
    <row r="5651" spans="1:12" ht="12.75">
      <c r="A5651" s="62"/>
      <c r="B5651" s="75"/>
      <c r="C5651" s="75"/>
      <c r="D5651" s="75"/>
      <c r="E5651" s="75"/>
      <c r="F5651" s="75"/>
      <c r="G5651" s="75"/>
      <c r="H5651" s="75"/>
      <c r="I5651" s="75"/>
      <c r="L5651" s="62"/>
    </row>
    <row r="5663" spans="1:12" ht="12.75">
      <c r="A5663" s="62"/>
      <c r="B5663" s="61"/>
      <c r="H5663" s="61"/>
      <c r="L5663" s="62"/>
    </row>
    <row r="5664" spans="1:12" ht="12.75">
      <c r="A5664" s="62"/>
      <c r="G5664" s="64"/>
      <c r="H5664" s="64"/>
      <c r="I5664" s="65"/>
      <c r="L5664" s="62"/>
    </row>
    <row r="5665" spans="2:9" ht="12.75">
      <c r="B5665" s="61"/>
      <c r="G5665" s="64"/>
      <c r="H5665" s="64"/>
      <c r="I5665" s="65"/>
    </row>
    <row r="5666" spans="1:12" ht="12.75">
      <c r="A5666" s="31"/>
      <c r="B5666" s="3" t="s">
        <v>484</v>
      </c>
      <c r="C5666"/>
      <c r="D5666"/>
      <c r="E5666"/>
      <c r="F5666"/>
      <c r="G5666"/>
      <c r="H5666" s="3" t="s">
        <v>134</v>
      </c>
      <c r="I5666"/>
      <c r="J5666"/>
      <c r="K5666"/>
      <c r="L5666"/>
    </row>
    <row r="5667" spans="1:12" ht="12.75">
      <c r="A5667" s="31"/>
      <c r="B5667"/>
      <c r="C5667"/>
      <c r="D5667"/>
      <c r="E5667"/>
      <c r="F5667"/>
      <c r="G5667" s="10"/>
      <c r="H5667" s="162" t="s">
        <v>305</v>
      </c>
      <c r="I5667" s="162"/>
      <c r="J5667"/>
      <c r="K5667"/>
      <c r="L5667"/>
    </row>
    <row r="5668" spans="1:12" ht="12.75">
      <c r="A5668" s="31"/>
      <c r="B5668" s="3" t="s">
        <v>486</v>
      </c>
      <c r="C5668"/>
      <c r="D5668"/>
      <c r="E5668"/>
      <c r="F5668"/>
      <c r="G5668" s="10"/>
      <c r="H5668" s="10"/>
      <c r="I5668" s="50"/>
      <c r="J5668"/>
      <c r="K5668"/>
      <c r="L5668"/>
    </row>
    <row r="5669" spans="1:12" ht="12.75">
      <c r="A5669" s="31"/>
      <c r="B5669" s="155" t="s">
        <v>537</v>
      </c>
      <c r="C5669" s="155"/>
      <c r="D5669" s="155"/>
      <c r="E5669" s="155"/>
      <c r="F5669" s="155"/>
      <c r="G5669" s="155"/>
      <c r="H5669" s="155"/>
      <c r="I5669" s="155"/>
      <c r="J5669"/>
      <c r="K5669"/>
      <c r="L5669"/>
    </row>
    <row r="5670" spans="1:12" ht="12.75">
      <c r="A5670" s="31"/>
      <c r="B5670" s="3"/>
      <c r="C5670"/>
      <c r="D5670"/>
      <c r="E5670"/>
      <c r="F5670"/>
      <c r="G5670" s="10"/>
      <c r="H5670" s="10"/>
      <c r="I5670" s="10"/>
      <c r="J5670"/>
      <c r="K5670"/>
      <c r="L5670"/>
    </row>
    <row r="5671" spans="1:12" ht="12.75">
      <c r="A5671" s="31"/>
      <c r="B5671"/>
      <c r="C5671"/>
      <c r="D5671"/>
      <c r="E5671"/>
      <c r="F5671"/>
      <c r="G5671" s="50"/>
      <c r="H5671" s="10"/>
      <c r="I5671" s="10"/>
      <c r="J5671"/>
      <c r="K5671"/>
      <c r="L5671"/>
    </row>
    <row r="5672" spans="1:12" ht="12.75">
      <c r="A5672" s="5">
        <v>1</v>
      </c>
      <c r="B5672" s="3" t="s">
        <v>0</v>
      </c>
      <c r="C5672"/>
      <c r="D5672"/>
      <c r="E5672" s="3">
        <f>SUM(E5673:E5675)</f>
        <v>70</v>
      </c>
      <c r="F5672" s="8" t="s">
        <v>118</v>
      </c>
      <c r="G5672"/>
      <c r="H5672"/>
      <c r="I5672"/>
      <c r="J5672"/>
      <c r="K5672"/>
      <c r="L5672"/>
    </row>
    <row r="5673" spans="1:12" ht="12.75">
      <c r="A5673" s="5"/>
      <c r="B5673" t="s">
        <v>8</v>
      </c>
      <c r="C5673"/>
      <c r="D5673"/>
      <c r="E5673">
        <v>0</v>
      </c>
      <c r="F5673" s="8"/>
      <c r="G5673"/>
      <c r="H5673"/>
      <c r="I5673"/>
      <c r="J5673"/>
      <c r="K5673"/>
      <c r="L5673"/>
    </row>
    <row r="5674" spans="1:12" ht="12.75">
      <c r="A5674" s="5"/>
      <c r="B5674" t="s">
        <v>9</v>
      </c>
      <c r="C5674"/>
      <c r="D5674"/>
      <c r="E5674">
        <v>70</v>
      </c>
      <c r="F5674" s="8"/>
      <c r="G5674"/>
      <c r="H5674"/>
      <c r="I5674"/>
      <c r="J5674"/>
      <c r="K5674"/>
      <c r="L5674"/>
    </row>
    <row r="5675" spans="1:12" ht="12.75">
      <c r="A5675" s="5"/>
      <c r="B5675" t="s">
        <v>10</v>
      </c>
      <c r="C5675"/>
      <c r="D5675"/>
      <c r="E5675">
        <v>0</v>
      </c>
      <c r="F5675" s="8"/>
      <c r="G5675"/>
      <c r="H5675"/>
      <c r="I5675"/>
      <c r="J5675"/>
      <c r="K5675"/>
      <c r="L5675"/>
    </row>
    <row r="5676" spans="1:12" ht="12.75">
      <c r="A5676" s="5"/>
      <c r="B5676"/>
      <c r="C5676"/>
      <c r="D5676"/>
      <c r="E5676"/>
      <c r="F5676"/>
      <c r="G5676"/>
      <c r="H5676"/>
      <c r="I5676"/>
      <c r="J5676"/>
      <c r="K5676"/>
      <c r="L5676"/>
    </row>
    <row r="5677" spans="1:12" ht="12.75">
      <c r="A5677" s="5"/>
      <c r="B5677"/>
      <c r="C5677"/>
      <c r="D5677"/>
      <c r="E5677"/>
      <c r="F5677" s="8"/>
      <c r="G5677"/>
      <c r="H5677"/>
      <c r="I5677"/>
      <c r="J5677"/>
      <c r="K5677"/>
      <c r="L5677"/>
    </row>
    <row r="5678" spans="1:12" ht="12.75">
      <c r="A5678" s="5">
        <v>2</v>
      </c>
      <c r="B5678" s="3" t="s">
        <v>1</v>
      </c>
      <c r="C5678" s="3"/>
      <c r="D5678" s="3"/>
      <c r="E5678" s="4">
        <f>SUM(E5679:E5681)</f>
        <v>5400</v>
      </c>
      <c r="F5678" s="8" t="s">
        <v>118</v>
      </c>
      <c r="G5678"/>
      <c r="H5678"/>
      <c r="I5678"/>
      <c r="J5678"/>
      <c r="K5678"/>
      <c r="L5678"/>
    </row>
    <row r="5679" spans="1:14" ht="12.75">
      <c r="A5679" s="5"/>
      <c r="B5679" t="s">
        <v>2</v>
      </c>
      <c r="C5679"/>
      <c r="D5679"/>
      <c r="E5679">
        <v>5400</v>
      </c>
      <c r="F5679" s="8"/>
      <c r="G5679"/>
      <c r="H5679"/>
      <c r="I5679"/>
      <c r="J5679"/>
      <c r="K5679"/>
      <c r="L5679"/>
      <c r="M5679" s="70"/>
      <c r="N5679" s="140"/>
    </row>
    <row r="5680" spans="1:12" ht="12.75">
      <c r="A5680" s="5"/>
      <c r="B5680" s="53" t="s">
        <v>494</v>
      </c>
      <c r="C5680" s="6">
        <v>0</v>
      </c>
      <c r="D5680"/>
      <c r="E5680" s="1">
        <f>E5679*C5680</f>
        <v>0</v>
      </c>
      <c r="F5680" s="8"/>
      <c r="G5680"/>
      <c r="H5680"/>
      <c r="I5680"/>
      <c r="J5680"/>
      <c r="K5680"/>
      <c r="L5680"/>
    </row>
    <row r="5681" spans="1:12" ht="12.75">
      <c r="A5681" s="5"/>
      <c r="B5681"/>
      <c r="C5681"/>
      <c r="D5681"/>
      <c r="E5681"/>
      <c r="F5681"/>
      <c r="G5681"/>
      <c r="H5681"/>
      <c r="I5681"/>
      <c r="J5681"/>
      <c r="K5681"/>
      <c r="L5681"/>
    </row>
    <row r="5682" spans="1:12" ht="12.75">
      <c r="A5682" s="5" t="s">
        <v>4</v>
      </c>
      <c r="B5682" s="3" t="s">
        <v>3</v>
      </c>
      <c r="C5682"/>
      <c r="D5682"/>
      <c r="E5682" s="4">
        <f>E5672+E5678</f>
        <v>5470</v>
      </c>
      <c r="F5682" s="8" t="s">
        <v>118</v>
      </c>
      <c r="G5682" s="3"/>
      <c r="H5682"/>
      <c r="I5682"/>
      <c r="J5682"/>
      <c r="K5682"/>
      <c r="L5682"/>
    </row>
    <row r="5683" spans="1:12" ht="12.75">
      <c r="A5683" s="5"/>
      <c r="B5683"/>
      <c r="C5683"/>
      <c r="D5683"/>
      <c r="E5683"/>
      <c r="F5683"/>
      <c r="G5683"/>
      <c r="H5683"/>
      <c r="I5683"/>
      <c r="J5683"/>
      <c r="K5683"/>
      <c r="L5683"/>
    </row>
    <row r="5684" spans="1:12" ht="12.75">
      <c r="A5684" s="5"/>
      <c r="B5684" s="53" t="s">
        <v>159</v>
      </c>
      <c r="C5684" s="6">
        <v>0</v>
      </c>
      <c r="D5684"/>
      <c r="E5684" s="1">
        <f>E5682*C5684</f>
        <v>0</v>
      </c>
      <c r="F5684"/>
      <c r="G5684"/>
      <c r="H5684"/>
      <c r="I5684"/>
      <c r="J5684"/>
      <c r="K5684"/>
      <c r="L5684"/>
    </row>
    <row r="5685" spans="1:12" ht="12.75">
      <c r="A5685" s="5"/>
      <c r="B5685"/>
      <c r="C5685" s="6"/>
      <c r="D5685"/>
      <c r="E5685" s="1"/>
      <c r="F5685"/>
      <c r="G5685"/>
      <c r="H5685"/>
      <c r="I5685"/>
      <c r="J5685"/>
      <c r="K5685"/>
      <c r="L5685"/>
    </row>
    <row r="5686" spans="1:12" ht="12.75">
      <c r="A5686" s="5"/>
      <c r="B5686"/>
      <c r="C5686"/>
      <c r="D5686"/>
      <c r="E5686"/>
      <c r="F5686"/>
      <c r="G5686"/>
      <c r="H5686"/>
      <c r="I5686"/>
      <c r="J5686"/>
      <c r="K5686"/>
      <c r="L5686"/>
    </row>
    <row r="5687" spans="1:12" ht="12.75">
      <c r="A5687" s="5" t="s">
        <v>5</v>
      </c>
      <c r="B5687" s="3" t="s">
        <v>6</v>
      </c>
      <c r="C5687"/>
      <c r="D5687"/>
      <c r="E5687" s="4">
        <f>SUM(E5684:E5686)</f>
        <v>0</v>
      </c>
      <c r="F5687" s="8" t="s">
        <v>118</v>
      </c>
      <c r="G5687"/>
      <c r="H5687"/>
      <c r="I5687"/>
      <c r="J5687"/>
      <c r="K5687"/>
      <c r="L5687"/>
    </row>
    <row r="5688" spans="1:12" ht="12.75">
      <c r="A5688" s="5"/>
      <c r="B5688" s="3"/>
      <c r="C5688"/>
      <c r="D5688"/>
      <c r="E5688" s="4"/>
      <c r="F5688" s="8"/>
      <c r="G5688"/>
      <c r="H5688"/>
      <c r="I5688"/>
      <c r="J5688"/>
      <c r="K5688"/>
      <c r="L5688"/>
    </row>
    <row r="5689" spans="1:12" ht="12.75">
      <c r="A5689" s="5" t="s">
        <v>7</v>
      </c>
      <c r="B5689" s="3" t="s">
        <v>11</v>
      </c>
      <c r="C5689"/>
      <c r="D5689"/>
      <c r="E5689" s="4">
        <f>E5682+E5687</f>
        <v>5470</v>
      </c>
      <c r="F5689" s="8" t="s">
        <v>118</v>
      </c>
      <c r="G5689"/>
      <c r="H5689"/>
      <c r="I5689"/>
      <c r="J5689"/>
      <c r="K5689"/>
      <c r="L5689"/>
    </row>
    <row r="5690" spans="1:12" ht="12.75">
      <c r="A5690" s="5"/>
      <c r="B5690"/>
      <c r="C5690"/>
      <c r="D5690"/>
      <c r="E5690"/>
      <c r="F5690" s="8"/>
      <c r="G5690"/>
      <c r="H5690"/>
      <c r="I5690"/>
      <c r="J5690"/>
      <c r="K5690"/>
      <c r="L5690"/>
    </row>
    <row r="5691" spans="1:12" ht="12.75">
      <c r="A5691" s="5" t="s">
        <v>12</v>
      </c>
      <c r="B5691" s="3" t="s">
        <v>13</v>
      </c>
      <c r="C5691" s="6">
        <v>0</v>
      </c>
      <c r="D5691"/>
      <c r="E5691" s="4">
        <f>E5689*C5691</f>
        <v>0</v>
      </c>
      <c r="F5691" s="8" t="s">
        <v>118</v>
      </c>
      <c r="G5691"/>
      <c r="H5691"/>
      <c r="I5691"/>
      <c r="J5691"/>
      <c r="K5691"/>
      <c r="L5691"/>
    </row>
    <row r="5692" spans="1:12" ht="12.75">
      <c r="A5692" s="5"/>
      <c r="B5692"/>
      <c r="C5692"/>
      <c r="D5692"/>
      <c r="E5692"/>
      <c r="F5692" s="8"/>
      <c r="G5692"/>
      <c r="H5692"/>
      <c r="I5692"/>
      <c r="J5692"/>
      <c r="K5692"/>
      <c r="L5692"/>
    </row>
    <row r="5693" spans="1:12" ht="12.75">
      <c r="A5693" s="5" t="s">
        <v>14</v>
      </c>
      <c r="B5693" s="3" t="s">
        <v>27</v>
      </c>
      <c r="C5693"/>
      <c r="D5693"/>
      <c r="E5693" s="4">
        <f>E5689+E5691</f>
        <v>5470</v>
      </c>
      <c r="F5693" s="8" t="s">
        <v>118</v>
      </c>
      <c r="G5693"/>
      <c r="H5693"/>
      <c r="I5693"/>
      <c r="J5693"/>
      <c r="K5693"/>
      <c r="L5693"/>
    </row>
    <row r="5694" spans="1:12" ht="12.75">
      <c r="A5694" s="5"/>
      <c r="B5694"/>
      <c r="C5694"/>
      <c r="D5694"/>
      <c r="E5694"/>
      <c r="F5694"/>
      <c r="G5694"/>
      <c r="H5694"/>
      <c r="I5694"/>
      <c r="J5694"/>
      <c r="K5694"/>
      <c r="L5694"/>
    </row>
    <row r="5695" spans="1:12" ht="12.75">
      <c r="A5695" s="5"/>
      <c r="B5695"/>
      <c r="C5695"/>
      <c r="D5695"/>
      <c r="E5695"/>
      <c r="F5695"/>
      <c r="G5695"/>
      <c r="H5695"/>
      <c r="I5695"/>
      <c r="J5695"/>
      <c r="K5695"/>
      <c r="L5695"/>
    </row>
    <row r="5696" spans="1:14" ht="12.75">
      <c r="A5696" s="31"/>
      <c r="B5696" s="3" t="s">
        <v>18</v>
      </c>
      <c r="C5696" s="139">
        <f>E5693</f>
        <v>5470</v>
      </c>
      <c r="D5696" s="155" t="s">
        <v>423</v>
      </c>
      <c r="E5696" s="155"/>
      <c r="F5696" s="4">
        <f>E5693/165.33/1</f>
        <v>33.085344462589966</v>
      </c>
      <c r="G5696" s="8" t="s">
        <v>19</v>
      </c>
      <c r="H5696"/>
      <c r="I5696"/>
      <c r="J5696"/>
      <c r="K5696"/>
      <c r="L5696"/>
      <c r="M5696" s="70"/>
      <c r="N5696" s="140"/>
    </row>
    <row r="5697" spans="1:12" ht="12.75">
      <c r="A5697" s="31"/>
      <c r="B5697"/>
      <c r="C5697"/>
      <c r="D5697"/>
      <c r="E5697"/>
      <c r="F5697"/>
      <c r="G5697"/>
      <c r="H5697"/>
      <c r="I5697"/>
      <c r="J5697"/>
      <c r="K5697"/>
      <c r="L5697"/>
    </row>
    <row r="5698" spans="1:12" ht="12.75">
      <c r="A5698" s="31"/>
      <c r="B5698" s="3" t="s">
        <v>17</v>
      </c>
      <c r="C5698"/>
      <c r="D5698"/>
      <c r="E5698"/>
      <c r="F5698"/>
      <c r="G5698"/>
      <c r="H5698"/>
      <c r="I5698"/>
      <c r="J5698"/>
      <c r="K5698"/>
      <c r="L5698"/>
    </row>
    <row r="5699" spans="2:9" ht="12.75">
      <c r="B5699" s="75"/>
      <c r="C5699" s="75"/>
      <c r="D5699" s="75"/>
      <c r="E5699" s="75"/>
      <c r="F5699" s="75"/>
      <c r="G5699" s="75"/>
      <c r="H5699" s="75"/>
      <c r="I5699" s="75"/>
    </row>
    <row r="5700" spans="2:9" ht="12.75">
      <c r="B5700" s="160" t="s">
        <v>495</v>
      </c>
      <c r="C5700" s="160"/>
      <c r="D5700" s="160"/>
      <c r="E5700" s="160"/>
      <c r="F5700" s="160"/>
      <c r="G5700" s="160"/>
      <c r="H5700" s="160"/>
      <c r="I5700" s="160"/>
    </row>
    <row r="5701" spans="2:9" ht="12.75">
      <c r="B5701" s="160" t="s">
        <v>496</v>
      </c>
      <c r="C5701" s="160"/>
      <c r="D5701" s="160"/>
      <c r="E5701" s="160"/>
      <c r="F5701" s="160"/>
      <c r="G5701" s="160"/>
      <c r="H5701" s="160"/>
      <c r="I5701" s="75"/>
    </row>
    <row r="5702" spans="2:9" ht="12.75">
      <c r="B5702" s="75"/>
      <c r="C5702" s="75"/>
      <c r="D5702" s="75"/>
      <c r="E5702" s="75"/>
      <c r="F5702" s="75"/>
      <c r="G5702" s="75"/>
      <c r="H5702" s="75"/>
      <c r="I5702" s="75"/>
    </row>
    <row r="5703" spans="2:9" ht="12.75">
      <c r="B5703" s="75"/>
      <c r="C5703" s="75"/>
      <c r="D5703" s="75"/>
      <c r="E5703" s="75"/>
      <c r="F5703" s="75"/>
      <c r="G5703" s="75"/>
      <c r="H5703" s="75"/>
      <c r="I5703" s="75"/>
    </row>
    <row r="5704" spans="2:9" ht="12.75">
      <c r="B5704" s="75"/>
      <c r="C5704" s="75"/>
      <c r="D5704" s="75"/>
      <c r="E5704" s="75"/>
      <c r="F5704" s="75"/>
      <c r="G5704" s="75"/>
      <c r="H5704" s="75"/>
      <c r="I5704" s="75"/>
    </row>
    <row r="5705" spans="2:9" ht="12.75">
      <c r="B5705" s="75"/>
      <c r="C5705" s="75"/>
      <c r="D5705" s="75"/>
      <c r="E5705" s="75"/>
      <c r="F5705" s="75"/>
      <c r="G5705" s="75"/>
      <c r="H5705" s="75"/>
      <c r="I5705" s="75"/>
    </row>
    <row r="5706" spans="2:9" ht="12.75">
      <c r="B5706" s="75"/>
      <c r="C5706" s="75"/>
      <c r="D5706" s="75"/>
      <c r="E5706" s="75"/>
      <c r="F5706" s="75"/>
      <c r="G5706" s="75"/>
      <c r="H5706" s="75"/>
      <c r="I5706" s="75"/>
    </row>
    <row r="5707" spans="2:9" ht="12.75">
      <c r="B5707" s="75"/>
      <c r="C5707" s="75"/>
      <c r="D5707" s="75"/>
      <c r="E5707" s="75"/>
      <c r="F5707" s="75"/>
      <c r="G5707" s="75"/>
      <c r="H5707" s="75"/>
      <c r="I5707" s="75"/>
    </row>
    <row r="5708" spans="2:9" ht="12.75">
      <c r="B5708" s="75"/>
      <c r="C5708" s="75"/>
      <c r="D5708" s="75"/>
      <c r="E5708" s="75"/>
      <c r="F5708" s="75"/>
      <c r="G5708" s="75"/>
      <c r="H5708" s="75"/>
      <c r="I5708" s="75"/>
    </row>
    <row r="5709" spans="2:9" ht="12.75">
      <c r="B5709" s="75"/>
      <c r="C5709" s="75"/>
      <c r="D5709" s="75"/>
      <c r="E5709" s="75"/>
      <c r="F5709" s="75"/>
      <c r="G5709" s="75"/>
      <c r="H5709" s="75"/>
      <c r="I5709" s="75"/>
    </row>
    <row r="5710" spans="2:9" ht="12.75">
      <c r="B5710" s="75"/>
      <c r="C5710" s="75"/>
      <c r="D5710" s="75"/>
      <c r="E5710" s="75"/>
      <c r="F5710" s="75"/>
      <c r="G5710" s="75"/>
      <c r="H5710" s="75"/>
      <c r="I5710" s="75"/>
    </row>
    <row r="5711" spans="2:9" ht="12.75">
      <c r="B5711" s="75"/>
      <c r="C5711" s="75"/>
      <c r="D5711" s="75"/>
      <c r="E5711" s="75"/>
      <c r="F5711" s="75"/>
      <c r="G5711" s="75"/>
      <c r="H5711" s="75"/>
      <c r="I5711" s="75"/>
    </row>
    <row r="5722" spans="2:8" ht="12.75">
      <c r="B5722" s="61"/>
      <c r="H5722" s="61"/>
    </row>
    <row r="5723" spans="7:9" ht="12.75">
      <c r="G5723" s="64"/>
      <c r="H5723" s="64"/>
      <c r="I5723" s="65"/>
    </row>
    <row r="5724" spans="2:9" ht="12.75">
      <c r="B5724" s="61"/>
      <c r="G5724" s="64"/>
      <c r="H5724" s="64"/>
      <c r="I5724" s="65"/>
    </row>
    <row r="5725" spans="1:12" ht="12.75">
      <c r="A5725" s="31"/>
      <c r="B5725" s="3" t="s">
        <v>484</v>
      </c>
      <c r="C5725"/>
      <c r="D5725"/>
      <c r="E5725"/>
      <c r="F5725"/>
      <c r="G5725"/>
      <c r="H5725" s="3" t="s">
        <v>134</v>
      </c>
      <c r="I5725"/>
      <c r="J5725"/>
      <c r="K5725"/>
      <c r="L5725"/>
    </row>
    <row r="5726" spans="1:12" ht="12.75">
      <c r="A5726" s="31"/>
      <c r="B5726"/>
      <c r="C5726"/>
      <c r="D5726"/>
      <c r="E5726"/>
      <c r="F5726"/>
      <c r="G5726" s="10"/>
      <c r="H5726" s="162" t="s">
        <v>307</v>
      </c>
      <c r="I5726" s="162"/>
      <c r="J5726"/>
      <c r="K5726"/>
      <c r="L5726"/>
    </row>
    <row r="5727" spans="1:12" ht="12.75">
      <c r="A5727" s="31"/>
      <c r="B5727" s="3" t="s">
        <v>486</v>
      </c>
      <c r="C5727"/>
      <c r="D5727"/>
      <c r="E5727"/>
      <c r="F5727"/>
      <c r="G5727" s="10"/>
      <c r="H5727" s="10"/>
      <c r="I5727"/>
      <c r="J5727"/>
      <c r="K5727"/>
      <c r="L5727"/>
    </row>
    <row r="5728" spans="1:12" ht="12.75">
      <c r="A5728" s="31"/>
      <c r="B5728" s="155" t="s">
        <v>306</v>
      </c>
      <c r="C5728" s="155"/>
      <c r="D5728" s="155"/>
      <c r="E5728" s="155"/>
      <c r="F5728" s="155"/>
      <c r="G5728" s="155"/>
      <c r="H5728" s="155"/>
      <c r="I5728" s="155"/>
      <c r="J5728"/>
      <c r="K5728"/>
      <c r="L5728"/>
    </row>
    <row r="5729" spans="1:12" ht="12.75">
      <c r="A5729" s="31"/>
      <c r="B5729" s="3"/>
      <c r="C5729"/>
      <c r="D5729"/>
      <c r="E5729"/>
      <c r="F5729"/>
      <c r="G5729" s="10"/>
      <c r="H5729" s="10"/>
      <c r="I5729"/>
      <c r="J5729"/>
      <c r="K5729"/>
      <c r="L5729"/>
    </row>
    <row r="5730" spans="1:12" ht="12.75">
      <c r="A5730" s="31"/>
      <c r="B5730"/>
      <c r="C5730"/>
      <c r="D5730"/>
      <c r="E5730"/>
      <c r="F5730"/>
      <c r="G5730" s="50"/>
      <c r="H5730" s="10"/>
      <c r="I5730"/>
      <c r="J5730"/>
      <c r="K5730"/>
      <c r="L5730"/>
    </row>
    <row r="5731" spans="1:12" ht="12.75">
      <c r="A5731" s="5">
        <v>1</v>
      </c>
      <c r="B5731" s="3" t="s">
        <v>0</v>
      </c>
      <c r="C5731"/>
      <c r="D5731"/>
      <c r="E5731" s="3">
        <f>SUM(E5732:E5735)</f>
        <v>24251</v>
      </c>
      <c r="F5731" s="8" t="s">
        <v>118</v>
      </c>
      <c r="G5731"/>
      <c r="H5731"/>
      <c r="I5731"/>
      <c r="J5731"/>
      <c r="K5731"/>
      <c r="L5731"/>
    </row>
    <row r="5732" spans="1:12" ht="12.75">
      <c r="A5732" s="5"/>
      <c r="B5732" t="s">
        <v>188</v>
      </c>
      <c r="C5732"/>
      <c r="D5732"/>
      <c r="E5732">
        <v>2000</v>
      </c>
      <c r="F5732" s="8"/>
      <c r="G5732"/>
      <c r="H5732"/>
      <c r="I5732"/>
      <c r="J5732"/>
      <c r="K5732"/>
      <c r="L5732"/>
    </row>
    <row r="5733" spans="1:12" ht="12.75">
      <c r="A5733" s="5"/>
      <c r="B5733" t="s">
        <v>9</v>
      </c>
      <c r="C5733"/>
      <c r="D5733"/>
      <c r="E5733">
        <v>20</v>
      </c>
      <c r="F5733" s="8"/>
      <c r="G5733"/>
      <c r="H5733"/>
      <c r="I5733"/>
      <c r="J5733"/>
      <c r="K5733"/>
      <c r="L5733"/>
    </row>
    <row r="5734" spans="1:12" ht="12.75">
      <c r="A5734" s="5"/>
      <c r="B5734" t="s">
        <v>189</v>
      </c>
      <c r="C5734"/>
      <c r="D5734"/>
      <c r="E5734">
        <v>20481</v>
      </c>
      <c r="F5734" s="8"/>
      <c r="G5734"/>
      <c r="H5734"/>
      <c r="I5734"/>
      <c r="J5734"/>
      <c r="K5734"/>
      <c r="L5734"/>
    </row>
    <row r="5735" spans="1:12" ht="12.75">
      <c r="A5735" s="5"/>
      <c r="B5735" t="s">
        <v>190</v>
      </c>
      <c r="C5735"/>
      <c r="D5735"/>
      <c r="E5735">
        <v>1750</v>
      </c>
      <c r="F5735" s="8"/>
      <c r="G5735"/>
      <c r="H5735"/>
      <c r="I5735"/>
      <c r="J5735"/>
      <c r="K5735"/>
      <c r="L5735"/>
    </row>
    <row r="5736" spans="1:12" ht="12.75">
      <c r="A5736" s="5"/>
      <c r="B5736"/>
      <c r="C5736"/>
      <c r="D5736"/>
      <c r="E5736"/>
      <c r="F5736"/>
      <c r="G5736"/>
      <c r="H5736"/>
      <c r="I5736"/>
      <c r="J5736"/>
      <c r="K5736"/>
      <c r="L5736"/>
    </row>
    <row r="5737" spans="1:12" ht="12.75">
      <c r="A5737" s="5"/>
      <c r="B5737"/>
      <c r="C5737"/>
      <c r="D5737"/>
      <c r="E5737"/>
      <c r="F5737" s="8"/>
      <c r="G5737"/>
      <c r="H5737"/>
      <c r="I5737"/>
      <c r="J5737"/>
      <c r="K5737"/>
      <c r="L5737"/>
    </row>
    <row r="5738" spans="1:12" ht="12.75">
      <c r="A5738" s="5">
        <v>2</v>
      </c>
      <c r="B5738" s="3" t="s">
        <v>1</v>
      </c>
      <c r="C5738" s="3"/>
      <c r="D5738" s="3"/>
      <c r="E5738" s="4">
        <f>SUM(E5739:E5741)</f>
        <v>6390.625</v>
      </c>
      <c r="F5738" s="8" t="s">
        <v>118</v>
      </c>
      <c r="G5738"/>
      <c r="H5738"/>
      <c r="I5738"/>
      <c r="J5738"/>
      <c r="K5738"/>
      <c r="L5738"/>
    </row>
    <row r="5739" spans="1:14" ht="12.75">
      <c r="A5739" s="5"/>
      <c r="B5739" t="s">
        <v>2</v>
      </c>
      <c r="C5739"/>
      <c r="D5739"/>
      <c r="E5739">
        <v>6250</v>
      </c>
      <c r="F5739" s="8"/>
      <c r="G5739"/>
      <c r="H5739"/>
      <c r="I5739"/>
      <c r="J5739"/>
      <c r="K5739"/>
      <c r="L5739"/>
      <c r="M5739" s="70"/>
      <c r="N5739" s="140"/>
    </row>
    <row r="5740" spans="1:12" ht="12.75">
      <c r="A5740" s="5"/>
      <c r="B5740" s="53" t="s">
        <v>494</v>
      </c>
      <c r="C5740" s="2">
        <v>0.0225</v>
      </c>
      <c r="D5740"/>
      <c r="E5740" s="1">
        <f>E5739*C5740</f>
        <v>140.625</v>
      </c>
      <c r="F5740" s="8"/>
      <c r="G5740"/>
      <c r="H5740"/>
      <c r="I5740"/>
      <c r="J5740"/>
      <c r="K5740"/>
      <c r="L5740"/>
    </row>
    <row r="5741" spans="1:12" ht="12.75">
      <c r="A5741" s="5"/>
      <c r="B5741"/>
      <c r="C5741"/>
      <c r="D5741"/>
      <c r="E5741"/>
      <c r="F5741"/>
      <c r="G5741"/>
      <c r="H5741"/>
      <c r="I5741"/>
      <c r="J5741"/>
      <c r="K5741"/>
      <c r="L5741"/>
    </row>
    <row r="5742" spans="1:12" ht="12.75">
      <c r="A5742" s="5" t="s">
        <v>4</v>
      </c>
      <c r="B5742" s="3" t="s">
        <v>3</v>
      </c>
      <c r="C5742"/>
      <c r="D5742"/>
      <c r="E5742" s="4">
        <f>E5731+E5738</f>
        <v>30641.625</v>
      </c>
      <c r="F5742" s="8" t="s">
        <v>118</v>
      </c>
      <c r="G5742" s="3"/>
      <c r="H5742"/>
      <c r="I5742"/>
      <c r="J5742"/>
      <c r="K5742"/>
      <c r="L5742"/>
    </row>
    <row r="5743" spans="1:12" ht="12.75">
      <c r="A5743" s="5"/>
      <c r="B5743"/>
      <c r="C5743"/>
      <c r="D5743"/>
      <c r="E5743"/>
      <c r="F5743"/>
      <c r="G5743"/>
      <c r="H5743"/>
      <c r="I5743"/>
      <c r="J5743"/>
      <c r="K5743"/>
      <c r="L5743"/>
    </row>
    <row r="5744" spans="1:12" ht="12.75">
      <c r="A5744" s="5"/>
      <c r="B5744" s="53" t="s">
        <v>159</v>
      </c>
      <c r="C5744" s="6">
        <v>0.1</v>
      </c>
      <c r="D5744"/>
      <c r="E5744" s="1">
        <f>E5742*C5744</f>
        <v>3064.1625000000004</v>
      </c>
      <c r="F5744"/>
      <c r="G5744"/>
      <c r="H5744"/>
      <c r="I5744"/>
      <c r="J5744"/>
      <c r="K5744"/>
      <c r="L5744"/>
    </row>
    <row r="5745" spans="1:12" ht="12.75">
      <c r="A5745" s="5"/>
      <c r="B5745"/>
      <c r="C5745" s="6"/>
      <c r="D5745"/>
      <c r="E5745" s="1"/>
      <c r="F5745"/>
      <c r="G5745"/>
      <c r="H5745"/>
      <c r="I5745"/>
      <c r="J5745"/>
      <c r="K5745"/>
      <c r="L5745"/>
    </row>
    <row r="5746" spans="1:12" ht="12.75">
      <c r="A5746" s="5"/>
      <c r="B5746"/>
      <c r="C5746"/>
      <c r="D5746"/>
      <c r="E5746"/>
      <c r="F5746"/>
      <c r="G5746"/>
      <c r="H5746"/>
      <c r="I5746"/>
      <c r="J5746"/>
      <c r="K5746"/>
      <c r="L5746"/>
    </row>
    <row r="5747" spans="1:12" ht="12.75">
      <c r="A5747" s="5" t="s">
        <v>5</v>
      </c>
      <c r="B5747" s="3" t="s">
        <v>6</v>
      </c>
      <c r="C5747"/>
      <c r="D5747"/>
      <c r="E5747" s="4">
        <f>SUM(E5744:E5746)</f>
        <v>3064.1625000000004</v>
      </c>
      <c r="F5747" s="8" t="s">
        <v>118</v>
      </c>
      <c r="G5747"/>
      <c r="H5747"/>
      <c r="I5747"/>
      <c r="J5747"/>
      <c r="K5747"/>
      <c r="L5747"/>
    </row>
    <row r="5748" spans="1:12" ht="12.75">
      <c r="A5748" s="5"/>
      <c r="B5748" s="3"/>
      <c r="C5748"/>
      <c r="D5748"/>
      <c r="E5748" s="4"/>
      <c r="F5748" s="8"/>
      <c r="G5748"/>
      <c r="H5748"/>
      <c r="I5748"/>
      <c r="J5748"/>
      <c r="K5748"/>
      <c r="L5748"/>
    </row>
    <row r="5749" spans="1:12" ht="12.75">
      <c r="A5749" s="5" t="s">
        <v>7</v>
      </c>
      <c r="B5749" s="3" t="s">
        <v>11</v>
      </c>
      <c r="C5749"/>
      <c r="D5749"/>
      <c r="E5749" s="4">
        <f>E5742+E5747</f>
        <v>33705.7875</v>
      </c>
      <c r="F5749" s="8" t="s">
        <v>118</v>
      </c>
      <c r="G5749"/>
      <c r="H5749"/>
      <c r="I5749"/>
      <c r="J5749"/>
      <c r="K5749"/>
      <c r="L5749"/>
    </row>
    <row r="5750" spans="1:12" ht="12.75">
      <c r="A5750" s="5"/>
      <c r="B5750"/>
      <c r="C5750"/>
      <c r="D5750"/>
      <c r="E5750"/>
      <c r="F5750" s="8"/>
      <c r="G5750"/>
      <c r="H5750"/>
      <c r="I5750"/>
      <c r="J5750"/>
      <c r="K5750"/>
      <c r="L5750"/>
    </row>
    <row r="5751" spans="1:12" ht="12.75">
      <c r="A5751" s="5" t="s">
        <v>12</v>
      </c>
      <c r="B5751" s="3" t="s">
        <v>13</v>
      </c>
      <c r="C5751" s="6">
        <v>0.05</v>
      </c>
      <c r="D5751"/>
      <c r="E5751" s="4">
        <f>E5749*C5751</f>
        <v>1685.289375</v>
      </c>
      <c r="F5751" s="8" t="s">
        <v>118</v>
      </c>
      <c r="G5751"/>
      <c r="H5751"/>
      <c r="I5751"/>
      <c r="J5751"/>
      <c r="K5751"/>
      <c r="L5751"/>
    </row>
    <row r="5752" spans="1:12" ht="12.75">
      <c r="A5752" s="5"/>
      <c r="B5752"/>
      <c r="C5752"/>
      <c r="D5752"/>
      <c r="E5752"/>
      <c r="F5752" s="8"/>
      <c r="G5752"/>
      <c r="H5752"/>
      <c r="I5752"/>
      <c r="J5752"/>
      <c r="K5752"/>
      <c r="L5752"/>
    </row>
    <row r="5753" spans="1:12" ht="12.75">
      <c r="A5753" s="5" t="s">
        <v>14</v>
      </c>
      <c r="B5753" s="3" t="s">
        <v>27</v>
      </c>
      <c r="C5753"/>
      <c r="D5753"/>
      <c r="E5753" s="4">
        <f>E5749+E5751</f>
        <v>35391.076875</v>
      </c>
      <c r="F5753" s="8" t="s">
        <v>118</v>
      </c>
      <c r="G5753"/>
      <c r="H5753"/>
      <c r="I5753"/>
      <c r="J5753"/>
      <c r="K5753"/>
      <c r="L5753"/>
    </row>
    <row r="5754" spans="1:12" ht="12.75">
      <c r="A5754" s="5"/>
      <c r="B5754"/>
      <c r="C5754"/>
      <c r="D5754"/>
      <c r="E5754"/>
      <c r="F5754"/>
      <c r="G5754"/>
      <c r="H5754"/>
      <c r="I5754"/>
      <c r="J5754"/>
      <c r="K5754"/>
      <c r="L5754"/>
    </row>
    <row r="5755" spans="1:12" ht="12.75">
      <c r="A5755" s="5"/>
      <c r="B5755"/>
      <c r="C5755"/>
      <c r="D5755"/>
      <c r="E5755"/>
      <c r="F5755"/>
      <c r="G5755"/>
      <c r="H5755"/>
      <c r="I5755"/>
      <c r="J5755"/>
      <c r="K5755"/>
      <c r="L5755"/>
    </row>
    <row r="5756" spans="1:14" ht="12.75">
      <c r="A5756" s="31"/>
      <c r="B5756" s="3" t="s">
        <v>18</v>
      </c>
      <c r="C5756" s="139">
        <f>E5753</f>
        <v>35391.076875</v>
      </c>
      <c r="D5756" s="155" t="s">
        <v>425</v>
      </c>
      <c r="E5756" s="155"/>
      <c r="F5756" s="4">
        <f>E5753/165.33/1</f>
        <v>214.06324850299399</v>
      </c>
      <c r="G5756" s="8" t="s">
        <v>19</v>
      </c>
      <c r="H5756"/>
      <c r="I5756"/>
      <c r="J5756"/>
      <c r="K5756"/>
      <c r="L5756"/>
      <c r="M5756" s="70"/>
      <c r="N5756" s="140"/>
    </row>
    <row r="5757" spans="1:12" ht="12.75">
      <c r="A5757" s="31"/>
      <c r="B5757"/>
      <c r="C5757"/>
      <c r="D5757"/>
      <c r="E5757"/>
      <c r="F5757"/>
      <c r="G5757"/>
      <c r="H5757"/>
      <c r="I5757"/>
      <c r="J5757"/>
      <c r="K5757"/>
      <c r="L5757"/>
    </row>
    <row r="5758" spans="1:12" ht="12.75">
      <c r="A5758" s="31"/>
      <c r="B5758" s="3" t="s">
        <v>17</v>
      </c>
      <c r="C5758"/>
      <c r="D5758"/>
      <c r="E5758"/>
      <c r="F5758"/>
      <c r="G5758"/>
      <c r="H5758"/>
      <c r="I5758"/>
      <c r="J5758"/>
      <c r="K5758"/>
      <c r="L5758"/>
    </row>
    <row r="5759" spans="2:9" ht="12.75">
      <c r="B5759" s="75"/>
      <c r="C5759" s="75"/>
      <c r="D5759" s="75"/>
      <c r="E5759" s="75"/>
      <c r="F5759" s="75"/>
      <c r="G5759" s="75"/>
      <c r="H5759" s="75"/>
      <c r="I5759" s="75"/>
    </row>
    <row r="5760" spans="2:9" ht="12.75">
      <c r="B5760" s="160" t="s">
        <v>495</v>
      </c>
      <c r="C5760" s="160"/>
      <c r="D5760" s="160"/>
      <c r="E5760" s="160"/>
      <c r="F5760" s="160"/>
      <c r="G5760" s="160"/>
      <c r="H5760" s="160"/>
      <c r="I5760" s="160"/>
    </row>
    <row r="5761" spans="1:12" ht="12.75">
      <c r="A5761" s="62"/>
      <c r="B5761" s="160" t="s">
        <v>496</v>
      </c>
      <c r="C5761" s="160"/>
      <c r="D5761" s="160"/>
      <c r="E5761" s="160"/>
      <c r="F5761" s="160"/>
      <c r="G5761" s="160"/>
      <c r="H5761" s="160"/>
      <c r="I5761" s="75"/>
      <c r="L5761" s="62"/>
    </row>
    <row r="5762" spans="1:12" ht="12.75">
      <c r="A5762" s="62"/>
      <c r="B5762" s="75"/>
      <c r="C5762" s="75"/>
      <c r="D5762" s="75"/>
      <c r="E5762" s="75"/>
      <c r="F5762" s="75"/>
      <c r="G5762" s="75"/>
      <c r="H5762" s="75"/>
      <c r="I5762" s="75"/>
      <c r="L5762" s="62"/>
    </row>
    <row r="5763" spans="1:12" ht="12.75">
      <c r="A5763" s="62"/>
      <c r="B5763" s="75"/>
      <c r="C5763" s="75"/>
      <c r="D5763" s="75"/>
      <c r="E5763" s="75"/>
      <c r="F5763" s="75"/>
      <c r="G5763" s="75"/>
      <c r="H5763" s="75"/>
      <c r="I5763" s="75"/>
      <c r="L5763" s="62"/>
    </row>
    <row r="5764" spans="1:12" ht="12.75">
      <c r="A5764" s="62"/>
      <c r="B5764" s="75"/>
      <c r="C5764" s="75"/>
      <c r="D5764" s="75"/>
      <c r="E5764" s="75"/>
      <c r="F5764" s="75"/>
      <c r="G5764" s="75"/>
      <c r="H5764" s="75"/>
      <c r="I5764" s="75"/>
      <c r="L5764" s="62"/>
    </row>
    <row r="5765" spans="1:12" ht="12.75">
      <c r="A5765" s="62"/>
      <c r="B5765" s="75"/>
      <c r="C5765" s="75"/>
      <c r="D5765" s="75"/>
      <c r="E5765" s="75"/>
      <c r="F5765" s="75"/>
      <c r="G5765" s="75"/>
      <c r="H5765" s="75"/>
      <c r="I5765" s="75"/>
      <c r="L5765" s="62"/>
    </row>
    <row r="5766" spans="1:12" ht="12.75">
      <c r="A5766" s="62"/>
      <c r="B5766" s="75"/>
      <c r="C5766" s="75"/>
      <c r="D5766" s="75"/>
      <c r="E5766" s="75"/>
      <c r="F5766" s="75"/>
      <c r="G5766" s="75"/>
      <c r="H5766" s="75"/>
      <c r="I5766" s="75"/>
      <c r="L5766" s="62"/>
    </row>
    <row r="5767" spans="1:12" ht="12.75">
      <c r="A5767" s="62"/>
      <c r="B5767" s="75"/>
      <c r="C5767" s="75"/>
      <c r="D5767" s="75"/>
      <c r="E5767" s="75"/>
      <c r="F5767" s="75"/>
      <c r="G5767" s="75"/>
      <c r="H5767" s="75"/>
      <c r="I5767" s="75"/>
      <c r="L5767" s="62"/>
    </row>
    <row r="5768" spans="1:12" ht="12.75">
      <c r="A5768" s="62"/>
      <c r="B5768" s="75"/>
      <c r="C5768" s="75"/>
      <c r="D5768" s="75"/>
      <c r="E5768" s="75"/>
      <c r="F5768" s="75"/>
      <c r="G5768" s="75"/>
      <c r="H5768" s="75"/>
      <c r="I5768" s="75"/>
      <c r="L5768" s="62"/>
    </row>
    <row r="5769" spans="1:12" ht="12.75">
      <c r="A5769" s="62"/>
      <c r="B5769" s="75"/>
      <c r="C5769" s="75"/>
      <c r="D5769" s="75"/>
      <c r="E5769" s="75"/>
      <c r="F5769" s="75"/>
      <c r="G5769" s="75"/>
      <c r="H5769" s="75"/>
      <c r="I5769" s="75"/>
      <c r="L5769" s="62"/>
    </row>
    <row r="5770" spans="1:12" ht="12.75">
      <c r="A5770" s="62"/>
      <c r="B5770" s="75"/>
      <c r="C5770" s="75"/>
      <c r="D5770" s="75"/>
      <c r="E5770" s="75"/>
      <c r="F5770" s="75"/>
      <c r="G5770" s="75"/>
      <c r="H5770" s="75"/>
      <c r="I5770" s="75"/>
      <c r="L5770" s="62"/>
    </row>
    <row r="5771" spans="1:12" ht="12.75">
      <c r="A5771" s="62"/>
      <c r="B5771" s="75"/>
      <c r="C5771" s="75"/>
      <c r="D5771" s="75"/>
      <c r="E5771" s="75"/>
      <c r="F5771" s="75"/>
      <c r="G5771" s="75"/>
      <c r="H5771" s="75"/>
      <c r="I5771" s="75"/>
      <c r="L5771" s="62"/>
    </row>
    <row r="5781" spans="2:8" ht="12.75">
      <c r="B5781" s="61"/>
      <c r="H5781" s="61"/>
    </row>
    <row r="5782" spans="7:9" ht="12.75">
      <c r="G5782" s="64"/>
      <c r="H5782" s="64"/>
      <c r="I5782" s="65"/>
    </row>
    <row r="5783" spans="2:9" ht="12.75">
      <c r="B5783" s="61"/>
      <c r="G5783" s="64"/>
      <c r="H5783" s="64"/>
      <c r="I5783" s="65"/>
    </row>
    <row r="5784" spans="1:12" ht="12.75">
      <c r="A5784" s="31"/>
      <c r="B5784" s="3" t="s">
        <v>484</v>
      </c>
      <c r="C5784"/>
      <c r="D5784"/>
      <c r="E5784"/>
      <c r="F5784"/>
      <c r="G5784"/>
      <c r="H5784" s="3" t="s">
        <v>134</v>
      </c>
      <c r="I5784"/>
      <c r="J5784"/>
      <c r="K5784"/>
      <c r="L5784"/>
    </row>
    <row r="5785" spans="1:12" ht="12.75">
      <c r="A5785" s="31"/>
      <c r="B5785"/>
      <c r="C5785"/>
      <c r="D5785"/>
      <c r="E5785"/>
      <c r="F5785"/>
      <c r="G5785" s="10"/>
      <c r="H5785" s="162" t="s">
        <v>308</v>
      </c>
      <c r="I5785" s="162"/>
      <c r="J5785"/>
      <c r="K5785"/>
      <c r="L5785"/>
    </row>
    <row r="5786" spans="1:12" ht="12.75">
      <c r="A5786" s="31"/>
      <c r="B5786" s="3" t="s">
        <v>486</v>
      </c>
      <c r="C5786"/>
      <c r="D5786"/>
      <c r="E5786"/>
      <c r="F5786"/>
      <c r="G5786" s="10"/>
      <c r="H5786" s="10"/>
      <c r="I5786"/>
      <c r="J5786"/>
      <c r="K5786"/>
      <c r="L5786"/>
    </row>
    <row r="5787" spans="1:12" ht="12.75">
      <c r="A5787" s="31"/>
      <c r="B5787" s="155" t="s">
        <v>306</v>
      </c>
      <c r="C5787" s="155"/>
      <c r="D5787" s="155"/>
      <c r="E5787" s="155"/>
      <c r="F5787" s="155"/>
      <c r="G5787" s="155"/>
      <c r="H5787" s="155"/>
      <c r="I5787" s="155"/>
      <c r="J5787"/>
      <c r="K5787"/>
      <c r="L5787"/>
    </row>
    <row r="5788" spans="1:12" ht="12.75">
      <c r="A5788" s="31"/>
      <c r="B5788" s="3"/>
      <c r="C5788"/>
      <c r="D5788"/>
      <c r="E5788"/>
      <c r="F5788"/>
      <c r="G5788" s="10"/>
      <c r="H5788" s="10"/>
      <c r="I5788"/>
      <c r="J5788"/>
      <c r="K5788"/>
      <c r="L5788"/>
    </row>
    <row r="5789" spans="1:12" ht="12.75">
      <c r="A5789" s="31"/>
      <c r="B5789"/>
      <c r="C5789"/>
      <c r="D5789"/>
      <c r="E5789"/>
      <c r="F5789"/>
      <c r="G5789" s="50"/>
      <c r="H5789" s="10"/>
      <c r="I5789"/>
      <c r="J5789"/>
      <c r="K5789"/>
      <c r="L5789"/>
    </row>
    <row r="5790" spans="1:12" ht="12.75">
      <c r="A5790" s="5">
        <v>1</v>
      </c>
      <c r="B5790" s="3" t="s">
        <v>0</v>
      </c>
      <c r="C5790"/>
      <c r="D5790"/>
      <c r="E5790" s="3">
        <f>SUM(E5791:E5794)</f>
        <v>24251</v>
      </c>
      <c r="F5790" s="8" t="s">
        <v>118</v>
      </c>
      <c r="G5790"/>
      <c r="H5790"/>
      <c r="I5790"/>
      <c r="J5790"/>
      <c r="K5790"/>
      <c r="L5790"/>
    </row>
    <row r="5791" spans="1:12" ht="12.75">
      <c r="A5791" s="5"/>
      <c r="B5791" t="s">
        <v>188</v>
      </c>
      <c r="C5791"/>
      <c r="D5791"/>
      <c r="E5791">
        <v>2000</v>
      </c>
      <c r="F5791" s="8"/>
      <c r="G5791"/>
      <c r="H5791"/>
      <c r="I5791"/>
      <c r="J5791"/>
      <c r="K5791"/>
      <c r="L5791"/>
    </row>
    <row r="5792" spans="1:12" ht="12.75">
      <c r="A5792" s="5"/>
      <c r="B5792" t="s">
        <v>9</v>
      </c>
      <c r="C5792"/>
      <c r="D5792"/>
      <c r="E5792">
        <v>20</v>
      </c>
      <c r="F5792" s="8"/>
      <c r="G5792"/>
      <c r="H5792"/>
      <c r="I5792"/>
      <c r="J5792"/>
      <c r="K5792"/>
      <c r="L5792"/>
    </row>
    <row r="5793" spans="1:12" ht="12.75">
      <c r="A5793" s="5"/>
      <c r="B5793" t="s">
        <v>189</v>
      </c>
      <c r="C5793"/>
      <c r="D5793"/>
      <c r="E5793">
        <v>20481</v>
      </c>
      <c r="F5793" s="8"/>
      <c r="G5793"/>
      <c r="H5793"/>
      <c r="I5793"/>
      <c r="J5793"/>
      <c r="K5793"/>
      <c r="L5793"/>
    </row>
    <row r="5794" spans="1:12" ht="12.75">
      <c r="A5794" s="5"/>
      <c r="B5794" t="s">
        <v>190</v>
      </c>
      <c r="C5794"/>
      <c r="D5794"/>
      <c r="E5794">
        <v>1750</v>
      </c>
      <c r="F5794" s="8"/>
      <c r="G5794"/>
      <c r="H5794"/>
      <c r="I5794"/>
      <c r="J5794"/>
      <c r="K5794"/>
      <c r="L5794"/>
    </row>
    <row r="5795" spans="1:12" ht="12.75">
      <c r="A5795" s="5"/>
      <c r="B5795"/>
      <c r="C5795"/>
      <c r="D5795"/>
      <c r="E5795"/>
      <c r="F5795"/>
      <c r="G5795"/>
      <c r="H5795"/>
      <c r="I5795"/>
      <c r="J5795"/>
      <c r="K5795"/>
      <c r="L5795"/>
    </row>
    <row r="5796" spans="1:12" ht="12.75">
      <c r="A5796" s="5"/>
      <c r="B5796"/>
      <c r="C5796"/>
      <c r="D5796"/>
      <c r="E5796"/>
      <c r="F5796" s="8"/>
      <c r="G5796"/>
      <c r="H5796"/>
      <c r="I5796"/>
      <c r="J5796"/>
      <c r="K5796"/>
      <c r="L5796"/>
    </row>
    <row r="5797" spans="1:12" ht="12.75">
      <c r="A5797" s="5">
        <v>2</v>
      </c>
      <c r="B5797" s="3" t="s">
        <v>1</v>
      </c>
      <c r="C5797" s="3"/>
      <c r="D5797" s="3"/>
      <c r="E5797" s="4">
        <f>SUM(E5798:E5800)</f>
        <v>6250</v>
      </c>
      <c r="F5797" s="8" t="s">
        <v>118</v>
      </c>
      <c r="G5797"/>
      <c r="H5797"/>
      <c r="I5797"/>
      <c r="J5797"/>
      <c r="K5797"/>
      <c r="L5797"/>
    </row>
    <row r="5798" spans="1:14" ht="12.75">
      <c r="A5798" s="5"/>
      <c r="B5798" t="s">
        <v>2</v>
      </c>
      <c r="C5798"/>
      <c r="D5798"/>
      <c r="E5798">
        <v>6250</v>
      </c>
      <c r="F5798" s="8"/>
      <c r="G5798"/>
      <c r="H5798"/>
      <c r="I5798"/>
      <c r="J5798"/>
      <c r="K5798"/>
      <c r="L5798"/>
      <c r="M5798" s="70"/>
      <c r="N5798" s="140"/>
    </row>
    <row r="5799" spans="1:12" ht="12.75">
      <c r="A5799" s="5"/>
      <c r="B5799" s="53" t="s">
        <v>494</v>
      </c>
      <c r="C5799" s="6">
        <v>0</v>
      </c>
      <c r="D5799"/>
      <c r="E5799" s="1">
        <f>E5798*C5799</f>
        <v>0</v>
      </c>
      <c r="F5799" s="8"/>
      <c r="G5799"/>
      <c r="H5799"/>
      <c r="I5799"/>
      <c r="J5799"/>
      <c r="K5799"/>
      <c r="L5799"/>
    </row>
    <row r="5800" spans="1:12" ht="12.75">
      <c r="A5800" s="5"/>
      <c r="B5800"/>
      <c r="C5800"/>
      <c r="D5800"/>
      <c r="E5800"/>
      <c r="F5800"/>
      <c r="G5800"/>
      <c r="H5800"/>
      <c r="I5800"/>
      <c r="J5800"/>
      <c r="K5800"/>
      <c r="L5800"/>
    </row>
    <row r="5801" spans="1:12" ht="12.75">
      <c r="A5801" s="5" t="s">
        <v>4</v>
      </c>
      <c r="B5801" s="3" t="s">
        <v>3</v>
      </c>
      <c r="C5801"/>
      <c r="D5801"/>
      <c r="E5801" s="4">
        <f>E5790+E5797</f>
        <v>30501</v>
      </c>
      <c r="F5801" s="8" t="s">
        <v>118</v>
      </c>
      <c r="G5801" s="3"/>
      <c r="H5801"/>
      <c r="I5801"/>
      <c r="J5801"/>
      <c r="K5801"/>
      <c r="L5801"/>
    </row>
    <row r="5802" spans="1:12" ht="12.75">
      <c r="A5802" s="5"/>
      <c r="B5802"/>
      <c r="C5802"/>
      <c r="D5802"/>
      <c r="E5802"/>
      <c r="F5802"/>
      <c r="G5802"/>
      <c r="H5802"/>
      <c r="I5802"/>
      <c r="J5802"/>
      <c r="K5802"/>
      <c r="L5802"/>
    </row>
    <row r="5803" spans="1:12" ht="12.75">
      <c r="A5803" s="5"/>
      <c r="B5803" s="53" t="s">
        <v>159</v>
      </c>
      <c r="C5803" s="6">
        <v>0</v>
      </c>
      <c r="D5803"/>
      <c r="E5803" s="1">
        <f>E5801*C5803</f>
        <v>0</v>
      </c>
      <c r="F5803"/>
      <c r="G5803"/>
      <c r="H5803"/>
      <c r="I5803"/>
      <c r="J5803"/>
      <c r="K5803"/>
      <c r="L5803"/>
    </row>
    <row r="5804" spans="1:12" ht="12.75">
      <c r="A5804" s="5"/>
      <c r="B5804"/>
      <c r="C5804" s="6"/>
      <c r="D5804"/>
      <c r="E5804" s="1"/>
      <c r="F5804"/>
      <c r="G5804"/>
      <c r="H5804"/>
      <c r="I5804"/>
      <c r="J5804"/>
      <c r="K5804"/>
      <c r="L5804"/>
    </row>
    <row r="5805" spans="1:12" ht="12.75">
      <c r="A5805" s="5"/>
      <c r="B5805"/>
      <c r="C5805"/>
      <c r="D5805"/>
      <c r="E5805"/>
      <c r="F5805"/>
      <c r="G5805"/>
      <c r="H5805"/>
      <c r="I5805"/>
      <c r="J5805"/>
      <c r="K5805"/>
      <c r="L5805"/>
    </row>
    <row r="5806" spans="1:12" ht="12.75">
      <c r="A5806" s="5" t="s">
        <v>5</v>
      </c>
      <c r="B5806" s="3" t="s">
        <v>6</v>
      </c>
      <c r="C5806"/>
      <c r="D5806"/>
      <c r="E5806" s="4">
        <f>SUM(E5803:E5805)</f>
        <v>0</v>
      </c>
      <c r="F5806" s="8" t="s">
        <v>118</v>
      </c>
      <c r="G5806"/>
      <c r="H5806"/>
      <c r="I5806"/>
      <c r="J5806"/>
      <c r="K5806"/>
      <c r="L5806"/>
    </row>
    <row r="5807" spans="1:12" ht="12.75">
      <c r="A5807" s="5"/>
      <c r="B5807" s="3"/>
      <c r="C5807"/>
      <c r="D5807"/>
      <c r="E5807" s="4"/>
      <c r="F5807" s="8"/>
      <c r="G5807"/>
      <c r="H5807"/>
      <c r="I5807"/>
      <c r="J5807"/>
      <c r="K5807"/>
      <c r="L5807"/>
    </row>
    <row r="5808" spans="1:12" ht="12.75">
      <c r="A5808" s="5" t="s">
        <v>7</v>
      </c>
      <c r="B5808" s="3" t="s">
        <v>11</v>
      </c>
      <c r="C5808"/>
      <c r="D5808"/>
      <c r="E5808" s="4">
        <f>E5801+E5806</f>
        <v>30501</v>
      </c>
      <c r="F5808" s="8" t="s">
        <v>118</v>
      </c>
      <c r="G5808"/>
      <c r="H5808"/>
      <c r="I5808"/>
      <c r="J5808"/>
      <c r="K5808"/>
      <c r="L5808"/>
    </row>
    <row r="5809" spans="1:12" ht="12.75">
      <c r="A5809" s="5"/>
      <c r="B5809"/>
      <c r="C5809"/>
      <c r="D5809"/>
      <c r="E5809"/>
      <c r="F5809" s="8"/>
      <c r="G5809"/>
      <c r="H5809"/>
      <c r="I5809"/>
      <c r="J5809"/>
      <c r="K5809"/>
      <c r="L5809"/>
    </row>
    <row r="5810" spans="1:12" ht="12.75">
      <c r="A5810" s="5" t="s">
        <v>12</v>
      </c>
      <c r="B5810" s="3" t="s">
        <v>13</v>
      </c>
      <c r="C5810" s="6">
        <v>0</v>
      </c>
      <c r="D5810"/>
      <c r="E5810" s="4">
        <f>E5808*C5810</f>
        <v>0</v>
      </c>
      <c r="F5810" s="8" t="s">
        <v>118</v>
      </c>
      <c r="G5810"/>
      <c r="H5810"/>
      <c r="I5810"/>
      <c r="J5810"/>
      <c r="K5810"/>
      <c r="L5810"/>
    </row>
    <row r="5811" spans="1:12" ht="12.75">
      <c r="A5811" s="5"/>
      <c r="B5811"/>
      <c r="C5811"/>
      <c r="D5811"/>
      <c r="E5811"/>
      <c r="F5811" s="8"/>
      <c r="G5811"/>
      <c r="H5811"/>
      <c r="I5811"/>
      <c r="J5811"/>
      <c r="K5811"/>
      <c r="L5811"/>
    </row>
    <row r="5812" spans="1:12" ht="12.75">
      <c r="A5812" s="5" t="s">
        <v>14</v>
      </c>
      <c r="B5812" s="3" t="s">
        <v>27</v>
      </c>
      <c r="C5812"/>
      <c r="D5812"/>
      <c r="E5812" s="4">
        <f>E5808+E5810</f>
        <v>30501</v>
      </c>
      <c r="F5812" s="8" t="s">
        <v>118</v>
      </c>
      <c r="G5812"/>
      <c r="H5812"/>
      <c r="I5812"/>
      <c r="J5812"/>
      <c r="K5812"/>
      <c r="L5812"/>
    </row>
    <row r="5813" spans="1:12" ht="12.75">
      <c r="A5813" s="5"/>
      <c r="B5813"/>
      <c r="C5813"/>
      <c r="D5813"/>
      <c r="E5813"/>
      <c r="F5813"/>
      <c r="G5813"/>
      <c r="H5813"/>
      <c r="I5813"/>
      <c r="J5813"/>
      <c r="K5813"/>
      <c r="L5813"/>
    </row>
    <row r="5814" spans="1:12" ht="12.75">
      <c r="A5814" s="5"/>
      <c r="B5814"/>
      <c r="C5814"/>
      <c r="D5814"/>
      <c r="E5814"/>
      <c r="F5814"/>
      <c r="G5814"/>
      <c r="H5814"/>
      <c r="I5814"/>
      <c r="J5814"/>
      <c r="K5814"/>
      <c r="L5814"/>
    </row>
    <row r="5815" spans="1:14" ht="12.75">
      <c r="A5815" s="31"/>
      <c r="B5815" s="3" t="s">
        <v>18</v>
      </c>
      <c r="C5815" s="139">
        <f>E5812</f>
        <v>30501</v>
      </c>
      <c r="D5815" s="155" t="s">
        <v>425</v>
      </c>
      <c r="E5815" s="155"/>
      <c r="F5815" s="4">
        <f>E5812/165.33/1</f>
        <v>184.48557430593357</v>
      </c>
      <c r="G5815" s="8" t="s">
        <v>19</v>
      </c>
      <c r="H5815"/>
      <c r="I5815"/>
      <c r="J5815"/>
      <c r="K5815"/>
      <c r="L5815"/>
      <c r="M5815" s="70"/>
      <c r="N5815" s="140"/>
    </row>
    <row r="5816" spans="1:12" ht="12.75">
      <c r="A5816" s="31"/>
      <c r="B5816"/>
      <c r="C5816"/>
      <c r="D5816"/>
      <c r="E5816"/>
      <c r="F5816"/>
      <c r="G5816"/>
      <c r="H5816"/>
      <c r="I5816"/>
      <c r="J5816"/>
      <c r="K5816"/>
      <c r="L5816"/>
    </row>
    <row r="5817" spans="1:12" ht="12.75">
      <c r="A5817" s="31"/>
      <c r="B5817" s="3" t="s">
        <v>17</v>
      </c>
      <c r="C5817"/>
      <c r="D5817"/>
      <c r="E5817"/>
      <c r="F5817"/>
      <c r="G5817"/>
      <c r="H5817"/>
      <c r="I5817"/>
      <c r="J5817"/>
      <c r="K5817"/>
      <c r="L5817"/>
    </row>
    <row r="5818" spans="2:9" ht="12.75">
      <c r="B5818" s="75"/>
      <c r="C5818" s="75"/>
      <c r="D5818" s="75"/>
      <c r="E5818" s="75"/>
      <c r="F5818" s="75"/>
      <c r="G5818" s="75"/>
      <c r="H5818" s="75"/>
      <c r="I5818" s="75"/>
    </row>
    <row r="5819" spans="2:9" ht="12.75">
      <c r="B5819" s="160" t="s">
        <v>495</v>
      </c>
      <c r="C5819" s="160"/>
      <c r="D5819" s="160"/>
      <c r="E5819" s="160"/>
      <c r="F5819" s="160"/>
      <c r="G5819" s="160"/>
      <c r="H5819" s="160"/>
      <c r="I5819" s="160"/>
    </row>
    <row r="5820" spans="2:9" ht="12.75">
      <c r="B5820" s="160" t="s">
        <v>496</v>
      </c>
      <c r="C5820" s="160"/>
      <c r="D5820" s="160"/>
      <c r="E5820" s="160"/>
      <c r="F5820" s="160"/>
      <c r="G5820" s="160"/>
      <c r="H5820" s="160"/>
      <c r="I5820" s="75"/>
    </row>
    <row r="5821" spans="2:9" ht="12.75">
      <c r="B5821" s="75"/>
      <c r="C5821" s="75"/>
      <c r="D5821" s="75"/>
      <c r="E5821" s="75"/>
      <c r="F5821" s="75"/>
      <c r="G5821" s="75"/>
      <c r="H5821" s="75"/>
      <c r="I5821" s="75"/>
    </row>
    <row r="5822" spans="2:9" ht="12.75">
      <c r="B5822" s="75"/>
      <c r="C5822" s="75"/>
      <c r="D5822" s="75"/>
      <c r="E5822" s="75"/>
      <c r="F5822" s="75"/>
      <c r="G5822" s="75"/>
      <c r="H5822" s="75"/>
      <c r="I5822" s="75"/>
    </row>
    <row r="5823" spans="2:9" ht="12.75">
      <c r="B5823" s="75"/>
      <c r="C5823" s="75"/>
      <c r="D5823" s="75"/>
      <c r="E5823" s="75"/>
      <c r="F5823" s="75"/>
      <c r="G5823" s="75"/>
      <c r="H5823" s="75"/>
      <c r="I5823" s="75"/>
    </row>
    <row r="5824" spans="2:9" ht="12.75">
      <c r="B5824" s="75"/>
      <c r="C5824" s="75"/>
      <c r="D5824" s="75"/>
      <c r="E5824" s="75"/>
      <c r="F5824" s="75"/>
      <c r="G5824" s="75"/>
      <c r="H5824" s="75"/>
      <c r="I5824" s="75"/>
    </row>
    <row r="5825" spans="1:12" ht="12.75">
      <c r="A5825" s="62"/>
      <c r="B5825" s="75"/>
      <c r="C5825" s="75"/>
      <c r="D5825" s="75"/>
      <c r="E5825" s="75"/>
      <c r="F5825" s="75"/>
      <c r="G5825" s="75"/>
      <c r="H5825" s="75"/>
      <c r="I5825" s="75"/>
      <c r="L5825" s="62"/>
    </row>
    <row r="5826" spans="1:12" ht="12.75">
      <c r="A5826" s="62"/>
      <c r="B5826" s="75"/>
      <c r="C5826" s="75"/>
      <c r="D5826" s="75"/>
      <c r="E5826" s="75"/>
      <c r="F5826" s="75"/>
      <c r="G5826" s="75"/>
      <c r="H5826" s="75"/>
      <c r="I5826" s="75"/>
      <c r="L5826" s="62"/>
    </row>
    <row r="5827" spans="1:12" ht="12.75">
      <c r="A5827" s="62"/>
      <c r="B5827" s="75"/>
      <c r="C5827" s="75"/>
      <c r="D5827" s="75"/>
      <c r="E5827" s="75"/>
      <c r="F5827" s="75"/>
      <c r="G5827" s="75"/>
      <c r="H5827" s="75"/>
      <c r="I5827" s="75"/>
      <c r="L5827" s="62"/>
    </row>
    <row r="5828" spans="1:12" ht="12.75">
      <c r="A5828" s="62"/>
      <c r="B5828" s="75"/>
      <c r="C5828" s="75"/>
      <c r="D5828" s="75"/>
      <c r="E5828" s="75"/>
      <c r="F5828" s="75"/>
      <c r="G5828" s="75"/>
      <c r="H5828" s="75"/>
      <c r="I5828" s="75"/>
      <c r="L5828" s="62"/>
    </row>
    <row r="5840" spans="1:12" ht="12.75">
      <c r="A5840" s="62"/>
      <c r="B5840" s="61"/>
      <c r="H5840" s="61"/>
      <c r="L5840" s="62"/>
    </row>
    <row r="5841" spans="7:9" ht="12.75">
      <c r="G5841" s="64"/>
      <c r="H5841" s="64"/>
      <c r="I5841" s="65"/>
    </row>
    <row r="5842" spans="2:9" ht="12.75">
      <c r="B5842" s="61"/>
      <c r="G5842" s="64"/>
      <c r="H5842" s="64"/>
      <c r="I5842" s="65"/>
    </row>
    <row r="5843" spans="1:12" ht="12.75">
      <c r="A5843" s="31"/>
      <c r="B5843" s="3" t="s">
        <v>484</v>
      </c>
      <c r="C5843"/>
      <c r="D5843"/>
      <c r="E5843"/>
      <c r="F5843"/>
      <c r="G5843"/>
      <c r="H5843" s="3" t="s">
        <v>134</v>
      </c>
      <c r="I5843"/>
      <c r="J5843"/>
      <c r="K5843"/>
      <c r="L5843"/>
    </row>
    <row r="5844" spans="1:12" ht="12.75">
      <c r="A5844" s="31"/>
      <c r="B5844"/>
      <c r="C5844"/>
      <c r="D5844"/>
      <c r="E5844"/>
      <c r="F5844"/>
      <c r="G5844" s="10"/>
      <c r="H5844" s="162" t="s">
        <v>309</v>
      </c>
      <c r="I5844" s="162"/>
      <c r="J5844"/>
      <c r="K5844"/>
      <c r="L5844"/>
    </row>
    <row r="5845" spans="1:12" ht="12.75">
      <c r="A5845" s="31"/>
      <c r="B5845" s="3" t="s">
        <v>486</v>
      </c>
      <c r="C5845"/>
      <c r="D5845"/>
      <c r="E5845"/>
      <c r="F5845"/>
      <c r="G5845" s="10"/>
      <c r="H5845" s="10"/>
      <c r="I5845"/>
      <c r="J5845"/>
      <c r="K5845"/>
      <c r="L5845"/>
    </row>
    <row r="5846" spans="1:12" ht="12.75">
      <c r="A5846" s="31"/>
      <c r="B5846" s="155" t="s">
        <v>538</v>
      </c>
      <c r="C5846" s="155"/>
      <c r="D5846" s="155"/>
      <c r="E5846" s="155"/>
      <c r="F5846" s="155"/>
      <c r="G5846" s="155"/>
      <c r="H5846" s="155"/>
      <c r="I5846" s="155"/>
      <c r="J5846"/>
      <c r="K5846"/>
      <c r="L5846"/>
    </row>
    <row r="5847" spans="1:12" ht="12.75">
      <c r="A5847" s="31"/>
      <c r="B5847" s="3"/>
      <c r="C5847"/>
      <c r="D5847"/>
      <c r="E5847"/>
      <c r="F5847"/>
      <c r="G5847" s="10"/>
      <c r="H5847" s="10"/>
      <c r="I5847"/>
      <c r="J5847"/>
      <c r="K5847"/>
      <c r="L5847"/>
    </row>
    <row r="5848" spans="1:12" ht="12.75">
      <c r="A5848" s="31"/>
      <c r="B5848"/>
      <c r="C5848"/>
      <c r="D5848"/>
      <c r="E5848"/>
      <c r="F5848"/>
      <c r="G5848" s="50"/>
      <c r="H5848" s="10"/>
      <c r="I5848"/>
      <c r="J5848"/>
      <c r="K5848"/>
      <c r="L5848"/>
    </row>
    <row r="5849" spans="1:12" ht="12.75">
      <c r="A5849" s="5">
        <v>1</v>
      </c>
      <c r="B5849" s="3" t="s">
        <v>0</v>
      </c>
      <c r="C5849"/>
      <c r="D5849"/>
      <c r="E5849" s="3">
        <f>SUM(E5850:E5853)</f>
        <v>7520</v>
      </c>
      <c r="F5849" s="8" t="s">
        <v>118</v>
      </c>
      <c r="G5849"/>
      <c r="H5849"/>
      <c r="I5849"/>
      <c r="J5849"/>
      <c r="K5849"/>
      <c r="L5849"/>
    </row>
    <row r="5850" spans="1:12" ht="12.75">
      <c r="A5850" s="5"/>
      <c r="B5850" t="s">
        <v>188</v>
      </c>
      <c r="C5850"/>
      <c r="D5850"/>
      <c r="E5850">
        <v>1160</v>
      </c>
      <c r="F5850" s="8"/>
      <c r="G5850"/>
      <c r="H5850"/>
      <c r="I5850"/>
      <c r="J5850"/>
      <c r="K5850"/>
      <c r="L5850"/>
    </row>
    <row r="5851" spans="1:12" ht="12.75">
      <c r="A5851" s="5"/>
      <c r="B5851" t="s">
        <v>9</v>
      </c>
      <c r="C5851"/>
      <c r="D5851"/>
      <c r="E5851">
        <v>10</v>
      </c>
      <c r="F5851" s="8"/>
      <c r="G5851"/>
      <c r="H5851"/>
      <c r="I5851"/>
      <c r="J5851"/>
      <c r="K5851"/>
      <c r="L5851"/>
    </row>
    <row r="5852" spans="1:12" ht="12.75">
      <c r="A5852" s="5"/>
      <c r="B5852" t="s">
        <v>189</v>
      </c>
      <c r="C5852"/>
      <c r="D5852"/>
      <c r="E5852">
        <v>4550</v>
      </c>
      <c r="F5852" s="8"/>
      <c r="G5852"/>
      <c r="H5852"/>
      <c r="I5852"/>
      <c r="J5852"/>
      <c r="K5852"/>
      <c r="L5852"/>
    </row>
    <row r="5853" spans="1:12" ht="12.75">
      <c r="A5853" s="5"/>
      <c r="B5853" t="s">
        <v>190</v>
      </c>
      <c r="C5853"/>
      <c r="D5853"/>
      <c r="E5853">
        <v>1800</v>
      </c>
      <c r="F5853" s="8"/>
      <c r="G5853"/>
      <c r="H5853"/>
      <c r="I5853"/>
      <c r="J5853"/>
      <c r="K5853"/>
      <c r="L5853"/>
    </row>
    <row r="5854" spans="1:12" ht="12.75">
      <c r="A5854" s="5"/>
      <c r="B5854"/>
      <c r="C5854"/>
      <c r="D5854"/>
      <c r="E5854"/>
      <c r="F5854"/>
      <c r="G5854"/>
      <c r="H5854"/>
      <c r="I5854"/>
      <c r="J5854"/>
      <c r="K5854"/>
      <c r="L5854"/>
    </row>
    <row r="5855" spans="1:12" ht="12.75">
      <c r="A5855" s="5"/>
      <c r="B5855"/>
      <c r="C5855"/>
      <c r="D5855"/>
      <c r="E5855"/>
      <c r="F5855" s="8"/>
      <c r="G5855"/>
      <c r="H5855"/>
      <c r="I5855"/>
      <c r="J5855"/>
      <c r="K5855"/>
      <c r="L5855"/>
    </row>
    <row r="5856" spans="1:14" ht="12.75">
      <c r="A5856" s="5">
        <v>2</v>
      </c>
      <c r="B5856" s="3" t="s">
        <v>1</v>
      </c>
      <c r="C5856" s="3"/>
      <c r="D5856" s="3"/>
      <c r="E5856" s="4">
        <f>SUM(E5857:E5859)</f>
        <v>4192.25</v>
      </c>
      <c r="F5856" s="8" t="s">
        <v>118</v>
      </c>
      <c r="G5856"/>
      <c r="H5856"/>
      <c r="I5856"/>
      <c r="J5856"/>
      <c r="K5856"/>
      <c r="L5856"/>
      <c r="M5856" s="70"/>
      <c r="N5856" s="140"/>
    </row>
    <row r="5857" spans="1:14" ht="12.75">
      <c r="A5857" s="5"/>
      <c r="B5857" t="s">
        <v>2</v>
      </c>
      <c r="C5857"/>
      <c r="D5857"/>
      <c r="E5857">
        <v>4100</v>
      </c>
      <c r="F5857" s="8"/>
      <c r="G5857"/>
      <c r="H5857"/>
      <c r="I5857"/>
      <c r="J5857"/>
      <c r="K5857"/>
      <c r="L5857"/>
      <c r="M5857" s="70"/>
      <c r="N5857" s="140"/>
    </row>
    <row r="5858" spans="1:12" ht="12.75">
      <c r="A5858" s="5"/>
      <c r="B5858" s="53" t="s">
        <v>494</v>
      </c>
      <c r="C5858" s="2">
        <v>0.0225</v>
      </c>
      <c r="D5858"/>
      <c r="E5858" s="1">
        <f>E5857*C5858</f>
        <v>92.25</v>
      </c>
      <c r="F5858" s="8"/>
      <c r="G5858"/>
      <c r="H5858"/>
      <c r="I5858"/>
      <c r="J5858"/>
      <c r="K5858"/>
      <c r="L5858"/>
    </row>
    <row r="5859" spans="1:12" ht="12.75">
      <c r="A5859" s="5"/>
      <c r="B5859"/>
      <c r="C5859"/>
      <c r="D5859"/>
      <c r="E5859"/>
      <c r="F5859"/>
      <c r="G5859"/>
      <c r="H5859"/>
      <c r="I5859"/>
      <c r="J5859"/>
      <c r="K5859"/>
      <c r="L5859"/>
    </row>
    <row r="5860" spans="1:12" ht="12.75">
      <c r="A5860" s="5" t="s">
        <v>4</v>
      </c>
      <c r="B5860" s="3" t="s">
        <v>3</v>
      </c>
      <c r="C5860"/>
      <c r="D5860"/>
      <c r="E5860" s="4">
        <f>E5849+E5856</f>
        <v>11712.25</v>
      </c>
      <c r="F5860" s="8" t="s">
        <v>118</v>
      </c>
      <c r="G5860" s="3"/>
      <c r="H5860"/>
      <c r="I5860"/>
      <c r="J5860"/>
      <c r="K5860"/>
      <c r="L5860"/>
    </row>
    <row r="5861" spans="1:12" ht="12.75">
      <c r="A5861" s="5"/>
      <c r="B5861"/>
      <c r="C5861"/>
      <c r="D5861"/>
      <c r="E5861"/>
      <c r="F5861"/>
      <c r="G5861"/>
      <c r="H5861"/>
      <c r="I5861"/>
      <c r="J5861"/>
      <c r="K5861"/>
      <c r="L5861"/>
    </row>
    <row r="5862" spans="1:12" ht="12.75">
      <c r="A5862" s="5"/>
      <c r="B5862" s="53" t="s">
        <v>159</v>
      </c>
      <c r="C5862" s="6">
        <v>0.1</v>
      </c>
      <c r="D5862"/>
      <c r="E5862" s="1">
        <f>E5860*C5862</f>
        <v>1171.2250000000001</v>
      </c>
      <c r="F5862"/>
      <c r="G5862"/>
      <c r="H5862"/>
      <c r="I5862"/>
      <c r="J5862"/>
      <c r="K5862"/>
      <c r="L5862"/>
    </row>
    <row r="5863" spans="1:12" ht="12.75">
      <c r="A5863" s="5"/>
      <c r="B5863"/>
      <c r="C5863" s="6"/>
      <c r="D5863"/>
      <c r="E5863" s="1"/>
      <c r="F5863"/>
      <c r="G5863"/>
      <c r="H5863"/>
      <c r="I5863"/>
      <c r="J5863"/>
      <c r="K5863"/>
      <c r="L5863"/>
    </row>
    <row r="5864" spans="1:12" ht="12.75">
      <c r="A5864" s="5"/>
      <c r="B5864"/>
      <c r="C5864"/>
      <c r="D5864"/>
      <c r="E5864"/>
      <c r="F5864"/>
      <c r="G5864"/>
      <c r="H5864"/>
      <c r="I5864"/>
      <c r="J5864"/>
      <c r="K5864"/>
      <c r="L5864"/>
    </row>
    <row r="5865" spans="1:12" ht="12.75">
      <c r="A5865" s="5" t="s">
        <v>5</v>
      </c>
      <c r="B5865" s="3" t="s">
        <v>6</v>
      </c>
      <c r="C5865"/>
      <c r="D5865"/>
      <c r="E5865" s="4">
        <f>SUM(E5862:E5864)</f>
        <v>1171.2250000000001</v>
      </c>
      <c r="F5865" s="8" t="s">
        <v>118</v>
      </c>
      <c r="G5865"/>
      <c r="H5865"/>
      <c r="I5865"/>
      <c r="J5865"/>
      <c r="K5865"/>
      <c r="L5865"/>
    </row>
    <row r="5866" spans="1:12" ht="12.75">
      <c r="A5866" s="5"/>
      <c r="B5866" s="3"/>
      <c r="C5866"/>
      <c r="D5866"/>
      <c r="E5866" s="4"/>
      <c r="F5866" s="8"/>
      <c r="G5866"/>
      <c r="H5866"/>
      <c r="I5866"/>
      <c r="J5866"/>
      <c r="K5866"/>
      <c r="L5866"/>
    </row>
    <row r="5867" spans="1:12" ht="12.75">
      <c r="A5867" s="5" t="s">
        <v>7</v>
      </c>
      <c r="B5867" s="3" t="s">
        <v>11</v>
      </c>
      <c r="C5867"/>
      <c r="D5867"/>
      <c r="E5867" s="4">
        <f>E5860+E5865</f>
        <v>12883.475</v>
      </c>
      <c r="F5867" s="8" t="s">
        <v>118</v>
      </c>
      <c r="G5867"/>
      <c r="H5867"/>
      <c r="I5867"/>
      <c r="J5867"/>
      <c r="K5867"/>
      <c r="L5867"/>
    </row>
    <row r="5868" spans="1:12" ht="12.75">
      <c r="A5868" s="5"/>
      <c r="B5868"/>
      <c r="C5868"/>
      <c r="D5868"/>
      <c r="E5868"/>
      <c r="F5868" s="8"/>
      <c r="G5868"/>
      <c r="H5868"/>
      <c r="I5868"/>
      <c r="J5868"/>
      <c r="K5868"/>
      <c r="L5868"/>
    </row>
    <row r="5869" spans="1:12" ht="12.75">
      <c r="A5869" s="5" t="s">
        <v>12</v>
      </c>
      <c r="B5869" s="3" t="s">
        <v>13</v>
      </c>
      <c r="C5869" s="6">
        <v>0.05</v>
      </c>
      <c r="D5869"/>
      <c r="E5869" s="4">
        <f>E5867*C5869</f>
        <v>644.17375</v>
      </c>
      <c r="F5869" s="8" t="s">
        <v>118</v>
      </c>
      <c r="G5869"/>
      <c r="H5869"/>
      <c r="I5869"/>
      <c r="J5869"/>
      <c r="K5869"/>
      <c r="L5869"/>
    </row>
    <row r="5870" spans="1:12" ht="12.75">
      <c r="A5870" s="5"/>
      <c r="B5870"/>
      <c r="C5870"/>
      <c r="D5870"/>
      <c r="E5870"/>
      <c r="F5870" s="8"/>
      <c r="G5870"/>
      <c r="H5870"/>
      <c r="I5870"/>
      <c r="J5870"/>
      <c r="K5870"/>
      <c r="L5870"/>
    </row>
    <row r="5871" spans="1:12" ht="12.75">
      <c r="A5871" s="5" t="s">
        <v>14</v>
      </c>
      <c r="B5871" s="3" t="s">
        <v>27</v>
      </c>
      <c r="C5871"/>
      <c r="D5871"/>
      <c r="E5871" s="4">
        <f>E5867+E5869</f>
        <v>13527.64875</v>
      </c>
      <c r="F5871" s="8" t="s">
        <v>118</v>
      </c>
      <c r="G5871"/>
      <c r="H5871"/>
      <c r="I5871"/>
      <c r="J5871"/>
      <c r="K5871"/>
      <c r="L5871"/>
    </row>
    <row r="5872" spans="1:12" ht="12.75">
      <c r="A5872" s="5"/>
      <c r="B5872"/>
      <c r="C5872"/>
      <c r="D5872"/>
      <c r="E5872"/>
      <c r="F5872"/>
      <c r="G5872"/>
      <c r="H5872"/>
      <c r="I5872"/>
      <c r="J5872"/>
      <c r="K5872"/>
      <c r="L5872"/>
    </row>
    <row r="5873" spans="1:12" ht="12.75">
      <c r="A5873" s="5"/>
      <c r="B5873"/>
      <c r="C5873"/>
      <c r="D5873"/>
      <c r="E5873"/>
      <c r="F5873"/>
      <c r="G5873"/>
      <c r="H5873"/>
      <c r="I5873"/>
      <c r="J5873"/>
      <c r="K5873"/>
      <c r="L5873"/>
    </row>
    <row r="5874" spans="1:14" ht="12.75">
      <c r="A5874" s="31"/>
      <c r="B5874" s="3" t="s">
        <v>18</v>
      </c>
      <c r="C5874" s="139">
        <f>E5871</f>
        <v>13527.64875</v>
      </c>
      <c r="D5874" s="155" t="s">
        <v>425</v>
      </c>
      <c r="E5874" s="155"/>
      <c r="F5874" s="4">
        <f>E5871/165.33/1</f>
        <v>81.82210578842314</v>
      </c>
      <c r="G5874" s="8" t="s">
        <v>19</v>
      </c>
      <c r="H5874"/>
      <c r="I5874"/>
      <c r="J5874"/>
      <c r="K5874"/>
      <c r="L5874"/>
      <c r="M5874" s="70"/>
      <c r="N5874" s="140"/>
    </row>
    <row r="5875" spans="1:12" ht="12.75">
      <c r="A5875" s="31"/>
      <c r="B5875"/>
      <c r="C5875"/>
      <c r="D5875"/>
      <c r="E5875"/>
      <c r="F5875"/>
      <c r="G5875"/>
      <c r="H5875"/>
      <c r="I5875"/>
      <c r="J5875"/>
      <c r="K5875"/>
      <c r="L5875"/>
    </row>
    <row r="5876" spans="1:12" ht="12.75">
      <c r="A5876" s="31"/>
      <c r="B5876" s="3" t="s">
        <v>17</v>
      </c>
      <c r="C5876"/>
      <c r="D5876"/>
      <c r="E5876"/>
      <c r="F5876"/>
      <c r="G5876"/>
      <c r="H5876"/>
      <c r="I5876"/>
      <c r="J5876"/>
      <c r="K5876"/>
      <c r="L5876"/>
    </row>
    <row r="5877" spans="2:9" ht="12.75">
      <c r="B5877" s="75"/>
      <c r="C5877" s="75"/>
      <c r="D5877" s="75"/>
      <c r="E5877" s="75"/>
      <c r="F5877" s="75"/>
      <c r="G5877" s="75"/>
      <c r="H5877" s="75"/>
      <c r="I5877" s="75"/>
    </row>
    <row r="5878" spans="2:9" ht="12.75">
      <c r="B5878" s="160" t="s">
        <v>495</v>
      </c>
      <c r="C5878" s="160"/>
      <c r="D5878" s="160"/>
      <c r="E5878" s="160"/>
      <c r="F5878" s="160"/>
      <c r="G5878" s="160"/>
      <c r="H5878" s="160"/>
      <c r="I5878" s="160"/>
    </row>
    <row r="5879" spans="2:9" ht="12.75">
      <c r="B5879" s="160" t="s">
        <v>496</v>
      </c>
      <c r="C5879" s="160"/>
      <c r="D5879" s="160"/>
      <c r="E5879" s="160"/>
      <c r="F5879" s="160"/>
      <c r="G5879" s="160"/>
      <c r="H5879" s="160"/>
      <c r="I5879" s="75"/>
    </row>
    <row r="5880" spans="2:9" ht="12.75">
      <c r="B5880" s="75"/>
      <c r="C5880" s="75"/>
      <c r="D5880" s="75"/>
      <c r="E5880" s="75"/>
      <c r="F5880" s="75"/>
      <c r="G5880" s="75"/>
      <c r="H5880" s="75"/>
      <c r="I5880" s="75"/>
    </row>
    <row r="5881" spans="2:9" ht="12.75">
      <c r="B5881" s="75"/>
      <c r="C5881" s="75"/>
      <c r="D5881" s="75"/>
      <c r="E5881" s="75"/>
      <c r="F5881" s="75"/>
      <c r="G5881" s="75"/>
      <c r="H5881" s="75"/>
      <c r="I5881" s="75"/>
    </row>
    <row r="5882" spans="2:9" ht="12.75">
      <c r="B5882" s="75"/>
      <c r="C5882" s="75"/>
      <c r="D5882" s="75"/>
      <c r="E5882" s="75"/>
      <c r="F5882" s="75"/>
      <c r="G5882" s="75"/>
      <c r="H5882" s="75"/>
      <c r="I5882" s="75"/>
    </row>
    <row r="5883" spans="2:9" ht="12.75">
      <c r="B5883" s="75"/>
      <c r="C5883" s="75"/>
      <c r="D5883" s="75"/>
      <c r="E5883" s="75"/>
      <c r="F5883" s="75"/>
      <c r="G5883" s="75"/>
      <c r="H5883" s="75"/>
      <c r="I5883" s="75"/>
    </row>
    <row r="5884" spans="2:9" ht="12.75">
      <c r="B5884" s="75"/>
      <c r="C5884" s="75"/>
      <c r="D5884" s="75"/>
      <c r="E5884" s="75"/>
      <c r="F5884" s="75"/>
      <c r="G5884" s="75"/>
      <c r="H5884" s="75"/>
      <c r="I5884" s="75"/>
    </row>
    <row r="5885" spans="2:9" ht="12.75">
      <c r="B5885" s="75"/>
      <c r="C5885" s="75"/>
      <c r="D5885" s="75"/>
      <c r="E5885" s="75"/>
      <c r="F5885" s="75"/>
      <c r="G5885" s="75"/>
      <c r="H5885" s="75"/>
      <c r="I5885" s="75"/>
    </row>
    <row r="5886" spans="2:9" ht="12.75">
      <c r="B5886" s="75"/>
      <c r="C5886" s="75"/>
      <c r="D5886" s="75"/>
      <c r="E5886" s="75"/>
      <c r="F5886" s="75"/>
      <c r="G5886" s="75"/>
      <c r="H5886" s="75"/>
      <c r="I5886" s="75"/>
    </row>
    <row r="5887" spans="2:9" ht="12.75">
      <c r="B5887" s="75"/>
      <c r="C5887" s="75"/>
      <c r="D5887" s="75"/>
      <c r="E5887" s="75"/>
      <c r="F5887" s="75"/>
      <c r="G5887" s="75"/>
      <c r="H5887" s="75"/>
      <c r="I5887" s="75"/>
    </row>
    <row r="5899" spans="2:8" ht="12.75">
      <c r="B5899" s="61"/>
      <c r="H5899" s="61"/>
    </row>
    <row r="5900" spans="7:9" ht="12.75">
      <c r="G5900" s="64"/>
      <c r="H5900" s="64"/>
      <c r="I5900" s="65"/>
    </row>
    <row r="5901" spans="2:9" ht="12.75">
      <c r="B5901" s="61"/>
      <c r="G5901" s="64"/>
      <c r="H5901" s="64"/>
      <c r="I5901" s="65"/>
    </row>
    <row r="5902" spans="1:12" ht="12.75">
      <c r="A5902" s="31"/>
      <c r="B5902" s="3" t="s">
        <v>484</v>
      </c>
      <c r="C5902"/>
      <c r="D5902"/>
      <c r="E5902"/>
      <c r="F5902"/>
      <c r="G5902"/>
      <c r="H5902" s="3" t="s">
        <v>134</v>
      </c>
      <c r="I5902"/>
      <c r="J5902"/>
      <c r="K5902"/>
      <c r="L5902"/>
    </row>
    <row r="5903" spans="1:12" ht="12.75">
      <c r="A5903" s="31"/>
      <c r="B5903"/>
      <c r="C5903"/>
      <c r="D5903"/>
      <c r="E5903"/>
      <c r="F5903"/>
      <c r="G5903" s="10"/>
      <c r="H5903" s="162" t="s">
        <v>310</v>
      </c>
      <c r="I5903" s="162"/>
      <c r="J5903"/>
      <c r="K5903"/>
      <c r="L5903"/>
    </row>
    <row r="5904" spans="1:12" ht="12.75">
      <c r="A5904" s="31"/>
      <c r="B5904" s="3" t="s">
        <v>486</v>
      </c>
      <c r="C5904"/>
      <c r="D5904"/>
      <c r="E5904"/>
      <c r="F5904"/>
      <c r="G5904" s="10"/>
      <c r="H5904" s="10"/>
      <c r="I5904"/>
      <c r="J5904"/>
      <c r="K5904"/>
      <c r="L5904"/>
    </row>
    <row r="5905" spans="1:12" ht="12.75">
      <c r="A5905" s="31"/>
      <c r="B5905" s="155" t="s">
        <v>538</v>
      </c>
      <c r="C5905" s="155"/>
      <c r="D5905" s="155"/>
      <c r="E5905" s="155"/>
      <c r="F5905" s="155"/>
      <c r="G5905" s="155"/>
      <c r="H5905" s="155"/>
      <c r="I5905" s="155"/>
      <c r="J5905"/>
      <c r="K5905"/>
      <c r="L5905"/>
    </row>
    <row r="5906" spans="1:12" ht="12.75">
      <c r="A5906" s="31"/>
      <c r="B5906" s="3"/>
      <c r="C5906"/>
      <c r="D5906"/>
      <c r="E5906"/>
      <c r="F5906"/>
      <c r="G5906" s="10"/>
      <c r="H5906" s="10"/>
      <c r="I5906"/>
      <c r="J5906"/>
      <c r="K5906"/>
      <c r="L5906"/>
    </row>
    <row r="5907" spans="1:12" ht="12.75">
      <c r="A5907" s="31"/>
      <c r="B5907"/>
      <c r="C5907"/>
      <c r="D5907"/>
      <c r="E5907"/>
      <c r="F5907"/>
      <c r="G5907" s="50"/>
      <c r="H5907" s="10"/>
      <c r="I5907"/>
      <c r="J5907"/>
      <c r="K5907"/>
      <c r="L5907"/>
    </row>
    <row r="5908" spans="1:12" ht="12.75">
      <c r="A5908" s="5">
        <v>1</v>
      </c>
      <c r="B5908" s="3" t="s">
        <v>0</v>
      </c>
      <c r="C5908"/>
      <c r="D5908"/>
      <c r="E5908" s="3">
        <f>SUM(E5909:E5912)</f>
        <v>7520</v>
      </c>
      <c r="F5908" s="8" t="s">
        <v>118</v>
      </c>
      <c r="G5908"/>
      <c r="H5908"/>
      <c r="I5908"/>
      <c r="J5908"/>
      <c r="K5908"/>
      <c r="L5908"/>
    </row>
    <row r="5909" spans="1:12" ht="12.75">
      <c r="A5909" s="5"/>
      <c r="B5909" t="s">
        <v>188</v>
      </c>
      <c r="C5909"/>
      <c r="D5909"/>
      <c r="E5909">
        <v>1160</v>
      </c>
      <c r="F5909" s="8"/>
      <c r="G5909"/>
      <c r="H5909"/>
      <c r="I5909"/>
      <c r="J5909"/>
      <c r="K5909"/>
      <c r="L5909"/>
    </row>
    <row r="5910" spans="1:12" ht="12.75">
      <c r="A5910" s="5"/>
      <c r="B5910" t="s">
        <v>9</v>
      </c>
      <c r="C5910"/>
      <c r="D5910"/>
      <c r="E5910">
        <v>10</v>
      </c>
      <c r="F5910" s="8"/>
      <c r="G5910"/>
      <c r="H5910"/>
      <c r="I5910"/>
      <c r="J5910"/>
      <c r="K5910"/>
      <c r="L5910"/>
    </row>
    <row r="5911" spans="1:12" ht="12.75">
      <c r="A5911" s="5"/>
      <c r="B5911" t="s">
        <v>189</v>
      </c>
      <c r="C5911"/>
      <c r="D5911"/>
      <c r="E5911">
        <v>4550</v>
      </c>
      <c r="F5911" s="8"/>
      <c r="G5911"/>
      <c r="H5911"/>
      <c r="I5911"/>
      <c r="J5911"/>
      <c r="K5911"/>
      <c r="L5911"/>
    </row>
    <row r="5912" spans="1:12" ht="12.75">
      <c r="A5912" s="5"/>
      <c r="B5912" t="s">
        <v>190</v>
      </c>
      <c r="C5912"/>
      <c r="D5912"/>
      <c r="E5912">
        <v>1800</v>
      </c>
      <c r="F5912" s="8"/>
      <c r="G5912"/>
      <c r="H5912"/>
      <c r="I5912"/>
      <c r="J5912"/>
      <c r="K5912"/>
      <c r="L5912"/>
    </row>
    <row r="5913" spans="1:12" ht="12.75">
      <c r="A5913" s="5"/>
      <c r="B5913"/>
      <c r="C5913"/>
      <c r="D5913"/>
      <c r="E5913"/>
      <c r="F5913"/>
      <c r="G5913"/>
      <c r="H5913"/>
      <c r="I5913"/>
      <c r="J5913"/>
      <c r="K5913"/>
      <c r="L5913"/>
    </row>
    <row r="5914" spans="1:12" ht="12.75">
      <c r="A5914" s="5"/>
      <c r="B5914"/>
      <c r="C5914"/>
      <c r="D5914"/>
      <c r="E5914"/>
      <c r="F5914" s="8"/>
      <c r="G5914"/>
      <c r="H5914"/>
      <c r="I5914"/>
      <c r="J5914"/>
      <c r="K5914"/>
      <c r="L5914"/>
    </row>
    <row r="5915" spans="1:12" ht="12.75">
      <c r="A5915" s="5">
        <v>2</v>
      </c>
      <c r="B5915" s="3" t="s">
        <v>1</v>
      </c>
      <c r="C5915" s="3"/>
      <c r="D5915" s="3"/>
      <c r="E5915" s="4">
        <f>SUM(E5916:E5918)</f>
        <v>4100</v>
      </c>
      <c r="F5915" s="8" t="s">
        <v>118</v>
      </c>
      <c r="G5915"/>
      <c r="H5915"/>
      <c r="I5915"/>
      <c r="J5915"/>
      <c r="K5915"/>
      <c r="L5915"/>
    </row>
    <row r="5916" spans="1:14" ht="12.75">
      <c r="A5916" s="5"/>
      <c r="B5916" t="s">
        <v>2</v>
      </c>
      <c r="C5916"/>
      <c r="D5916"/>
      <c r="E5916">
        <v>4100</v>
      </c>
      <c r="F5916" s="8"/>
      <c r="G5916"/>
      <c r="H5916"/>
      <c r="I5916"/>
      <c r="J5916"/>
      <c r="K5916"/>
      <c r="L5916"/>
      <c r="M5916" s="70"/>
      <c r="N5916" s="140"/>
    </row>
    <row r="5917" spans="1:12" ht="12.75">
      <c r="A5917" s="5"/>
      <c r="B5917" s="53" t="s">
        <v>494</v>
      </c>
      <c r="C5917" s="6">
        <v>0</v>
      </c>
      <c r="D5917"/>
      <c r="E5917" s="1">
        <f>E5916*C5917</f>
        <v>0</v>
      </c>
      <c r="F5917" s="8"/>
      <c r="G5917"/>
      <c r="H5917"/>
      <c r="I5917"/>
      <c r="J5917"/>
      <c r="K5917"/>
      <c r="L5917"/>
    </row>
    <row r="5918" spans="1:12" ht="12.75">
      <c r="A5918" s="5"/>
      <c r="B5918"/>
      <c r="C5918"/>
      <c r="D5918"/>
      <c r="E5918"/>
      <c r="F5918"/>
      <c r="G5918"/>
      <c r="H5918"/>
      <c r="I5918"/>
      <c r="J5918"/>
      <c r="K5918"/>
      <c r="L5918"/>
    </row>
    <row r="5919" spans="1:12" ht="12.75">
      <c r="A5919" s="5" t="s">
        <v>4</v>
      </c>
      <c r="B5919" s="3" t="s">
        <v>3</v>
      </c>
      <c r="C5919"/>
      <c r="D5919"/>
      <c r="E5919" s="4">
        <f>E5908+E5915</f>
        <v>11620</v>
      </c>
      <c r="F5919" s="8" t="s">
        <v>118</v>
      </c>
      <c r="G5919" s="3"/>
      <c r="H5919"/>
      <c r="I5919"/>
      <c r="J5919"/>
      <c r="K5919"/>
      <c r="L5919"/>
    </row>
    <row r="5920" spans="1:12" ht="12.75">
      <c r="A5920" s="5"/>
      <c r="B5920"/>
      <c r="C5920"/>
      <c r="D5920"/>
      <c r="E5920"/>
      <c r="F5920"/>
      <c r="G5920"/>
      <c r="H5920"/>
      <c r="I5920"/>
      <c r="J5920"/>
      <c r="K5920"/>
      <c r="L5920"/>
    </row>
    <row r="5921" spans="1:12" ht="12.75">
      <c r="A5921" s="5"/>
      <c r="B5921" s="53" t="s">
        <v>159</v>
      </c>
      <c r="C5921" s="6">
        <v>0</v>
      </c>
      <c r="D5921"/>
      <c r="E5921" s="1">
        <f>E5919*C5921</f>
        <v>0</v>
      </c>
      <c r="F5921"/>
      <c r="G5921"/>
      <c r="H5921"/>
      <c r="I5921"/>
      <c r="J5921"/>
      <c r="K5921"/>
      <c r="L5921"/>
    </row>
    <row r="5922" spans="1:12" ht="12.75">
      <c r="A5922" s="5"/>
      <c r="B5922"/>
      <c r="C5922" s="6"/>
      <c r="D5922"/>
      <c r="E5922" s="1"/>
      <c r="F5922"/>
      <c r="G5922"/>
      <c r="H5922"/>
      <c r="I5922"/>
      <c r="J5922"/>
      <c r="K5922"/>
      <c r="L5922"/>
    </row>
    <row r="5923" spans="1:12" ht="12.75">
      <c r="A5923" s="5"/>
      <c r="B5923"/>
      <c r="C5923"/>
      <c r="D5923"/>
      <c r="E5923"/>
      <c r="F5923"/>
      <c r="G5923"/>
      <c r="H5923"/>
      <c r="I5923"/>
      <c r="J5923"/>
      <c r="K5923"/>
      <c r="L5923"/>
    </row>
    <row r="5924" spans="1:12" ht="12.75">
      <c r="A5924" s="5" t="s">
        <v>5</v>
      </c>
      <c r="B5924" s="3" t="s">
        <v>6</v>
      </c>
      <c r="C5924"/>
      <c r="D5924"/>
      <c r="E5924" s="4">
        <f>SUM(E5921:E5923)</f>
        <v>0</v>
      </c>
      <c r="F5924" s="8" t="s">
        <v>118</v>
      </c>
      <c r="G5924"/>
      <c r="H5924"/>
      <c r="I5924"/>
      <c r="J5924"/>
      <c r="K5924"/>
      <c r="L5924"/>
    </row>
    <row r="5925" spans="1:12" ht="12.75">
      <c r="A5925" s="5"/>
      <c r="B5925" s="3"/>
      <c r="C5925"/>
      <c r="D5925"/>
      <c r="E5925" s="4"/>
      <c r="F5925" s="8"/>
      <c r="G5925"/>
      <c r="H5925"/>
      <c r="I5925"/>
      <c r="J5925"/>
      <c r="K5925"/>
      <c r="L5925"/>
    </row>
    <row r="5926" spans="1:12" ht="12.75">
      <c r="A5926" s="5" t="s">
        <v>7</v>
      </c>
      <c r="B5926" s="3" t="s">
        <v>11</v>
      </c>
      <c r="C5926"/>
      <c r="D5926"/>
      <c r="E5926" s="4">
        <f>E5919+E5924</f>
        <v>11620</v>
      </c>
      <c r="F5926" s="8" t="s">
        <v>118</v>
      </c>
      <c r="G5926"/>
      <c r="H5926"/>
      <c r="I5926"/>
      <c r="J5926"/>
      <c r="K5926"/>
      <c r="L5926"/>
    </row>
    <row r="5927" spans="1:12" ht="12.75">
      <c r="A5927" s="5"/>
      <c r="B5927"/>
      <c r="C5927"/>
      <c r="D5927"/>
      <c r="E5927"/>
      <c r="F5927" s="8"/>
      <c r="G5927"/>
      <c r="H5927"/>
      <c r="I5927"/>
      <c r="J5927"/>
      <c r="K5927"/>
      <c r="L5927"/>
    </row>
    <row r="5928" spans="1:12" ht="12.75">
      <c r="A5928" s="5" t="s">
        <v>12</v>
      </c>
      <c r="B5928" s="3" t="s">
        <v>13</v>
      </c>
      <c r="C5928" s="6">
        <v>0</v>
      </c>
      <c r="D5928"/>
      <c r="E5928" s="4">
        <f>E5926*C5928</f>
        <v>0</v>
      </c>
      <c r="F5928" s="8" t="s">
        <v>118</v>
      </c>
      <c r="G5928"/>
      <c r="H5928"/>
      <c r="I5928"/>
      <c r="J5928"/>
      <c r="K5928"/>
      <c r="L5928"/>
    </row>
    <row r="5929" spans="1:12" ht="12.75">
      <c r="A5929" s="5"/>
      <c r="B5929"/>
      <c r="C5929"/>
      <c r="D5929"/>
      <c r="E5929"/>
      <c r="F5929" s="8"/>
      <c r="G5929"/>
      <c r="H5929"/>
      <c r="I5929"/>
      <c r="J5929"/>
      <c r="K5929"/>
      <c r="L5929"/>
    </row>
    <row r="5930" spans="1:12" ht="12.75">
      <c r="A5930" s="5" t="s">
        <v>14</v>
      </c>
      <c r="B5930" s="3" t="s">
        <v>27</v>
      </c>
      <c r="C5930"/>
      <c r="D5930"/>
      <c r="E5930" s="4">
        <f>E5926+E5928</f>
        <v>11620</v>
      </c>
      <c r="F5930" s="8" t="s">
        <v>118</v>
      </c>
      <c r="G5930"/>
      <c r="H5930"/>
      <c r="I5930"/>
      <c r="J5930"/>
      <c r="K5930"/>
      <c r="L5930"/>
    </row>
    <row r="5931" spans="1:12" ht="12.75">
      <c r="A5931" s="5"/>
      <c r="B5931"/>
      <c r="C5931"/>
      <c r="D5931"/>
      <c r="E5931"/>
      <c r="F5931"/>
      <c r="G5931"/>
      <c r="H5931"/>
      <c r="I5931"/>
      <c r="J5931"/>
      <c r="K5931"/>
      <c r="L5931"/>
    </row>
    <row r="5932" spans="1:12" ht="12.75">
      <c r="A5932" s="5"/>
      <c r="B5932"/>
      <c r="C5932"/>
      <c r="D5932"/>
      <c r="E5932"/>
      <c r="F5932"/>
      <c r="G5932"/>
      <c r="H5932"/>
      <c r="I5932"/>
      <c r="J5932"/>
      <c r="K5932"/>
      <c r="L5932"/>
    </row>
    <row r="5933" spans="1:14" ht="12.75">
      <c r="A5933" s="31"/>
      <c r="B5933" s="3" t="s">
        <v>18</v>
      </c>
      <c r="C5933" s="139">
        <f>E5930</f>
        <v>11620</v>
      </c>
      <c r="D5933" s="155" t="s">
        <v>425</v>
      </c>
      <c r="E5933" s="155"/>
      <c r="F5933" s="4">
        <f>E5930/165.33</f>
        <v>70.28367507409423</v>
      </c>
      <c r="G5933" s="8" t="s">
        <v>19</v>
      </c>
      <c r="H5933"/>
      <c r="I5933"/>
      <c r="J5933"/>
      <c r="K5933"/>
      <c r="L5933"/>
      <c r="M5933" s="70"/>
      <c r="N5933" s="140"/>
    </row>
    <row r="5934" spans="1:12" ht="12.75">
      <c r="A5934" s="31"/>
      <c r="B5934"/>
      <c r="C5934"/>
      <c r="D5934"/>
      <c r="E5934"/>
      <c r="F5934"/>
      <c r="G5934"/>
      <c r="H5934"/>
      <c r="I5934"/>
      <c r="J5934"/>
      <c r="K5934"/>
      <c r="L5934"/>
    </row>
    <row r="5935" spans="1:12" ht="12.75">
      <c r="A5935" s="31"/>
      <c r="B5935" s="3" t="s">
        <v>17</v>
      </c>
      <c r="C5935"/>
      <c r="D5935"/>
      <c r="E5935"/>
      <c r="F5935"/>
      <c r="G5935"/>
      <c r="H5935"/>
      <c r="I5935"/>
      <c r="J5935"/>
      <c r="K5935"/>
      <c r="L5935"/>
    </row>
    <row r="5936" spans="2:9" ht="12.75">
      <c r="B5936" s="75"/>
      <c r="C5936" s="75"/>
      <c r="D5936" s="75"/>
      <c r="E5936" s="75"/>
      <c r="F5936" s="75"/>
      <c r="G5936" s="75"/>
      <c r="H5936" s="75"/>
      <c r="I5936" s="75"/>
    </row>
    <row r="5937" spans="1:12" ht="12.75">
      <c r="A5937" s="62"/>
      <c r="B5937" s="160" t="s">
        <v>495</v>
      </c>
      <c r="C5937" s="160"/>
      <c r="D5937" s="160"/>
      <c r="E5937" s="160"/>
      <c r="F5937" s="160"/>
      <c r="G5937" s="160"/>
      <c r="H5937" s="160"/>
      <c r="I5937" s="160"/>
      <c r="L5937" s="62"/>
    </row>
    <row r="5938" spans="1:12" ht="12.75">
      <c r="A5938" s="62"/>
      <c r="B5938" s="160" t="s">
        <v>496</v>
      </c>
      <c r="C5938" s="160"/>
      <c r="D5938" s="160"/>
      <c r="E5938" s="160"/>
      <c r="F5938" s="160"/>
      <c r="G5938" s="160"/>
      <c r="H5938" s="160"/>
      <c r="I5938" s="75"/>
      <c r="L5938" s="62"/>
    </row>
    <row r="5939" spans="1:12" ht="12.75">
      <c r="A5939" s="62"/>
      <c r="B5939" s="75"/>
      <c r="C5939" s="75"/>
      <c r="D5939" s="75"/>
      <c r="E5939" s="75"/>
      <c r="F5939" s="75"/>
      <c r="G5939" s="75"/>
      <c r="H5939" s="75"/>
      <c r="I5939" s="75"/>
      <c r="L5939" s="62"/>
    </row>
    <row r="5940" spans="1:12" ht="12.75">
      <c r="A5940" s="62"/>
      <c r="B5940" s="75"/>
      <c r="C5940" s="75"/>
      <c r="D5940" s="75"/>
      <c r="E5940" s="75"/>
      <c r="F5940" s="75"/>
      <c r="G5940" s="75"/>
      <c r="H5940" s="75"/>
      <c r="I5940" s="75"/>
      <c r="L5940" s="62"/>
    </row>
    <row r="5941" spans="1:12" ht="12.75">
      <c r="A5941" s="62"/>
      <c r="B5941" s="75"/>
      <c r="C5941" s="75"/>
      <c r="D5941" s="75"/>
      <c r="E5941" s="75"/>
      <c r="F5941" s="75"/>
      <c r="G5941" s="75"/>
      <c r="H5941" s="75"/>
      <c r="I5941" s="75"/>
      <c r="L5941" s="62"/>
    </row>
    <row r="5942" spans="1:12" ht="12.75">
      <c r="A5942" s="62"/>
      <c r="B5942" s="75"/>
      <c r="C5942" s="75"/>
      <c r="D5942" s="75"/>
      <c r="E5942" s="75"/>
      <c r="F5942" s="75"/>
      <c r="G5942" s="75"/>
      <c r="H5942" s="75"/>
      <c r="I5942" s="75"/>
      <c r="L5942" s="62"/>
    </row>
    <row r="5943" spans="1:12" ht="12.75">
      <c r="A5943" s="62"/>
      <c r="B5943" s="75"/>
      <c r="C5943" s="75"/>
      <c r="D5943" s="75"/>
      <c r="E5943" s="75"/>
      <c r="F5943" s="75"/>
      <c r="G5943" s="75"/>
      <c r="H5943" s="75"/>
      <c r="I5943" s="75"/>
      <c r="L5943" s="62"/>
    </row>
    <row r="5944" spans="1:12" ht="12.75">
      <c r="A5944" s="62"/>
      <c r="B5944" s="75"/>
      <c r="C5944" s="75"/>
      <c r="D5944" s="75"/>
      <c r="E5944" s="75"/>
      <c r="F5944" s="75"/>
      <c r="G5944" s="75"/>
      <c r="H5944" s="75"/>
      <c r="I5944" s="75"/>
      <c r="L5944" s="62"/>
    </row>
    <row r="5945" spans="1:12" ht="12.75">
      <c r="A5945" s="62"/>
      <c r="B5945" s="75"/>
      <c r="C5945" s="75"/>
      <c r="D5945" s="75"/>
      <c r="E5945" s="75"/>
      <c r="F5945" s="75"/>
      <c r="G5945" s="75"/>
      <c r="H5945" s="75"/>
      <c r="I5945" s="75"/>
      <c r="L5945" s="62"/>
    </row>
    <row r="5946" spans="1:12" ht="12.75">
      <c r="A5946" s="62"/>
      <c r="B5946" s="75"/>
      <c r="C5946" s="75"/>
      <c r="D5946" s="75"/>
      <c r="E5946" s="75"/>
      <c r="F5946" s="75"/>
      <c r="G5946" s="75"/>
      <c r="H5946" s="75"/>
      <c r="I5946" s="75"/>
      <c r="L5946" s="62"/>
    </row>
    <row r="5947" spans="1:12" ht="12.75">
      <c r="A5947" s="62"/>
      <c r="B5947" s="75"/>
      <c r="C5947" s="75"/>
      <c r="D5947" s="75"/>
      <c r="E5947" s="75"/>
      <c r="F5947" s="75"/>
      <c r="G5947" s="75"/>
      <c r="H5947" s="75"/>
      <c r="I5947" s="75"/>
      <c r="L5947" s="62"/>
    </row>
    <row r="5948" spans="1:12" ht="12.75">
      <c r="A5948" s="62"/>
      <c r="B5948" s="75"/>
      <c r="C5948" s="75"/>
      <c r="D5948" s="75"/>
      <c r="E5948" s="75"/>
      <c r="F5948" s="75"/>
      <c r="G5948" s="75"/>
      <c r="H5948" s="75"/>
      <c r="I5948" s="75"/>
      <c r="L5948" s="62"/>
    </row>
    <row r="5949" spans="1:12" ht="12.75">
      <c r="A5949" s="62"/>
      <c r="B5949" s="75"/>
      <c r="C5949" s="75"/>
      <c r="D5949" s="75"/>
      <c r="E5949" s="75"/>
      <c r="F5949" s="75"/>
      <c r="G5949" s="75"/>
      <c r="H5949" s="75"/>
      <c r="I5949" s="75"/>
      <c r="L5949" s="62"/>
    </row>
    <row r="5950" spans="1:12" ht="12.75">
      <c r="A5950" s="62"/>
      <c r="B5950" s="75"/>
      <c r="C5950" s="75"/>
      <c r="D5950" s="75"/>
      <c r="E5950" s="75"/>
      <c r="F5950" s="75"/>
      <c r="G5950" s="75"/>
      <c r="H5950" s="75"/>
      <c r="I5950" s="75"/>
      <c r="L5950" s="62"/>
    </row>
    <row r="5951" spans="1:12" ht="12.75">
      <c r="A5951" s="62"/>
      <c r="B5951" s="75"/>
      <c r="C5951" s="75"/>
      <c r="D5951" s="75"/>
      <c r="E5951" s="75"/>
      <c r="F5951" s="75"/>
      <c r="G5951" s="75"/>
      <c r="H5951" s="75"/>
      <c r="I5951" s="75"/>
      <c r="L5951" s="62"/>
    </row>
    <row r="5952" spans="1:12" ht="12.75">
      <c r="A5952" s="62"/>
      <c r="B5952" s="75"/>
      <c r="C5952" s="75"/>
      <c r="D5952" s="75"/>
      <c r="E5952" s="75"/>
      <c r="F5952" s="75"/>
      <c r="G5952" s="75"/>
      <c r="H5952" s="75"/>
      <c r="I5952" s="75"/>
      <c r="L5952" s="62"/>
    </row>
    <row r="5953" spans="2:9" ht="12.75">
      <c r="B5953" s="75"/>
      <c r="C5953" s="75"/>
      <c r="D5953" s="75"/>
      <c r="E5953" s="75"/>
      <c r="F5953" s="75"/>
      <c r="G5953" s="75"/>
      <c r="H5953" s="75"/>
      <c r="I5953" s="75"/>
    </row>
    <row r="5954" spans="2:9" ht="12.75">
      <c r="B5954" s="75"/>
      <c r="C5954" s="75"/>
      <c r="D5954" s="75"/>
      <c r="E5954" s="75"/>
      <c r="F5954" s="75"/>
      <c r="G5954" s="75"/>
      <c r="H5954" s="75"/>
      <c r="I5954" s="75"/>
    </row>
    <row r="5955" spans="2:9" ht="12.75">
      <c r="B5955" s="75"/>
      <c r="C5955" s="75"/>
      <c r="D5955" s="75"/>
      <c r="E5955" s="75"/>
      <c r="F5955" s="75"/>
      <c r="G5955" s="75"/>
      <c r="H5955" s="75"/>
      <c r="I5955" s="75"/>
    </row>
    <row r="5958" spans="2:8" ht="12.75">
      <c r="B5958" s="61"/>
      <c r="H5958" s="61"/>
    </row>
    <row r="5959" spans="7:9" ht="12.75">
      <c r="G5959" s="64"/>
      <c r="H5959" s="64"/>
      <c r="I5959" s="65"/>
    </row>
    <row r="5960" spans="2:9" ht="12.75">
      <c r="B5960" s="61"/>
      <c r="G5960" s="64"/>
      <c r="H5960" s="64"/>
      <c r="I5960" s="65"/>
    </row>
    <row r="5961" spans="1:12" ht="12.75">
      <c r="A5961" s="31"/>
      <c r="B5961" s="3" t="s">
        <v>484</v>
      </c>
      <c r="C5961"/>
      <c r="D5961"/>
      <c r="E5961"/>
      <c r="F5961"/>
      <c r="G5961"/>
      <c r="H5961" s="3" t="s">
        <v>134</v>
      </c>
      <c r="I5961"/>
      <c r="J5961"/>
      <c r="K5961"/>
      <c r="L5961"/>
    </row>
    <row r="5962" spans="1:12" ht="12.75">
      <c r="A5962" s="31"/>
      <c r="B5962"/>
      <c r="C5962"/>
      <c r="D5962"/>
      <c r="E5962"/>
      <c r="F5962"/>
      <c r="G5962" s="10"/>
      <c r="H5962" s="162" t="s">
        <v>311</v>
      </c>
      <c r="I5962" s="162"/>
      <c r="J5962"/>
      <c r="K5962"/>
      <c r="L5962"/>
    </row>
    <row r="5963" spans="1:12" ht="12.75">
      <c r="A5963" s="31"/>
      <c r="B5963" s="3" t="s">
        <v>486</v>
      </c>
      <c r="C5963"/>
      <c r="D5963"/>
      <c r="E5963"/>
      <c r="F5963"/>
      <c r="G5963" s="10"/>
      <c r="H5963" s="10"/>
      <c r="I5963"/>
      <c r="J5963"/>
      <c r="K5963"/>
      <c r="L5963"/>
    </row>
    <row r="5964" spans="1:12" ht="12.75">
      <c r="A5964" s="31"/>
      <c r="B5964" s="155" t="s">
        <v>539</v>
      </c>
      <c r="C5964" s="155"/>
      <c r="D5964" s="155"/>
      <c r="E5964" s="155"/>
      <c r="F5964" s="155"/>
      <c r="G5964" s="155"/>
      <c r="H5964" s="155"/>
      <c r="I5964" s="155"/>
      <c r="J5964"/>
      <c r="K5964"/>
      <c r="L5964"/>
    </row>
    <row r="5965" spans="1:12" ht="12.75">
      <c r="A5965" s="31"/>
      <c r="B5965" s="3"/>
      <c r="C5965"/>
      <c r="D5965"/>
      <c r="E5965"/>
      <c r="F5965"/>
      <c r="G5965" s="10"/>
      <c r="H5965" s="10"/>
      <c r="I5965"/>
      <c r="J5965"/>
      <c r="K5965"/>
      <c r="L5965"/>
    </row>
    <row r="5966" spans="1:12" ht="12.75">
      <c r="A5966" s="31"/>
      <c r="B5966"/>
      <c r="C5966"/>
      <c r="D5966"/>
      <c r="E5966"/>
      <c r="F5966"/>
      <c r="G5966" s="50"/>
      <c r="H5966" s="10"/>
      <c r="I5966"/>
      <c r="J5966"/>
      <c r="K5966"/>
      <c r="L5966"/>
    </row>
    <row r="5967" spans="1:12" ht="12.75">
      <c r="A5967" s="5">
        <v>1</v>
      </c>
      <c r="B5967" s="3" t="s">
        <v>0</v>
      </c>
      <c r="C5967"/>
      <c r="D5967"/>
      <c r="E5967" s="3">
        <f>SUM(E5968:E5971)</f>
        <v>2625</v>
      </c>
      <c r="F5967" s="8" t="s">
        <v>118</v>
      </c>
      <c r="G5967"/>
      <c r="H5967"/>
      <c r="I5967"/>
      <c r="J5967"/>
      <c r="K5967"/>
      <c r="L5967"/>
    </row>
    <row r="5968" spans="1:12" ht="12.75">
      <c r="A5968" s="5"/>
      <c r="B5968" t="s">
        <v>188</v>
      </c>
      <c r="C5968"/>
      <c r="D5968"/>
      <c r="E5968">
        <v>0</v>
      </c>
      <c r="F5968" s="8"/>
      <c r="G5968"/>
      <c r="H5968"/>
      <c r="I5968"/>
      <c r="J5968"/>
      <c r="K5968"/>
      <c r="L5968"/>
    </row>
    <row r="5969" spans="1:12" ht="12.75">
      <c r="A5969" s="5"/>
      <c r="B5969" t="s">
        <v>9</v>
      </c>
      <c r="C5969"/>
      <c r="D5969"/>
      <c r="E5969">
        <v>0</v>
      </c>
      <c r="F5969" s="8"/>
      <c r="G5969"/>
      <c r="H5969"/>
      <c r="I5969"/>
      <c r="J5969"/>
      <c r="K5969"/>
      <c r="L5969"/>
    </row>
    <row r="5970" spans="1:12" ht="12.75">
      <c r="A5970" s="5"/>
      <c r="B5970" t="s">
        <v>189</v>
      </c>
      <c r="C5970"/>
      <c r="D5970"/>
      <c r="E5970">
        <v>2250</v>
      </c>
      <c r="F5970" s="8"/>
      <c r="G5970"/>
      <c r="H5970"/>
      <c r="I5970"/>
      <c r="J5970"/>
      <c r="K5970"/>
      <c r="L5970"/>
    </row>
    <row r="5971" spans="1:12" ht="12.75">
      <c r="A5971" s="5"/>
      <c r="B5971" t="s">
        <v>190</v>
      </c>
      <c r="C5971"/>
      <c r="D5971"/>
      <c r="E5971">
        <v>375</v>
      </c>
      <c r="F5971" s="8"/>
      <c r="G5971"/>
      <c r="H5971"/>
      <c r="I5971"/>
      <c r="J5971"/>
      <c r="K5971"/>
      <c r="L5971"/>
    </row>
    <row r="5972" spans="1:12" ht="12.75">
      <c r="A5972" s="5"/>
      <c r="B5972"/>
      <c r="C5972"/>
      <c r="D5972"/>
      <c r="E5972"/>
      <c r="F5972"/>
      <c r="G5972"/>
      <c r="H5972"/>
      <c r="I5972"/>
      <c r="J5972"/>
      <c r="K5972"/>
      <c r="L5972"/>
    </row>
    <row r="5973" spans="1:12" ht="12.75">
      <c r="A5973" s="5"/>
      <c r="B5973"/>
      <c r="C5973"/>
      <c r="D5973"/>
      <c r="E5973"/>
      <c r="F5973" s="8"/>
      <c r="G5973"/>
      <c r="H5973"/>
      <c r="I5973"/>
      <c r="J5973"/>
      <c r="K5973"/>
      <c r="L5973"/>
    </row>
    <row r="5974" spans="1:12" ht="12.75">
      <c r="A5974" s="5">
        <v>2</v>
      </c>
      <c r="B5974" s="3" t="s">
        <v>1</v>
      </c>
      <c r="C5974" s="3"/>
      <c r="D5974" s="3"/>
      <c r="E5974" s="4">
        <f>SUM(E5975:E5977)</f>
        <v>3732.125</v>
      </c>
      <c r="F5974" s="8" t="s">
        <v>118</v>
      </c>
      <c r="G5974"/>
      <c r="H5974"/>
      <c r="I5974"/>
      <c r="J5974"/>
      <c r="K5974"/>
      <c r="L5974"/>
    </row>
    <row r="5975" spans="1:14" ht="12.75">
      <c r="A5975" s="5"/>
      <c r="B5975" t="s">
        <v>2</v>
      </c>
      <c r="C5975"/>
      <c r="D5975"/>
      <c r="E5975">
        <v>3650</v>
      </c>
      <c r="F5975" s="8"/>
      <c r="G5975"/>
      <c r="H5975"/>
      <c r="I5975"/>
      <c r="J5975"/>
      <c r="K5975"/>
      <c r="L5975"/>
      <c r="M5975" s="70"/>
      <c r="N5975" s="140"/>
    </row>
    <row r="5976" spans="1:12" ht="12.75">
      <c r="A5976" s="5"/>
      <c r="B5976" s="53" t="s">
        <v>494</v>
      </c>
      <c r="C5976" s="2">
        <v>0.0225</v>
      </c>
      <c r="D5976"/>
      <c r="E5976" s="1">
        <f>E5975*C5976</f>
        <v>82.125</v>
      </c>
      <c r="F5976" s="8"/>
      <c r="G5976"/>
      <c r="H5976"/>
      <c r="I5976"/>
      <c r="J5976"/>
      <c r="K5976"/>
      <c r="L5976"/>
    </row>
    <row r="5977" spans="1:12" ht="12.75">
      <c r="A5977" s="5"/>
      <c r="B5977"/>
      <c r="C5977"/>
      <c r="D5977"/>
      <c r="E5977"/>
      <c r="F5977"/>
      <c r="G5977"/>
      <c r="H5977"/>
      <c r="I5977"/>
      <c r="J5977"/>
      <c r="K5977"/>
      <c r="L5977"/>
    </row>
    <row r="5978" spans="1:12" ht="12.75">
      <c r="A5978" s="5" t="s">
        <v>4</v>
      </c>
      <c r="B5978" s="3" t="s">
        <v>3</v>
      </c>
      <c r="C5978"/>
      <c r="D5978"/>
      <c r="E5978" s="4">
        <f>E5967+E5974</f>
        <v>6357.125</v>
      </c>
      <c r="F5978" s="8" t="s">
        <v>118</v>
      </c>
      <c r="G5978" s="3"/>
      <c r="H5978"/>
      <c r="I5978"/>
      <c r="J5978"/>
      <c r="K5978"/>
      <c r="L5978"/>
    </row>
    <row r="5979" spans="1:12" ht="12.75">
      <c r="A5979" s="5"/>
      <c r="B5979"/>
      <c r="C5979"/>
      <c r="D5979"/>
      <c r="E5979"/>
      <c r="F5979"/>
      <c r="G5979"/>
      <c r="H5979"/>
      <c r="I5979"/>
      <c r="J5979"/>
      <c r="K5979"/>
      <c r="L5979"/>
    </row>
    <row r="5980" spans="1:12" ht="12.75">
      <c r="A5980" s="5"/>
      <c r="B5980" s="53" t="s">
        <v>159</v>
      </c>
      <c r="C5980" s="6">
        <v>0.1</v>
      </c>
      <c r="D5980"/>
      <c r="E5980" s="1">
        <f>E5978*C5980</f>
        <v>635.7125000000001</v>
      </c>
      <c r="F5980"/>
      <c r="G5980"/>
      <c r="H5980"/>
      <c r="I5980"/>
      <c r="J5980"/>
      <c r="K5980"/>
      <c r="L5980"/>
    </row>
    <row r="5981" spans="1:12" ht="12.75">
      <c r="A5981" s="5"/>
      <c r="B5981"/>
      <c r="C5981" s="6"/>
      <c r="D5981"/>
      <c r="E5981" s="1"/>
      <c r="F5981"/>
      <c r="G5981"/>
      <c r="H5981"/>
      <c r="I5981"/>
      <c r="J5981"/>
      <c r="K5981"/>
      <c r="L5981"/>
    </row>
    <row r="5982" spans="1:12" ht="12.75">
      <c r="A5982" s="5"/>
      <c r="B5982"/>
      <c r="C5982"/>
      <c r="D5982"/>
      <c r="E5982"/>
      <c r="F5982"/>
      <c r="G5982"/>
      <c r="H5982"/>
      <c r="I5982"/>
      <c r="J5982"/>
      <c r="K5982"/>
      <c r="L5982"/>
    </row>
    <row r="5983" spans="1:12" ht="12.75">
      <c r="A5983" s="5" t="s">
        <v>5</v>
      </c>
      <c r="B5983" s="3" t="s">
        <v>6</v>
      </c>
      <c r="C5983"/>
      <c r="D5983"/>
      <c r="E5983" s="4">
        <f>SUM(E5980:E5982)</f>
        <v>635.7125000000001</v>
      </c>
      <c r="F5983" s="8" t="s">
        <v>118</v>
      </c>
      <c r="G5983"/>
      <c r="H5983"/>
      <c r="I5983"/>
      <c r="J5983"/>
      <c r="K5983"/>
      <c r="L5983"/>
    </row>
    <row r="5984" spans="1:12" ht="12.75">
      <c r="A5984" s="5"/>
      <c r="B5984" s="3"/>
      <c r="C5984"/>
      <c r="D5984"/>
      <c r="E5984" s="4"/>
      <c r="F5984" s="8"/>
      <c r="G5984"/>
      <c r="H5984"/>
      <c r="I5984"/>
      <c r="J5984"/>
      <c r="K5984"/>
      <c r="L5984"/>
    </row>
    <row r="5985" spans="1:12" ht="12.75">
      <c r="A5985" s="5" t="s">
        <v>7</v>
      </c>
      <c r="B5985" s="3" t="s">
        <v>11</v>
      </c>
      <c r="C5985"/>
      <c r="D5985"/>
      <c r="E5985" s="4">
        <f>E5978+E5983</f>
        <v>6992.8375</v>
      </c>
      <c r="F5985" s="8" t="s">
        <v>118</v>
      </c>
      <c r="G5985"/>
      <c r="H5985"/>
      <c r="I5985"/>
      <c r="J5985"/>
      <c r="K5985"/>
      <c r="L5985"/>
    </row>
    <row r="5986" spans="1:12" ht="12.75">
      <c r="A5986" s="5"/>
      <c r="B5986"/>
      <c r="C5986"/>
      <c r="D5986"/>
      <c r="E5986"/>
      <c r="F5986" s="8"/>
      <c r="G5986"/>
      <c r="H5986"/>
      <c r="I5986"/>
      <c r="J5986"/>
      <c r="K5986"/>
      <c r="L5986"/>
    </row>
    <row r="5987" spans="1:12" ht="12.75">
      <c r="A5987" s="5" t="s">
        <v>12</v>
      </c>
      <c r="B5987" s="3" t="s">
        <v>13</v>
      </c>
      <c r="C5987" s="6">
        <v>0.05</v>
      </c>
      <c r="D5987"/>
      <c r="E5987" s="4">
        <f>E5985*C5987</f>
        <v>349.641875</v>
      </c>
      <c r="F5987" s="8" t="s">
        <v>118</v>
      </c>
      <c r="G5987"/>
      <c r="H5987"/>
      <c r="I5987"/>
      <c r="J5987"/>
      <c r="K5987"/>
      <c r="L5987"/>
    </row>
    <row r="5988" spans="1:12" ht="12.75">
      <c r="A5988" s="5"/>
      <c r="B5988"/>
      <c r="C5988"/>
      <c r="D5988"/>
      <c r="E5988"/>
      <c r="F5988" s="8"/>
      <c r="G5988"/>
      <c r="H5988"/>
      <c r="I5988"/>
      <c r="J5988"/>
      <c r="K5988"/>
      <c r="L5988"/>
    </row>
    <row r="5989" spans="1:12" ht="12.75">
      <c r="A5989" s="5" t="s">
        <v>14</v>
      </c>
      <c r="B5989" s="3" t="s">
        <v>27</v>
      </c>
      <c r="C5989"/>
      <c r="D5989"/>
      <c r="E5989" s="4">
        <f>E5985+E5987</f>
        <v>7342.479375</v>
      </c>
      <c r="F5989" s="8" t="s">
        <v>118</v>
      </c>
      <c r="G5989"/>
      <c r="H5989"/>
      <c r="I5989"/>
      <c r="J5989"/>
      <c r="K5989"/>
      <c r="L5989"/>
    </row>
    <row r="5990" spans="1:12" ht="12.75">
      <c r="A5990" s="5"/>
      <c r="B5990"/>
      <c r="C5990"/>
      <c r="D5990"/>
      <c r="E5990"/>
      <c r="F5990"/>
      <c r="G5990"/>
      <c r="H5990"/>
      <c r="I5990"/>
      <c r="J5990"/>
      <c r="K5990"/>
      <c r="L5990"/>
    </row>
    <row r="5991" spans="1:12" ht="12.75">
      <c r="A5991" s="5"/>
      <c r="B5991"/>
      <c r="C5991"/>
      <c r="D5991"/>
      <c r="E5991"/>
      <c r="F5991"/>
      <c r="G5991"/>
      <c r="H5991"/>
      <c r="I5991"/>
      <c r="J5991"/>
      <c r="K5991"/>
      <c r="L5991"/>
    </row>
    <row r="5992" spans="1:14" ht="12.75">
      <c r="A5992" s="31"/>
      <c r="B5992" s="3" t="s">
        <v>18</v>
      </c>
      <c r="C5992" s="139">
        <f>E5989</f>
        <v>7342.479375</v>
      </c>
      <c r="D5992" s="155" t="s">
        <v>425</v>
      </c>
      <c r="E5992" s="155"/>
      <c r="F5992" s="4">
        <f>E5989/165.33</f>
        <v>44.41105289421157</v>
      </c>
      <c r="G5992" s="8" t="s">
        <v>19</v>
      </c>
      <c r="H5992"/>
      <c r="I5992"/>
      <c r="J5992"/>
      <c r="K5992"/>
      <c r="L5992"/>
      <c r="M5992" s="70"/>
      <c r="N5992" s="140"/>
    </row>
    <row r="5993" spans="1:12" ht="12.75">
      <c r="A5993" s="31"/>
      <c r="B5993"/>
      <c r="C5993"/>
      <c r="D5993"/>
      <c r="E5993"/>
      <c r="F5993"/>
      <c r="G5993"/>
      <c r="H5993"/>
      <c r="I5993"/>
      <c r="J5993"/>
      <c r="K5993"/>
      <c r="L5993"/>
    </row>
    <row r="5994" spans="1:12" ht="12.75">
      <c r="A5994" s="31"/>
      <c r="B5994" s="3" t="s">
        <v>17</v>
      </c>
      <c r="C5994"/>
      <c r="D5994"/>
      <c r="E5994"/>
      <c r="F5994"/>
      <c r="G5994"/>
      <c r="H5994"/>
      <c r="I5994"/>
      <c r="J5994"/>
      <c r="K5994"/>
      <c r="L5994"/>
    </row>
    <row r="5996" spans="2:9" ht="12.75">
      <c r="B5996" s="160" t="s">
        <v>495</v>
      </c>
      <c r="C5996" s="160"/>
      <c r="D5996" s="160"/>
      <c r="E5996" s="160"/>
      <c r="F5996" s="160"/>
      <c r="G5996" s="160"/>
      <c r="H5996" s="160"/>
      <c r="I5996" s="160"/>
    </row>
    <row r="5997" spans="2:9" ht="12.75">
      <c r="B5997" s="160" t="s">
        <v>496</v>
      </c>
      <c r="C5997" s="160"/>
      <c r="D5997" s="160"/>
      <c r="E5997" s="160"/>
      <c r="F5997" s="160"/>
      <c r="G5997" s="160"/>
      <c r="H5997" s="160"/>
      <c r="I5997" s="75"/>
    </row>
    <row r="6017" spans="2:8" ht="12.75">
      <c r="B6017" s="61"/>
      <c r="H6017" s="61"/>
    </row>
    <row r="6018" spans="7:8" ht="12.75">
      <c r="G6018" s="64"/>
      <c r="H6018" s="64"/>
    </row>
    <row r="6019" spans="2:8" ht="12.75">
      <c r="B6019" s="61"/>
      <c r="G6019" s="64"/>
      <c r="H6019" s="64"/>
    </row>
    <row r="6020" spans="1:12" ht="12.75">
      <c r="A6020" s="31"/>
      <c r="B6020" s="3" t="s">
        <v>484</v>
      </c>
      <c r="C6020"/>
      <c r="D6020"/>
      <c r="E6020"/>
      <c r="F6020"/>
      <c r="G6020"/>
      <c r="H6020" s="3" t="s">
        <v>134</v>
      </c>
      <c r="I6020"/>
      <c r="J6020"/>
      <c r="K6020"/>
      <c r="L6020"/>
    </row>
    <row r="6021" spans="1:12" ht="12.75">
      <c r="A6021" s="31"/>
      <c r="B6021"/>
      <c r="C6021"/>
      <c r="D6021"/>
      <c r="E6021"/>
      <c r="F6021"/>
      <c r="G6021" s="10"/>
      <c r="H6021" s="162" t="s">
        <v>312</v>
      </c>
      <c r="I6021" s="162"/>
      <c r="J6021"/>
      <c r="K6021"/>
      <c r="L6021"/>
    </row>
    <row r="6022" spans="1:12" ht="12.75">
      <c r="A6022" s="31"/>
      <c r="B6022" s="3" t="s">
        <v>486</v>
      </c>
      <c r="C6022"/>
      <c r="D6022"/>
      <c r="E6022"/>
      <c r="F6022"/>
      <c r="G6022" s="10"/>
      <c r="H6022" s="10"/>
      <c r="I6022"/>
      <c r="J6022"/>
      <c r="K6022"/>
      <c r="L6022"/>
    </row>
    <row r="6023" spans="1:12" ht="12.75">
      <c r="A6023" s="31"/>
      <c r="B6023" s="155" t="s">
        <v>539</v>
      </c>
      <c r="C6023" s="155"/>
      <c r="D6023" s="155"/>
      <c r="E6023" s="155"/>
      <c r="F6023" s="155"/>
      <c r="G6023" s="155"/>
      <c r="H6023" s="155"/>
      <c r="I6023" s="155"/>
      <c r="J6023"/>
      <c r="K6023"/>
      <c r="L6023"/>
    </row>
    <row r="6024" spans="1:12" ht="12.75">
      <c r="A6024" s="31"/>
      <c r="B6024" s="3"/>
      <c r="C6024"/>
      <c r="D6024"/>
      <c r="E6024"/>
      <c r="F6024"/>
      <c r="G6024" s="10"/>
      <c r="H6024" s="10"/>
      <c r="I6024"/>
      <c r="J6024"/>
      <c r="K6024"/>
      <c r="L6024"/>
    </row>
    <row r="6025" spans="1:12" ht="12.75">
      <c r="A6025" s="31"/>
      <c r="B6025"/>
      <c r="C6025"/>
      <c r="D6025"/>
      <c r="E6025"/>
      <c r="F6025"/>
      <c r="G6025" s="50"/>
      <c r="H6025" s="10"/>
      <c r="I6025"/>
      <c r="J6025"/>
      <c r="K6025"/>
      <c r="L6025"/>
    </row>
    <row r="6026" spans="1:12" ht="12.75">
      <c r="A6026" s="5">
        <v>1</v>
      </c>
      <c r="B6026" s="3" t="s">
        <v>0</v>
      </c>
      <c r="C6026"/>
      <c r="D6026"/>
      <c r="E6026" s="3">
        <f>SUM(E6027:E6030)</f>
        <v>2625</v>
      </c>
      <c r="F6026" s="8" t="s">
        <v>118</v>
      </c>
      <c r="G6026"/>
      <c r="H6026"/>
      <c r="I6026"/>
      <c r="J6026"/>
      <c r="K6026"/>
      <c r="L6026"/>
    </row>
    <row r="6027" spans="1:12" ht="12.75">
      <c r="A6027" s="5"/>
      <c r="B6027" t="s">
        <v>188</v>
      </c>
      <c r="C6027"/>
      <c r="D6027"/>
      <c r="E6027">
        <v>0</v>
      </c>
      <c r="F6027" s="8"/>
      <c r="G6027"/>
      <c r="H6027"/>
      <c r="I6027"/>
      <c r="J6027"/>
      <c r="K6027"/>
      <c r="L6027"/>
    </row>
    <row r="6028" spans="1:12" ht="12.75">
      <c r="A6028" s="5"/>
      <c r="B6028" t="s">
        <v>9</v>
      </c>
      <c r="C6028"/>
      <c r="D6028"/>
      <c r="E6028">
        <v>0</v>
      </c>
      <c r="F6028" s="8"/>
      <c r="G6028"/>
      <c r="H6028"/>
      <c r="I6028"/>
      <c r="J6028"/>
      <c r="K6028"/>
      <c r="L6028"/>
    </row>
    <row r="6029" spans="1:12" ht="12.75">
      <c r="A6029" s="5"/>
      <c r="B6029" t="s">
        <v>189</v>
      </c>
      <c r="C6029"/>
      <c r="D6029"/>
      <c r="E6029">
        <v>2250</v>
      </c>
      <c r="F6029" s="8"/>
      <c r="G6029"/>
      <c r="H6029"/>
      <c r="I6029"/>
      <c r="J6029"/>
      <c r="K6029"/>
      <c r="L6029"/>
    </row>
    <row r="6030" spans="1:12" ht="12.75">
      <c r="A6030" s="5"/>
      <c r="B6030" t="s">
        <v>190</v>
      </c>
      <c r="C6030"/>
      <c r="D6030"/>
      <c r="E6030">
        <v>375</v>
      </c>
      <c r="F6030" s="8"/>
      <c r="G6030"/>
      <c r="H6030"/>
      <c r="I6030"/>
      <c r="J6030"/>
      <c r="K6030"/>
      <c r="L6030"/>
    </row>
    <row r="6031" spans="1:12" ht="12.75">
      <c r="A6031" s="5"/>
      <c r="B6031"/>
      <c r="C6031"/>
      <c r="D6031"/>
      <c r="E6031"/>
      <c r="F6031"/>
      <c r="G6031"/>
      <c r="H6031"/>
      <c r="I6031"/>
      <c r="J6031"/>
      <c r="K6031"/>
      <c r="L6031"/>
    </row>
    <row r="6032" spans="1:12" ht="12.75">
      <c r="A6032" s="5"/>
      <c r="B6032"/>
      <c r="C6032"/>
      <c r="D6032"/>
      <c r="E6032"/>
      <c r="F6032" s="8"/>
      <c r="G6032"/>
      <c r="H6032"/>
      <c r="I6032"/>
      <c r="J6032"/>
      <c r="K6032"/>
      <c r="L6032"/>
    </row>
    <row r="6033" spans="1:12" ht="12.75">
      <c r="A6033" s="5">
        <v>2</v>
      </c>
      <c r="B6033" s="3" t="s">
        <v>1</v>
      </c>
      <c r="C6033" s="3"/>
      <c r="D6033" s="3"/>
      <c r="E6033" s="4">
        <f>SUM(E6034:E6036)</f>
        <v>3650</v>
      </c>
      <c r="F6033" s="8" t="s">
        <v>118</v>
      </c>
      <c r="G6033"/>
      <c r="H6033"/>
      <c r="I6033"/>
      <c r="J6033"/>
      <c r="K6033"/>
      <c r="L6033"/>
    </row>
    <row r="6034" spans="1:14" ht="12.75">
      <c r="A6034" s="5"/>
      <c r="B6034" t="s">
        <v>2</v>
      </c>
      <c r="C6034"/>
      <c r="D6034"/>
      <c r="E6034">
        <v>3650</v>
      </c>
      <c r="F6034" s="8"/>
      <c r="G6034"/>
      <c r="H6034"/>
      <c r="I6034"/>
      <c r="J6034"/>
      <c r="K6034"/>
      <c r="L6034"/>
      <c r="M6034" s="70"/>
      <c r="N6034" s="140"/>
    </row>
    <row r="6035" spans="1:12" ht="12.75">
      <c r="A6035" s="5"/>
      <c r="B6035" s="53" t="s">
        <v>494</v>
      </c>
      <c r="C6035" s="6">
        <v>0</v>
      </c>
      <c r="D6035"/>
      <c r="E6035" s="1">
        <f>E6034*C6035</f>
        <v>0</v>
      </c>
      <c r="F6035" s="8"/>
      <c r="G6035"/>
      <c r="H6035"/>
      <c r="I6035"/>
      <c r="J6035"/>
      <c r="K6035"/>
      <c r="L6035"/>
    </row>
    <row r="6036" spans="1:12" ht="12.75">
      <c r="A6036" s="5"/>
      <c r="B6036"/>
      <c r="C6036"/>
      <c r="D6036"/>
      <c r="E6036"/>
      <c r="F6036"/>
      <c r="G6036"/>
      <c r="H6036"/>
      <c r="I6036"/>
      <c r="J6036"/>
      <c r="K6036"/>
      <c r="L6036"/>
    </row>
    <row r="6037" spans="1:12" ht="12.75">
      <c r="A6037" s="5" t="s">
        <v>4</v>
      </c>
      <c r="B6037" s="3" t="s">
        <v>3</v>
      </c>
      <c r="C6037"/>
      <c r="D6037"/>
      <c r="E6037" s="4">
        <f>E6026+E6033</f>
        <v>6275</v>
      </c>
      <c r="F6037" s="8" t="s">
        <v>118</v>
      </c>
      <c r="G6037" s="3"/>
      <c r="H6037"/>
      <c r="I6037"/>
      <c r="J6037"/>
      <c r="K6037"/>
      <c r="L6037"/>
    </row>
    <row r="6038" spans="1:12" ht="12.75">
      <c r="A6038" s="5"/>
      <c r="B6038"/>
      <c r="C6038"/>
      <c r="D6038"/>
      <c r="E6038"/>
      <c r="F6038"/>
      <c r="G6038"/>
      <c r="H6038"/>
      <c r="I6038"/>
      <c r="J6038"/>
      <c r="K6038"/>
      <c r="L6038"/>
    </row>
    <row r="6039" spans="1:12" ht="12.75">
      <c r="A6039" s="5"/>
      <c r="B6039" s="53" t="s">
        <v>159</v>
      </c>
      <c r="C6039" s="6">
        <v>0</v>
      </c>
      <c r="D6039"/>
      <c r="E6039" s="1">
        <f>E6037*C6039</f>
        <v>0</v>
      </c>
      <c r="F6039"/>
      <c r="G6039"/>
      <c r="H6039"/>
      <c r="I6039"/>
      <c r="J6039"/>
      <c r="K6039"/>
      <c r="L6039"/>
    </row>
    <row r="6040" spans="1:12" ht="12.75">
      <c r="A6040" s="5"/>
      <c r="B6040"/>
      <c r="C6040" s="6"/>
      <c r="D6040"/>
      <c r="E6040" s="1"/>
      <c r="F6040"/>
      <c r="G6040"/>
      <c r="H6040"/>
      <c r="I6040"/>
      <c r="J6040"/>
      <c r="K6040"/>
      <c r="L6040"/>
    </row>
    <row r="6041" spans="1:12" ht="12.75">
      <c r="A6041" s="5"/>
      <c r="B6041"/>
      <c r="C6041"/>
      <c r="D6041"/>
      <c r="E6041"/>
      <c r="F6041"/>
      <c r="G6041"/>
      <c r="H6041"/>
      <c r="I6041"/>
      <c r="J6041"/>
      <c r="K6041"/>
      <c r="L6041"/>
    </row>
    <row r="6042" spans="1:12" ht="12.75">
      <c r="A6042" s="5" t="s">
        <v>5</v>
      </c>
      <c r="B6042" s="3" t="s">
        <v>6</v>
      </c>
      <c r="C6042"/>
      <c r="D6042"/>
      <c r="E6042" s="4">
        <f>SUM(E6039:E6041)</f>
        <v>0</v>
      </c>
      <c r="F6042" s="8" t="s">
        <v>118</v>
      </c>
      <c r="G6042"/>
      <c r="H6042"/>
      <c r="I6042"/>
      <c r="J6042"/>
      <c r="K6042"/>
      <c r="L6042"/>
    </row>
    <row r="6043" spans="1:12" ht="12.75">
      <c r="A6043" s="5"/>
      <c r="B6043" s="3"/>
      <c r="C6043"/>
      <c r="D6043"/>
      <c r="E6043" s="4"/>
      <c r="F6043" s="8"/>
      <c r="G6043"/>
      <c r="H6043"/>
      <c r="I6043"/>
      <c r="J6043"/>
      <c r="K6043"/>
      <c r="L6043"/>
    </row>
    <row r="6044" spans="1:12" ht="12.75">
      <c r="A6044" s="5" t="s">
        <v>7</v>
      </c>
      <c r="B6044" s="3" t="s">
        <v>11</v>
      </c>
      <c r="C6044"/>
      <c r="D6044"/>
      <c r="E6044" s="4">
        <f>E6037+E6042</f>
        <v>6275</v>
      </c>
      <c r="F6044" s="8" t="s">
        <v>118</v>
      </c>
      <c r="G6044"/>
      <c r="H6044"/>
      <c r="I6044"/>
      <c r="J6044"/>
      <c r="K6044"/>
      <c r="L6044"/>
    </row>
    <row r="6045" spans="1:12" ht="12.75">
      <c r="A6045" s="5"/>
      <c r="B6045"/>
      <c r="C6045"/>
      <c r="D6045"/>
      <c r="E6045"/>
      <c r="F6045" s="8"/>
      <c r="G6045"/>
      <c r="H6045"/>
      <c r="I6045"/>
      <c r="J6045"/>
      <c r="K6045"/>
      <c r="L6045"/>
    </row>
    <row r="6046" spans="1:12" ht="12.75">
      <c r="A6046" s="5" t="s">
        <v>12</v>
      </c>
      <c r="B6046" s="3" t="s">
        <v>13</v>
      </c>
      <c r="C6046" s="6">
        <v>0</v>
      </c>
      <c r="D6046"/>
      <c r="E6046" s="4">
        <f>E6044*C6046</f>
        <v>0</v>
      </c>
      <c r="F6046" s="8" t="s">
        <v>118</v>
      </c>
      <c r="G6046"/>
      <c r="H6046"/>
      <c r="I6046"/>
      <c r="J6046"/>
      <c r="K6046"/>
      <c r="L6046"/>
    </row>
    <row r="6047" spans="1:12" ht="12.75">
      <c r="A6047" s="5"/>
      <c r="B6047"/>
      <c r="C6047"/>
      <c r="D6047"/>
      <c r="E6047"/>
      <c r="F6047" s="8"/>
      <c r="G6047"/>
      <c r="H6047"/>
      <c r="I6047"/>
      <c r="J6047"/>
      <c r="K6047"/>
      <c r="L6047"/>
    </row>
    <row r="6048" spans="1:12" ht="12.75">
      <c r="A6048" s="5" t="s">
        <v>14</v>
      </c>
      <c r="B6048" s="3" t="s">
        <v>27</v>
      </c>
      <c r="C6048"/>
      <c r="D6048"/>
      <c r="E6048" s="4">
        <f>E6044+E6046</f>
        <v>6275</v>
      </c>
      <c r="F6048" s="8" t="s">
        <v>118</v>
      </c>
      <c r="G6048"/>
      <c r="H6048"/>
      <c r="I6048"/>
      <c r="J6048"/>
      <c r="K6048"/>
      <c r="L6048"/>
    </row>
    <row r="6049" spans="1:12" ht="12.75">
      <c r="A6049" s="5"/>
      <c r="B6049"/>
      <c r="C6049"/>
      <c r="D6049"/>
      <c r="E6049"/>
      <c r="F6049"/>
      <c r="G6049"/>
      <c r="H6049"/>
      <c r="I6049"/>
      <c r="J6049"/>
      <c r="K6049"/>
      <c r="L6049"/>
    </row>
    <row r="6050" spans="1:12" ht="12.75">
      <c r="A6050" s="5"/>
      <c r="B6050"/>
      <c r="C6050"/>
      <c r="D6050"/>
      <c r="E6050"/>
      <c r="F6050"/>
      <c r="G6050"/>
      <c r="H6050"/>
      <c r="I6050"/>
      <c r="J6050"/>
      <c r="K6050"/>
      <c r="L6050"/>
    </row>
    <row r="6051" spans="1:14" ht="12.75">
      <c r="A6051" s="31"/>
      <c r="B6051" s="3" t="s">
        <v>18</v>
      </c>
      <c r="C6051" s="141">
        <f>E6048</f>
        <v>6275</v>
      </c>
      <c r="D6051" s="155" t="s">
        <v>425</v>
      </c>
      <c r="E6051" s="155"/>
      <c r="F6051" s="4">
        <f>E6048/165.33</f>
        <v>37.95439424181939</v>
      </c>
      <c r="G6051" s="8" t="s">
        <v>19</v>
      </c>
      <c r="H6051"/>
      <c r="I6051"/>
      <c r="J6051"/>
      <c r="K6051"/>
      <c r="L6051" s="1"/>
      <c r="M6051" s="70"/>
      <c r="N6051" s="140"/>
    </row>
    <row r="6052" spans="1:12" ht="12.75">
      <c r="A6052" s="31"/>
      <c r="B6052"/>
      <c r="C6052"/>
      <c r="D6052"/>
      <c r="E6052"/>
      <c r="F6052"/>
      <c r="G6052"/>
      <c r="H6052"/>
      <c r="I6052"/>
      <c r="J6052"/>
      <c r="K6052"/>
      <c r="L6052"/>
    </row>
    <row r="6053" spans="1:12" ht="12.75">
      <c r="A6053" s="31"/>
      <c r="B6053" s="3" t="s">
        <v>17</v>
      </c>
      <c r="C6053"/>
      <c r="D6053"/>
      <c r="E6053"/>
      <c r="F6053"/>
      <c r="G6053"/>
      <c r="H6053"/>
      <c r="I6053"/>
      <c r="J6053"/>
      <c r="K6053"/>
      <c r="L6053"/>
    </row>
    <row r="6054" spans="2:8" ht="12.75">
      <c r="B6054" s="75"/>
      <c r="C6054" s="75"/>
      <c r="D6054" s="75"/>
      <c r="E6054" s="75"/>
      <c r="F6054" s="75"/>
      <c r="G6054" s="75"/>
      <c r="H6054" s="75"/>
    </row>
    <row r="6055" spans="2:9" ht="12.75">
      <c r="B6055" s="160" t="s">
        <v>495</v>
      </c>
      <c r="C6055" s="160"/>
      <c r="D6055" s="160"/>
      <c r="E6055" s="160"/>
      <c r="F6055" s="160"/>
      <c r="G6055" s="160"/>
      <c r="H6055" s="160"/>
      <c r="I6055" s="160"/>
    </row>
    <row r="6056" spans="2:9" ht="12.75">
      <c r="B6056" s="160" t="s">
        <v>496</v>
      </c>
      <c r="C6056" s="160"/>
      <c r="D6056" s="160"/>
      <c r="E6056" s="160"/>
      <c r="F6056" s="160"/>
      <c r="G6056" s="160"/>
      <c r="H6056" s="160"/>
      <c r="I6056" s="75"/>
    </row>
    <row r="6077" spans="2:8" ht="12.75">
      <c r="B6077" s="61"/>
      <c r="H6077" s="61"/>
    </row>
    <row r="6078" spans="7:8" ht="12.75">
      <c r="G6078" s="64"/>
      <c r="H6078" s="64"/>
    </row>
    <row r="6079" spans="1:12" ht="12.75">
      <c r="A6079" s="31"/>
      <c r="B6079" s="3" t="s">
        <v>484</v>
      </c>
      <c r="C6079"/>
      <c r="D6079"/>
      <c r="E6079"/>
      <c r="F6079"/>
      <c r="G6079"/>
      <c r="H6079" s="3" t="s">
        <v>134</v>
      </c>
      <c r="I6079"/>
      <c r="J6079"/>
      <c r="K6079"/>
      <c r="L6079"/>
    </row>
    <row r="6080" spans="1:12" ht="12.75">
      <c r="A6080" s="31"/>
      <c r="B6080"/>
      <c r="C6080"/>
      <c r="D6080"/>
      <c r="E6080"/>
      <c r="F6080"/>
      <c r="G6080" s="10"/>
      <c r="H6080" s="162" t="s">
        <v>313</v>
      </c>
      <c r="I6080" s="162"/>
      <c r="J6080"/>
      <c r="K6080"/>
      <c r="L6080"/>
    </row>
    <row r="6081" spans="1:12" ht="12.75">
      <c r="A6081" s="31"/>
      <c r="B6081" s="3" t="s">
        <v>486</v>
      </c>
      <c r="C6081"/>
      <c r="D6081"/>
      <c r="E6081"/>
      <c r="F6081"/>
      <c r="G6081" s="10"/>
      <c r="H6081" s="10"/>
      <c r="I6081"/>
      <c r="J6081"/>
      <c r="K6081"/>
      <c r="L6081"/>
    </row>
    <row r="6082" spans="1:12" ht="12.75">
      <c r="A6082" s="31"/>
      <c r="B6082" s="155" t="s">
        <v>540</v>
      </c>
      <c r="C6082" s="155"/>
      <c r="D6082" s="155"/>
      <c r="E6082" s="155"/>
      <c r="F6082" s="155"/>
      <c r="G6082" s="155"/>
      <c r="H6082" s="155"/>
      <c r="I6082" s="155"/>
      <c r="J6082"/>
      <c r="K6082"/>
      <c r="L6082"/>
    </row>
    <row r="6083" spans="1:12" ht="12.75">
      <c r="A6083" s="31"/>
      <c r="B6083" s="3"/>
      <c r="C6083"/>
      <c r="D6083"/>
      <c r="E6083"/>
      <c r="F6083"/>
      <c r="G6083" s="10"/>
      <c r="H6083" s="10"/>
      <c r="I6083"/>
      <c r="J6083"/>
      <c r="K6083"/>
      <c r="L6083"/>
    </row>
    <row r="6084" spans="1:12" ht="12.75">
      <c r="A6084" s="31"/>
      <c r="B6084"/>
      <c r="C6084"/>
      <c r="D6084"/>
      <c r="E6084"/>
      <c r="F6084"/>
      <c r="G6084" s="50"/>
      <c r="H6084" s="10"/>
      <c r="I6084"/>
      <c r="J6084"/>
      <c r="K6084"/>
      <c r="L6084"/>
    </row>
    <row r="6085" spans="1:12" ht="12.75">
      <c r="A6085" s="5">
        <v>1</v>
      </c>
      <c r="B6085" s="3" t="s">
        <v>0</v>
      </c>
      <c r="C6085"/>
      <c r="D6085"/>
      <c r="E6085" s="3">
        <f>SUM(E6086:E6089)</f>
        <v>1506</v>
      </c>
      <c r="F6085" s="8" t="s">
        <v>118</v>
      </c>
      <c r="G6085"/>
      <c r="H6085"/>
      <c r="I6085"/>
      <c r="J6085"/>
      <c r="K6085"/>
      <c r="L6085"/>
    </row>
    <row r="6086" spans="1:12" ht="12.75">
      <c r="A6086" s="5"/>
      <c r="B6086" t="s">
        <v>188</v>
      </c>
      <c r="C6086"/>
      <c r="D6086"/>
      <c r="E6086">
        <v>0</v>
      </c>
      <c r="F6086" s="8"/>
      <c r="G6086"/>
      <c r="H6086"/>
      <c r="I6086"/>
      <c r="J6086"/>
      <c r="K6086"/>
      <c r="L6086"/>
    </row>
    <row r="6087" spans="1:12" ht="12.75">
      <c r="A6087" s="5"/>
      <c r="B6087" t="s">
        <v>9</v>
      </c>
      <c r="C6087"/>
      <c r="D6087"/>
      <c r="E6087">
        <v>0</v>
      </c>
      <c r="F6087" s="8"/>
      <c r="G6087"/>
      <c r="H6087"/>
      <c r="I6087"/>
      <c r="J6087"/>
      <c r="K6087"/>
      <c r="L6087"/>
    </row>
    <row r="6088" spans="1:12" ht="12.75">
      <c r="A6088" s="5"/>
      <c r="B6088" t="s">
        <v>189</v>
      </c>
      <c r="C6088"/>
      <c r="D6088"/>
      <c r="E6088">
        <v>1080</v>
      </c>
      <c r="F6088" s="8"/>
      <c r="G6088"/>
      <c r="H6088"/>
      <c r="I6088"/>
      <c r="J6088"/>
      <c r="K6088"/>
      <c r="L6088"/>
    </row>
    <row r="6089" spans="1:12" ht="12.75">
      <c r="A6089" s="5"/>
      <c r="B6089" t="s">
        <v>190</v>
      </c>
      <c r="C6089"/>
      <c r="D6089"/>
      <c r="E6089">
        <v>426</v>
      </c>
      <c r="F6089" s="8"/>
      <c r="G6089"/>
      <c r="H6089"/>
      <c r="I6089"/>
      <c r="J6089"/>
      <c r="K6089"/>
      <c r="L6089"/>
    </row>
    <row r="6090" spans="1:12" ht="12.75">
      <c r="A6090" s="5"/>
      <c r="B6090"/>
      <c r="C6090"/>
      <c r="D6090"/>
      <c r="E6090"/>
      <c r="F6090"/>
      <c r="G6090"/>
      <c r="H6090"/>
      <c r="I6090"/>
      <c r="J6090"/>
      <c r="K6090"/>
      <c r="L6090"/>
    </row>
    <row r="6091" spans="1:12" ht="12.75">
      <c r="A6091" s="5"/>
      <c r="B6091"/>
      <c r="C6091"/>
      <c r="D6091"/>
      <c r="E6091"/>
      <c r="F6091" s="8"/>
      <c r="G6091"/>
      <c r="H6091"/>
      <c r="I6091"/>
      <c r="J6091"/>
      <c r="K6091"/>
      <c r="L6091"/>
    </row>
    <row r="6092" spans="1:12" ht="12.75">
      <c r="A6092" s="5">
        <v>2</v>
      </c>
      <c r="B6092" s="3" t="s">
        <v>1</v>
      </c>
      <c r="C6092" s="3"/>
      <c r="D6092" s="3"/>
      <c r="E6092" s="4">
        <f>SUM(E6093:E6095)</f>
        <v>3681</v>
      </c>
      <c r="F6092" s="8" t="s">
        <v>118</v>
      </c>
      <c r="G6092"/>
      <c r="H6092"/>
      <c r="I6092"/>
      <c r="J6092"/>
      <c r="K6092"/>
      <c r="L6092"/>
    </row>
    <row r="6093" spans="1:14" ht="12.75">
      <c r="A6093" s="5"/>
      <c r="B6093" t="s">
        <v>2</v>
      </c>
      <c r="C6093"/>
      <c r="D6093"/>
      <c r="E6093">
        <v>3600</v>
      </c>
      <c r="F6093" s="8"/>
      <c r="G6093"/>
      <c r="H6093"/>
      <c r="I6093"/>
      <c r="J6093"/>
      <c r="K6093"/>
      <c r="L6093"/>
      <c r="M6093" s="70"/>
      <c r="N6093" s="140"/>
    </row>
    <row r="6094" spans="1:12" ht="12.75">
      <c r="A6094" s="5"/>
      <c r="B6094" s="53" t="s">
        <v>494</v>
      </c>
      <c r="C6094" s="2">
        <v>0.0225</v>
      </c>
      <c r="D6094"/>
      <c r="E6094" s="1">
        <f>E6093*C6094</f>
        <v>81</v>
      </c>
      <c r="F6094" s="8"/>
      <c r="G6094"/>
      <c r="H6094"/>
      <c r="I6094"/>
      <c r="J6094"/>
      <c r="K6094"/>
      <c r="L6094"/>
    </row>
    <row r="6095" spans="1:12" ht="12.75">
      <c r="A6095" s="5"/>
      <c r="B6095"/>
      <c r="C6095"/>
      <c r="D6095"/>
      <c r="E6095"/>
      <c r="F6095"/>
      <c r="G6095"/>
      <c r="H6095"/>
      <c r="I6095"/>
      <c r="J6095"/>
      <c r="K6095"/>
      <c r="L6095"/>
    </row>
    <row r="6096" spans="1:12" ht="12.75">
      <c r="A6096" s="5" t="s">
        <v>4</v>
      </c>
      <c r="B6096" s="3" t="s">
        <v>3</v>
      </c>
      <c r="C6096"/>
      <c r="D6096"/>
      <c r="E6096" s="4">
        <f>E6085+E6092</f>
        <v>5187</v>
      </c>
      <c r="F6096" s="8" t="s">
        <v>118</v>
      </c>
      <c r="G6096" s="3"/>
      <c r="H6096"/>
      <c r="I6096"/>
      <c r="J6096"/>
      <c r="K6096"/>
      <c r="L6096"/>
    </row>
    <row r="6097" spans="1:12" ht="12.75">
      <c r="A6097" s="5"/>
      <c r="B6097"/>
      <c r="C6097"/>
      <c r="D6097"/>
      <c r="E6097"/>
      <c r="F6097"/>
      <c r="G6097"/>
      <c r="H6097"/>
      <c r="I6097"/>
      <c r="J6097"/>
      <c r="K6097"/>
      <c r="L6097"/>
    </row>
    <row r="6098" spans="1:12" ht="12.75">
      <c r="A6098" s="5"/>
      <c r="B6098" s="53" t="s">
        <v>159</v>
      </c>
      <c r="C6098" s="6">
        <v>0.1</v>
      </c>
      <c r="D6098"/>
      <c r="E6098" s="1">
        <f>E6096*C6098</f>
        <v>518.7</v>
      </c>
      <c r="F6098"/>
      <c r="G6098"/>
      <c r="H6098"/>
      <c r="I6098"/>
      <c r="J6098"/>
      <c r="K6098"/>
      <c r="L6098"/>
    </row>
    <row r="6099" spans="1:12" ht="12.75">
      <c r="A6099" s="5"/>
      <c r="B6099"/>
      <c r="C6099" s="6"/>
      <c r="D6099"/>
      <c r="E6099" s="1"/>
      <c r="F6099"/>
      <c r="G6099"/>
      <c r="H6099"/>
      <c r="I6099"/>
      <c r="J6099"/>
      <c r="K6099"/>
      <c r="L6099"/>
    </row>
    <row r="6100" spans="1:12" ht="12.75">
      <c r="A6100" s="5"/>
      <c r="B6100"/>
      <c r="C6100"/>
      <c r="D6100"/>
      <c r="E6100"/>
      <c r="F6100"/>
      <c r="G6100"/>
      <c r="H6100"/>
      <c r="I6100"/>
      <c r="J6100"/>
      <c r="K6100"/>
      <c r="L6100"/>
    </row>
    <row r="6101" spans="1:12" ht="12.75">
      <c r="A6101" s="5" t="s">
        <v>5</v>
      </c>
      <c r="B6101" s="3" t="s">
        <v>6</v>
      </c>
      <c r="C6101"/>
      <c r="D6101"/>
      <c r="E6101" s="4">
        <f>SUM(E6098:E6100)</f>
        <v>518.7</v>
      </c>
      <c r="F6101" s="8" t="s">
        <v>118</v>
      </c>
      <c r="G6101"/>
      <c r="H6101"/>
      <c r="I6101"/>
      <c r="J6101"/>
      <c r="K6101"/>
      <c r="L6101"/>
    </row>
    <row r="6102" spans="1:12" ht="12.75">
      <c r="A6102" s="5"/>
      <c r="B6102" s="3"/>
      <c r="C6102"/>
      <c r="D6102"/>
      <c r="E6102" s="4"/>
      <c r="F6102" s="8"/>
      <c r="G6102"/>
      <c r="H6102"/>
      <c r="I6102"/>
      <c r="J6102"/>
      <c r="K6102"/>
      <c r="L6102"/>
    </row>
    <row r="6103" spans="1:12" ht="12.75">
      <c r="A6103" s="5" t="s">
        <v>7</v>
      </c>
      <c r="B6103" s="3" t="s">
        <v>11</v>
      </c>
      <c r="C6103"/>
      <c r="D6103"/>
      <c r="E6103" s="4">
        <f>E6096+E6101</f>
        <v>5705.7</v>
      </c>
      <c r="F6103" s="8" t="s">
        <v>118</v>
      </c>
      <c r="G6103"/>
      <c r="H6103"/>
      <c r="I6103"/>
      <c r="J6103"/>
      <c r="K6103"/>
      <c r="L6103"/>
    </row>
    <row r="6104" spans="1:12" ht="12.75">
      <c r="A6104" s="5"/>
      <c r="B6104"/>
      <c r="C6104"/>
      <c r="D6104"/>
      <c r="E6104"/>
      <c r="F6104" s="8"/>
      <c r="G6104"/>
      <c r="H6104"/>
      <c r="I6104"/>
      <c r="J6104"/>
      <c r="K6104"/>
      <c r="L6104"/>
    </row>
    <row r="6105" spans="1:12" ht="12.75">
      <c r="A6105" s="5" t="s">
        <v>12</v>
      </c>
      <c r="B6105" s="3" t="s">
        <v>13</v>
      </c>
      <c r="C6105" s="6">
        <v>0.05</v>
      </c>
      <c r="D6105"/>
      <c r="E6105" s="4">
        <f>E6103*C6105</f>
        <v>285.285</v>
      </c>
      <c r="F6105" s="8" t="s">
        <v>118</v>
      </c>
      <c r="G6105"/>
      <c r="H6105"/>
      <c r="I6105"/>
      <c r="J6105"/>
      <c r="K6105"/>
      <c r="L6105"/>
    </row>
    <row r="6106" spans="1:12" ht="12.75">
      <c r="A6106" s="5"/>
      <c r="B6106"/>
      <c r="C6106"/>
      <c r="D6106"/>
      <c r="E6106"/>
      <c r="F6106" s="8"/>
      <c r="G6106"/>
      <c r="H6106"/>
      <c r="I6106"/>
      <c r="J6106"/>
      <c r="K6106"/>
      <c r="L6106"/>
    </row>
    <row r="6107" spans="1:12" ht="12.75">
      <c r="A6107" s="5" t="s">
        <v>14</v>
      </c>
      <c r="B6107" s="3" t="s">
        <v>27</v>
      </c>
      <c r="C6107"/>
      <c r="D6107"/>
      <c r="E6107" s="4">
        <f>E6103+E6105</f>
        <v>5990.985</v>
      </c>
      <c r="F6107" s="8" t="s">
        <v>118</v>
      </c>
      <c r="G6107"/>
      <c r="H6107"/>
      <c r="I6107"/>
      <c r="J6107"/>
      <c r="K6107"/>
      <c r="L6107"/>
    </row>
    <row r="6108" spans="1:12" ht="12.75">
      <c r="A6108" s="5"/>
      <c r="B6108"/>
      <c r="C6108"/>
      <c r="D6108"/>
      <c r="E6108"/>
      <c r="F6108"/>
      <c r="G6108"/>
      <c r="H6108"/>
      <c r="I6108"/>
      <c r="J6108"/>
      <c r="K6108"/>
      <c r="L6108"/>
    </row>
    <row r="6109" spans="1:12" ht="12.75">
      <c r="A6109" s="5"/>
      <c r="B6109"/>
      <c r="C6109"/>
      <c r="D6109"/>
      <c r="E6109"/>
      <c r="F6109"/>
      <c r="G6109"/>
      <c r="H6109"/>
      <c r="I6109"/>
      <c r="J6109"/>
      <c r="K6109"/>
      <c r="L6109"/>
    </row>
    <row r="6110" spans="1:14" ht="12.75">
      <c r="A6110" s="31"/>
      <c r="B6110" s="3" t="s">
        <v>18</v>
      </c>
      <c r="C6110" s="139">
        <f>E6107</f>
        <v>5990.985</v>
      </c>
      <c r="D6110" s="155" t="s">
        <v>425</v>
      </c>
      <c r="E6110" s="155"/>
      <c r="F6110" s="4">
        <f>E6107/165.33</f>
        <v>36.23652694610778</v>
      </c>
      <c r="G6110" s="8" t="s">
        <v>19</v>
      </c>
      <c r="H6110"/>
      <c r="I6110"/>
      <c r="J6110"/>
      <c r="K6110"/>
      <c r="L6110"/>
      <c r="M6110" s="70"/>
      <c r="N6110" s="140"/>
    </row>
    <row r="6111" spans="1:12" ht="12.75">
      <c r="A6111" s="31"/>
      <c r="B6111"/>
      <c r="C6111"/>
      <c r="D6111"/>
      <c r="E6111"/>
      <c r="F6111"/>
      <c r="G6111"/>
      <c r="H6111"/>
      <c r="I6111"/>
      <c r="J6111"/>
      <c r="K6111"/>
      <c r="L6111"/>
    </row>
    <row r="6112" spans="1:12" ht="12.75">
      <c r="A6112" s="31"/>
      <c r="B6112" s="3" t="s">
        <v>17</v>
      </c>
      <c r="C6112"/>
      <c r="D6112"/>
      <c r="E6112"/>
      <c r="F6112"/>
      <c r="G6112"/>
      <c r="H6112"/>
      <c r="I6112"/>
      <c r="J6112"/>
      <c r="K6112"/>
      <c r="L6112"/>
    </row>
    <row r="6113" spans="1:12" ht="12.75">
      <c r="A6113" s="62"/>
      <c r="B6113" s="75"/>
      <c r="C6113" s="75"/>
      <c r="D6113" s="75"/>
      <c r="E6113" s="75"/>
      <c r="F6113" s="75"/>
      <c r="G6113" s="75"/>
      <c r="H6113" s="75"/>
      <c r="L6113" s="62"/>
    </row>
    <row r="6114" spans="1:12" ht="12.75">
      <c r="A6114" s="62"/>
      <c r="B6114" s="160" t="s">
        <v>495</v>
      </c>
      <c r="C6114" s="160"/>
      <c r="D6114" s="160"/>
      <c r="E6114" s="160"/>
      <c r="F6114" s="160"/>
      <c r="G6114" s="160"/>
      <c r="H6114" s="160"/>
      <c r="I6114" s="160"/>
      <c r="L6114" s="62"/>
    </row>
    <row r="6115" spans="1:12" ht="12.75">
      <c r="A6115" s="62"/>
      <c r="B6115" s="160" t="s">
        <v>496</v>
      </c>
      <c r="C6115" s="160"/>
      <c r="D6115" s="160"/>
      <c r="E6115" s="160"/>
      <c r="F6115" s="160"/>
      <c r="G6115" s="160"/>
      <c r="H6115" s="160"/>
      <c r="I6115" s="75"/>
      <c r="L6115" s="62"/>
    </row>
    <row r="6136" spans="2:8" ht="12.75">
      <c r="B6136" s="61"/>
      <c r="H6136" s="61"/>
    </row>
    <row r="6137" spans="7:8" ht="12.75">
      <c r="G6137" s="64"/>
      <c r="H6137" s="64"/>
    </row>
    <row r="6138" spans="1:12" ht="12.75">
      <c r="A6138" s="31"/>
      <c r="B6138" s="3" t="s">
        <v>484</v>
      </c>
      <c r="C6138"/>
      <c r="D6138"/>
      <c r="E6138"/>
      <c r="F6138"/>
      <c r="G6138"/>
      <c r="H6138" s="3" t="s">
        <v>134</v>
      </c>
      <c r="I6138"/>
      <c r="J6138"/>
      <c r="K6138"/>
      <c r="L6138"/>
    </row>
    <row r="6139" spans="1:12" ht="12.75">
      <c r="A6139" s="31"/>
      <c r="B6139"/>
      <c r="C6139"/>
      <c r="D6139"/>
      <c r="E6139"/>
      <c r="F6139"/>
      <c r="G6139" s="10"/>
      <c r="H6139" s="162" t="s">
        <v>314</v>
      </c>
      <c r="I6139" s="162"/>
      <c r="J6139"/>
      <c r="K6139"/>
      <c r="L6139"/>
    </row>
    <row r="6140" spans="1:12" ht="12.75">
      <c r="A6140" s="31"/>
      <c r="B6140" s="3" t="s">
        <v>486</v>
      </c>
      <c r="C6140"/>
      <c r="D6140"/>
      <c r="E6140"/>
      <c r="F6140"/>
      <c r="G6140" s="10"/>
      <c r="H6140" s="10"/>
      <c r="I6140"/>
      <c r="J6140"/>
      <c r="K6140"/>
      <c r="L6140"/>
    </row>
    <row r="6141" spans="1:12" ht="12.75">
      <c r="A6141" s="31"/>
      <c r="B6141" s="155" t="s">
        <v>540</v>
      </c>
      <c r="C6141" s="155"/>
      <c r="D6141" s="155"/>
      <c r="E6141" s="155"/>
      <c r="F6141" s="155"/>
      <c r="G6141" s="155"/>
      <c r="H6141" s="155"/>
      <c r="I6141" s="155"/>
      <c r="J6141"/>
      <c r="K6141"/>
      <c r="L6141"/>
    </row>
    <row r="6142" spans="1:12" ht="12.75">
      <c r="A6142" s="31"/>
      <c r="B6142" s="3"/>
      <c r="C6142"/>
      <c r="D6142"/>
      <c r="E6142"/>
      <c r="F6142"/>
      <c r="G6142" s="10"/>
      <c r="H6142" s="10"/>
      <c r="I6142"/>
      <c r="J6142"/>
      <c r="K6142"/>
      <c r="L6142"/>
    </row>
    <row r="6143" spans="1:12" ht="12.75">
      <c r="A6143" s="31"/>
      <c r="B6143"/>
      <c r="C6143"/>
      <c r="D6143"/>
      <c r="E6143"/>
      <c r="F6143"/>
      <c r="G6143" s="50"/>
      <c r="H6143" s="10"/>
      <c r="I6143"/>
      <c r="J6143"/>
      <c r="K6143"/>
      <c r="L6143"/>
    </row>
    <row r="6144" spans="1:12" ht="12.75">
      <c r="A6144" s="5">
        <v>1</v>
      </c>
      <c r="B6144" s="3" t="s">
        <v>0</v>
      </c>
      <c r="C6144"/>
      <c r="D6144"/>
      <c r="E6144" s="3">
        <f>SUM(E6145:E6148)</f>
        <v>1506</v>
      </c>
      <c r="F6144" s="8" t="s">
        <v>118</v>
      </c>
      <c r="G6144"/>
      <c r="H6144"/>
      <c r="I6144"/>
      <c r="J6144"/>
      <c r="K6144"/>
      <c r="L6144"/>
    </row>
    <row r="6145" spans="1:12" ht="12.75">
      <c r="A6145" s="5"/>
      <c r="B6145" t="s">
        <v>188</v>
      </c>
      <c r="C6145"/>
      <c r="D6145"/>
      <c r="E6145">
        <v>0</v>
      </c>
      <c r="F6145" s="8"/>
      <c r="G6145"/>
      <c r="H6145"/>
      <c r="I6145"/>
      <c r="J6145"/>
      <c r="K6145"/>
      <c r="L6145"/>
    </row>
    <row r="6146" spans="1:12" ht="12.75">
      <c r="A6146" s="5"/>
      <c r="B6146" t="s">
        <v>9</v>
      </c>
      <c r="C6146"/>
      <c r="D6146"/>
      <c r="E6146">
        <v>0</v>
      </c>
      <c r="F6146" s="8"/>
      <c r="G6146"/>
      <c r="H6146"/>
      <c r="I6146"/>
      <c r="J6146"/>
      <c r="K6146"/>
      <c r="L6146"/>
    </row>
    <row r="6147" spans="1:12" ht="12.75">
      <c r="A6147" s="5"/>
      <c r="B6147" t="s">
        <v>189</v>
      </c>
      <c r="C6147"/>
      <c r="D6147"/>
      <c r="E6147">
        <v>1080</v>
      </c>
      <c r="F6147" s="8"/>
      <c r="G6147"/>
      <c r="H6147"/>
      <c r="I6147"/>
      <c r="J6147"/>
      <c r="K6147"/>
      <c r="L6147"/>
    </row>
    <row r="6148" spans="1:12" ht="12.75">
      <c r="A6148" s="5"/>
      <c r="B6148" t="s">
        <v>190</v>
      </c>
      <c r="C6148"/>
      <c r="D6148"/>
      <c r="E6148">
        <v>426</v>
      </c>
      <c r="F6148" s="8"/>
      <c r="G6148"/>
      <c r="H6148"/>
      <c r="I6148"/>
      <c r="J6148"/>
      <c r="K6148"/>
      <c r="L6148"/>
    </row>
    <row r="6149" spans="1:12" ht="12.75">
      <c r="A6149" s="5"/>
      <c r="B6149"/>
      <c r="C6149"/>
      <c r="D6149"/>
      <c r="E6149"/>
      <c r="F6149"/>
      <c r="G6149"/>
      <c r="H6149"/>
      <c r="I6149"/>
      <c r="J6149"/>
      <c r="K6149"/>
      <c r="L6149"/>
    </row>
    <row r="6150" spans="1:12" ht="12.75">
      <c r="A6150" s="5"/>
      <c r="B6150"/>
      <c r="C6150"/>
      <c r="D6150"/>
      <c r="E6150"/>
      <c r="F6150" s="8"/>
      <c r="G6150"/>
      <c r="H6150"/>
      <c r="I6150"/>
      <c r="J6150"/>
      <c r="K6150"/>
      <c r="L6150"/>
    </row>
    <row r="6151" spans="1:12" ht="12.75">
      <c r="A6151" s="5">
        <v>2</v>
      </c>
      <c r="B6151" s="3" t="s">
        <v>1</v>
      </c>
      <c r="C6151" s="3"/>
      <c r="D6151" s="3"/>
      <c r="E6151" s="4">
        <f>SUM(E6152:E6154)</f>
        <v>3600</v>
      </c>
      <c r="F6151" s="8" t="s">
        <v>118</v>
      </c>
      <c r="G6151"/>
      <c r="H6151"/>
      <c r="I6151"/>
      <c r="J6151"/>
      <c r="K6151"/>
      <c r="L6151"/>
    </row>
    <row r="6152" spans="1:14" ht="12.75">
      <c r="A6152" s="5"/>
      <c r="B6152" t="s">
        <v>2</v>
      </c>
      <c r="C6152"/>
      <c r="D6152"/>
      <c r="E6152">
        <v>3600</v>
      </c>
      <c r="F6152" s="8"/>
      <c r="G6152"/>
      <c r="H6152"/>
      <c r="I6152"/>
      <c r="J6152"/>
      <c r="K6152"/>
      <c r="L6152"/>
      <c r="M6152" s="70"/>
      <c r="N6152" s="140"/>
    </row>
    <row r="6153" spans="1:12" ht="12.75">
      <c r="A6153" s="5"/>
      <c r="B6153" s="53" t="s">
        <v>494</v>
      </c>
      <c r="C6153" s="6">
        <v>0</v>
      </c>
      <c r="D6153"/>
      <c r="E6153" s="1">
        <f>E6152*C6153</f>
        <v>0</v>
      </c>
      <c r="F6153" s="8"/>
      <c r="G6153"/>
      <c r="H6153"/>
      <c r="I6153"/>
      <c r="J6153"/>
      <c r="K6153"/>
      <c r="L6153"/>
    </row>
    <row r="6154" spans="1:12" ht="12.75">
      <c r="A6154" s="5"/>
      <c r="B6154"/>
      <c r="C6154"/>
      <c r="D6154"/>
      <c r="E6154"/>
      <c r="F6154"/>
      <c r="G6154"/>
      <c r="H6154"/>
      <c r="I6154"/>
      <c r="J6154"/>
      <c r="K6154"/>
      <c r="L6154"/>
    </row>
    <row r="6155" spans="1:12" ht="12.75">
      <c r="A6155" s="5" t="s">
        <v>4</v>
      </c>
      <c r="B6155" s="3" t="s">
        <v>3</v>
      </c>
      <c r="C6155"/>
      <c r="D6155"/>
      <c r="E6155" s="4">
        <f>E6144+E6151</f>
        <v>5106</v>
      </c>
      <c r="F6155" s="8" t="s">
        <v>118</v>
      </c>
      <c r="G6155" s="3"/>
      <c r="H6155"/>
      <c r="I6155"/>
      <c r="J6155"/>
      <c r="K6155"/>
      <c r="L6155"/>
    </row>
    <row r="6156" spans="1:12" ht="12.75">
      <c r="A6156" s="5"/>
      <c r="B6156"/>
      <c r="C6156"/>
      <c r="D6156"/>
      <c r="E6156"/>
      <c r="F6156"/>
      <c r="G6156"/>
      <c r="H6156"/>
      <c r="I6156"/>
      <c r="J6156"/>
      <c r="K6156"/>
      <c r="L6156"/>
    </row>
    <row r="6157" spans="1:12" ht="12.75">
      <c r="A6157" s="5"/>
      <c r="B6157" s="53" t="s">
        <v>159</v>
      </c>
      <c r="C6157" s="6">
        <v>0</v>
      </c>
      <c r="D6157"/>
      <c r="E6157" s="1">
        <f>E6155*C6157</f>
        <v>0</v>
      </c>
      <c r="F6157"/>
      <c r="G6157"/>
      <c r="H6157"/>
      <c r="I6157"/>
      <c r="J6157"/>
      <c r="K6157"/>
      <c r="L6157"/>
    </row>
    <row r="6158" spans="1:12" ht="12.75">
      <c r="A6158" s="5"/>
      <c r="B6158"/>
      <c r="C6158" s="6"/>
      <c r="D6158"/>
      <c r="E6158" s="1"/>
      <c r="F6158"/>
      <c r="G6158"/>
      <c r="H6158"/>
      <c r="I6158"/>
      <c r="J6158"/>
      <c r="K6158"/>
      <c r="L6158"/>
    </row>
    <row r="6159" spans="1:12" ht="12.75">
      <c r="A6159" s="5"/>
      <c r="B6159"/>
      <c r="C6159"/>
      <c r="D6159"/>
      <c r="E6159"/>
      <c r="F6159"/>
      <c r="G6159"/>
      <c r="H6159"/>
      <c r="I6159"/>
      <c r="J6159"/>
      <c r="K6159"/>
      <c r="L6159"/>
    </row>
    <row r="6160" spans="1:12" ht="12.75">
      <c r="A6160" s="5" t="s">
        <v>5</v>
      </c>
      <c r="B6160" s="3" t="s">
        <v>6</v>
      </c>
      <c r="C6160"/>
      <c r="D6160"/>
      <c r="E6160" s="4">
        <f>SUM(E6157:E6159)</f>
        <v>0</v>
      </c>
      <c r="F6160" s="8" t="s">
        <v>118</v>
      </c>
      <c r="G6160"/>
      <c r="H6160"/>
      <c r="I6160"/>
      <c r="J6160"/>
      <c r="K6160"/>
      <c r="L6160"/>
    </row>
    <row r="6161" spans="1:12" ht="12.75">
      <c r="A6161" s="5"/>
      <c r="B6161" s="3"/>
      <c r="C6161"/>
      <c r="D6161"/>
      <c r="E6161" s="4"/>
      <c r="F6161" s="8"/>
      <c r="G6161"/>
      <c r="H6161"/>
      <c r="I6161"/>
      <c r="J6161"/>
      <c r="K6161"/>
      <c r="L6161"/>
    </row>
    <row r="6162" spans="1:12" ht="12.75">
      <c r="A6162" s="5" t="s">
        <v>7</v>
      </c>
      <c r="B6162" s="3" t="s">
        <v>11</v>
      </c>
      <c r="C6162"/>
      <c r="D6162"/>
      <c r="E6162" s="4">
        <f>E6155+E6160</f>
        <v>5106</v>
      </c>
      <c r="F6162" s="8" t="s">
        <v>118</v>
      </c>
      <c r="G6162"/>
      <c r="H6162"/>
      <c r="I6162"/>
      <c r="J6162"/>
      <c r="K6162"/>
      <c r="L6162"/>
    </row>
    <row r="6163" spans="1:12" ht="12.75">
      <c r="A6163" s="5"/>
      <c r="B6163"/>
      <c r="C6163"/>
      <c r="D6163"/>
      <c r="E6163"/>
      <c r="F6163" s="8"/>
      <c r="G6163"/>
      <c r="H6163"/>
      <c r="I6163"/>
      <c r="J6163"/>
      <c r="K6163"/>
      <c r="L6163"/>
    </row>
    <row r="6164" spans="1:12" ht="12.75">
      <c r="A6164" s="5" t="s">
        <v>12</v>
      </c>
      <c r="B6164" s="3" t="s">
        <v>13</v>
      </c>
      <c r="C6164" s="6">
        <v>0</v>
      </c>
      <c r="D6164"/>
      <c r="E6164" s="4">
        <f>E6162*C6164</f>
        <v>0</v>
      </c>
      <c r="F6164" s="8" t="s">
        <v>118</v>
      </c>
      <c r="G6164"/>
      <c r="H6164"/>
      <c r="I6164"/>
      <c r="J6164"/>
      <c r="K6164"/>
      <c r="L6164"/>
    </row>
    <row r="6165" spans="1:12" ht="12.75">
      <c r="A6165" s="5"/>
      <c r="B6165"/>
      <c r="C6165"/>
      <c r="D6165"/>
      <c r="E6165"/>
      <c r="F6165" s="8"/>
      <c r="G6165"/>
      <c r="H6165"/>
      <c r="I6165"/>
      <c r="J6165"/>
      <c r="K6165"/>
      <c r="L6165"/>
    </row>
    <row r="6166" spans="1:12" ht="12.75">
      <c r="A6166" s="5" t="s">
        <v>14</v>
      </c>
      <c r="B6166" s="3" t="s">
        <v>27</v>
      </c>
      <c r="C6166"/>
      <c r="D6166"/>
      <c r="E6166" s="4">
        <f>E6162+E6164</f>
        <v>5106</v>
      </c>
      <c r="F6166" s="8" t="s">
        <v>118</v>
      </c>
      <c r="G6166"/>
      <c r="H6166"/>
      <c r="I6166"/>
      <c r="J6166"/>
      <c r="K6166"/>
      <c r="L6166"/>
    </row>
    <row r="6167" spans="1:12" ht="12.75">
      <c r="A6167" s="5"/>
      <c r="B6167"/>
      <c r="C6167"/>
      <c r="D6167"/>
      <c r="E6167"/>
      <c r="F6167"/>
      <c r="G6167"/>
      <c r="H6167"/>
      <c r="I6167"/>
      <c r="J6167"/>
      <c r="K6167"/>
      <c r="L6167"/>
    </row>
    <row r="6168" spans="1:12" ht="12.75">
      <c r="A6168" s="5"/>
      <c r="B6168"/>
      <c r="C6168"/>
      <c r="D6168"/>
      <c r="E6168"/>
      <c r="F6168"/>
      <c r="G6168"/>
      <c r="H6168"/>
      <c r="I6168"/>
      <c r="J6168"/>
      <c r="K6168"/>
      <c r="L6168"/>
    </row>
    <row r="6169" spans="1:14" ht="12.75">
      <c r="A6169" s="31"/>
      <c r="B6169" s="3" t="s">
        <v>18</v>
      </c>
      <c r="C6169" s="139">
        <f>E6166</f>
        <v>5106</v>
      </c>
      <c r="D6169" s="155" t="s">
        <v>425</v>
      </c>
      <c r="E6169" s="155"/>
      <c r="F6169" s="4">
        <f>E6166/165.33</f>
        <v>30.883687171112317</v>
      </c>
      <c r="G6169" s="8" t="s">
        <v>19</v>
      </c>
      <c r="H6169"/>
      <c r="I6169"/>
      <c r="J6169"/>
      <c r="K6169"/>
      <c r="L6169"/>
      <c r="M6169" s="70"/>
      <c r="N6169" s="140"/>
    </row>
    <row r="6170" spans="1:12" ht="12.75">
      <c r="A6170" s="31"/>
      <c r="B6170"/>
      <c r="C6170"/>
      <c r="D6170"/>
      <c r="E6170"/>
      <c r="F6170"/>
      <c r="G6170"/>
      <c r="H6170"/>
      <c r="I6170"/>
      <c r="J6170"/>
      <c r="K6170"/>
      <c r="L6170"/>
    </row>
    <row r="6171" spans="1:12" ht="12.75">
      <c r="A6171" s="31"/>
      <c r="B6171" s="3" t="s">
        <v>17</v>
      </c>
      <c r="C6171"/>
      <c r="D6171"/>
      <c r="E6171"/>
      <c r="F6171"/>
      <c r="G6171"/>
      <c r="H6171"/>
      <c r="I6171"/>
      <c r="J6171"/>
      <c r="K6171"/>
      <c r="L6171"/>
    </row>
    <row r="6172" spans="2:8" ht="12.75">
      <c r="B6172" s="75"/>
      <c r="C6172" s="75"/>
      <c r="D6172" s="75"/>
      <c r="E6172" s="75"/>
      <c r="F6172" s="75"/>
      <c r="G6172" s="75"/>
      <c r="H6172" s="75"/>
    </row>
    <row r="6173" spans="2:9" ht="12.75">
      <c r="B6173" s="160" t="s">
        <v>495</v>
      </c>
      <c r="C6173" s="160"/>
      <c r="D6173" s="160"/>
      <c r="E6173" s="160"/>
      <c r="F6173" s="160"/>
      <c r="G6173" s="160"/>
      <c r="H6173" s="160"/>
      <c r="I6173" s="160"/>
    </row>
    <row r="6174" spans="2:9" ht="12.75">
      <c r="B6174" s="160" t="s">
        <v>496</v>
      </c>
      <c r="C6174" s="160"/>
      <c r="D6174" s="160"/>
      <c r="E6174" s="160"/>
      <c r="F6174" s="160"/>
      <c r="G6174" s="160"/>
      <c r="H6174" s="160"/>
      <c r="I6174" s="75"/>
    </row>
    <row r="6195" spans="2:8" ht="12.75">
      <c r="B6195" s="61"/>
      <c r="H6195" s="61"/>
    </row>
    <row r="6196" spans="7:8" ht="12.75">
      <c r="G6196" s="64"/>
      <c r="H6196" s="64"/>
    </row>
    <row r="6197" spans="1:12" ht="12.75">
      <c r="A6197" s="31"/>
      <c r="B6197" s="3" t="s">
        <v>484</v>
      </c>
      <c r="C6197"/>
      <c r="D6197"/>
      <c r="E6197"/>
      <c r="F6197"/>
      <c r="G6197"/>
      <c r="H6197" s="3" t="s">
        <v>134</v>
      </c>
      <c r="I6197"/>
      <c r="J6197"/>
      <c r="K6197"/>
      <c r="L6197"/>
    </row>
    <row r="6198" spans="1:12" ht="12.75">
      <c r="A6198" s="31"/>
      <c r="B6198"/>
      <c r="C6198"/>
      <c r="D6198"/>
      <c r="E6198"/>
      <c r="F6198"/>
      <c r="G6198" s="10"/>
      <c r="H6198" s="162" t="s">
        <v>316</v>
      </c>
      <c r="I6198" s="162"/>
      <c r="J6198"/>
      <c r="K6198"/>
      <c r="L6198"/>
    </row>
    <row r="6199" spans="1:12" ht="12.75">
      <c r="A6199" s="31"/>
      <c r="B6199" s="3" t="s">
        <v>486</v>
      </c>
      <c r="C6199"/>
      <c r="D6199"/>
      <c r="E6199"/>
      <c r="F6199"/>
      <c r="G6199" s="10"/>
      <c r="H6199" s="10"/>
      <c r="I6199"/>
      <c r="J6199"/>
      <c r="K6199"/>
      <c r="L6199"/>
    </row>
    <row r="6200" spans="1:12" ht="12.75">
      <c r="A6200" s="31"/>
      <c r="B6200" s="155" t="s">
        <v>315</v>
      </c>
      <c r="C6200" s="155"/>
      <c r="D6200" s="155"/>
      <c r="E6200" s="155"/>
      <c r="F6200" s="155"/>
      <c r="G6200" s="155"/>
      <c r="H6200" s="155"/>
      <c r="I6200" s="155"/>
      <c r="J6200"/>
      <c r="K6200"/>
      <c r="L6200"/>
    </row>
    <row r="6201" spans="1:12" ht="12.75">
      <c r="A6201" s="31"/>
      <c r="B6201" s="3"/>
      <c r="C6201"/>
      <c r="D6201"/>
      <c r="E6201"/>
      <c r="F6201"/>
      <c r="G6201" s="10"/>
      <c r="H6201" s="10"/>
      <c r="I6201"/>
      <c r="J6201"/>
      <c r="K6201"/>
      <c r="L6201"/>
    </row>
    <row r="6202" spans="1:12" ht="12.75">
      <c r="A6202" s="31"/>
      <c r="B6202"/>
      <c r="C6202"/>
      <c r="D6202"/>
      <c r="E6202"/>
      <c r="F6202"/>
      <c r="G6202" s="50"/>
      <c r="H6202" s="10"/>
      <c r="I6202"/>
      <c r="J6202"/>
      <c r="K6202"/>
      <c r="L6202"/>
    </row>
    <row r="6203" spans="1:12" ht="12.75">
      <c r="A6203" s="5">
        <v>1</v>
      </c>
      <c r="B6203" s="3" t="s">
        <v>0</v>
      </c>
      <c r="C6203"/>
      <c r="D6203"/>
      <c r="E6203" s="3">
        <f>SUM(E6204:E6207)</f>
        <v>4154</v>
      </c>
      <c r="F6203" s="8" t="s">
        <v>118</v>
      </c>
      <c r="G6203"/>
      <c r="H6203"/>
      <c r="I6203"/>
      <c r="J6203"/>
      <c r="K6203"/>
      <c r="L6203"/>
    </row>
    <row r="6204" spans="1:12" ht="12.75">
      <c r="A6204" s="5"/>
      <c r="B6204" t="s">
        <v>188</v>
      </c>
      <c r="C6204"/>
      <c r="D6204"/>
      <c r="E6204">
        <v>0</v>
      </c>
      <c r="F6204" s="8"/>
      <c r="G6204"/>
      <c r="H6204"/>
      <c r="I6204"/>
      <c r="J6204"/>
      <c r="K6204"/>
      <c r="L6204"/>
    </row>
    <row r="6205" spans="1:12" ht="12.75">
      <c r="A6205" s="5"/>
      <c r="B6205" t="s">
        <v>9</v>
      </c>
      <c r="C6205"/>
      <c r="D6205"/>
      <c r="E6205">
        <v>0</v>
      </c>
      <c r="F6205" s="8"/>
      <c r="G6205"/>
      <c r="H6205"/>
      <c r="I6205"/>
      <c r="J6205"/>
      <c r="K6205"/>
      <c r="L6205"/>
    </row>
    <row r="6206" spans="1:12" ht="12.75">
      <c r="A6206" s="5"/>
      <c r="B6206" t="s">
        <v>189</v>
      </c>
      <c r="C6206"/>
      <c r="D6206"/>
      <c r="E6206">
        <v>3850</v>
      </c>
      <c r="F6206" s="8"/>
      <c r="G6206"/>
      <c r="H6206"/>
      <c r="I6206"/>
      <c r="J6206"/>
      <c r="K6206"/>
      <c r="L6206"/>
    </row>
    <row r="6207" spans="1:12" ht="12.75">
      <c r="A6207" s="5"/>
      <c r="B6207" t="s">
        <v>190</v>
      </c>
      <c r="C6207"/>
      <c r="D6207"/>
      <c r="E6207">
        <v>304</v>
      </c>
      <c r="F6207" s="8"/>
      <c r="G6207"/>
      <c r="H6207"/>
      <c r="I6207"/>
      <c r="J6207"/>
      <c r="K6207"/>
      <c r="L6207"/>
    </row>
    <row r="6208" spans="1:12" ht="12.75">
      <c r="A6208" s="5"/>
      <c r="B6208"/>
      <c r="C6208"/>
      <c r="D6208"/>
      <c r="E6208"/>
      <c r="F6208"/>
      <c r="G6208"/>
      <c r="H6208"/>
      <c r="I6208"/>
      <c r="J6208"/>
      <c r="K6208"/>
      <c r="L6208"/>
    </row>
    <row r="6209" spans="1:12" ht="12.75">
      <c r="A6209" s="5"/>
      <c r="B6209"/>
      <c r="C6209"/>
      <c r="D6209"/>
      <c r="E6209"/>
      <c r="F6209" s="8"/>
      <c r="G6209"/>
      <c r="H6209"/>
      <c r="I6209"/>
      <c r="J6209"/>
      <c r="K6209"/>
      <c r="L6209"/>
    </row>
    <row r="6210" spans="1:12" ht="12.75">
      <c r="A6210" s="5">
        <v>2</v>
      </c>
      <c r="B6210" s="3" t="s">
        <v>1</v>
      </c>
      <c r="C6210" s="3"/>
      <c r="D6210" s="3"/>
      <c r="E6210" s="4">
        <f>SUM(E6211:E6213)</f>
        <v>3834.375</v>
      </c>
      <c r="F6210" s="8" t="s">
        <v>118</v>
      </c>
      <c r="G6210"/>
      <c r="H6210"/>
      <c r="I6210"/>
      <c r="J6210"/>
      <c r="K6210"/>
      <c r="L6210"/>
    </row>
    <row r="6211" spans="1:14" ht="12.75">
      <c r="A6211" s="5"/>
      <c r="B6211" t="s">
        <v>2</v>
      </c>
      <c r="C6211"/>
      <c r="D6211"/>
      <c r="E6211">
        <v>3750</v>
      </c>
      <c r="F6211" s="8"/>
      <c r="G6211"/>
      <c r="H6211"/>
      <c r="I6211"/>
      <c r="J6211"/>
      <c r="K6211"/>
      <c r="L6211"/>
      <c r="M6211" s="70"/>
      <c r="N6211" s="140"/>
    </row>
    <row r="6212" spans="1:12" ht="12.75">
      <c r="A6212" s="5"/>
      <c r="B6212" s="53" t="s">
        <v>494</v>
      </c>
      <c r="C6212" s="2">
        <v>0.0225</v>
      </c>
      <c r="D6212"/>
      <c r="E6212" s="1">
        <f>E6211*C6212</f>
        <v>84.375</v>
      </c>
      <c r="F6212" s="8"/>
      <c r="G6212"/>
      <c r="H6212"/>
      <c r="I6212"/>
      <c r="J6212"/>
      <c r="K6212"/>
      <c r="L6212"/>
    </row>
    <row r="6213" spans="1:12" ht="12.75">
      <c r="A6213" s="5"/>
      <c r="B6213"/>
      <c r="C6213"/>
      <c r="D6213"/>
      <c r="E6213"/>
      <c r="F6213"/>
      <c r="G6213"/>
      <c r="H6213"/>
      <c r="I6213"/>
      <c r="J6213"/>
      <c r="K6213"/>
      <c r="L6213"/>
    </row>
    <row r="6214" spans="1:12" ht="12.75">
      <c r="A6214" s="5" t="s">
        <v>4</v>
      </c>
      <c r="B6214" s="3" t="s">
        <v>3</v>
      </c>
      <c r="C6214"/>
      <c r="D6214"/>
      <c r="E6214" s="4">
        <f>E6203+E6210</f>
        <v>7988.375</v>
      </c>
      <c r="F6214" s="8" t="s">
        <v>118</v>
      </c>
      <c r="G6214" s="3"/>
      <c r="H6214"/>
      <c r="I6214"/>
      <c r="J6214"/>
      <c r="K6214"/>
      <c r="L6214"/>
    </row>
    <row r="6215" spans="1:12" ht="12.75">
      <c r="A6215" s="5"/>
      <c r="B6215"/>
      <c r="C6215"/>
      <c r="D6215"/>
      <c r="E6215"/>
      <c r="F6215"/>
      <c r="G6215"/>
      <c r="H6215"/>
      <c r="I6215"/>
      <c r="J6215"/>
      <c r="K6215"/>
      <c r="L6215"/>
    </row>
    <row r="6216" spans="1:12" ht="12.75">
      <c r="A6216" s="5"/>
      <c r="B6216" s="53" t="s">
        <v>159</v>
      </c>
      <c r="C6216" s="6">
        <v>0.1</v>
      </c>
      <c r="D6216"/>
      <c r="E6216" s="1">
        <f>E6214*C6216</f>
        <v>798.8375000000001</v>
      </c>
      <c r="F6216"/>
      <c r="G6216"/>
      <c r="H6216"/>
      <c r="I6216"/>
      <c r="J6216"/>
      <c r="K6216"/>
      <c r="L6216"/>
    </row>
    <row r="6217" spans="1:12" ht="12.75">
      <c r="A6217" s="5"/>
      <c r="B6217"/>
      <c r="C6217" s="6"/>
      <c r="D6217"/>
      <c r="E6217" s="1"/>
      <c r="F6217"/>
      <c r="G6217"/>
      <c r="H6217"/>
      <c r="I6217"/>
      <c r="J6217"/>
      <c r="K6217"/>
      <c r="L6217"/>
    </row>
    <row r="6218" spans="1:12" ht="12.75">
      <c r="A6218" s="5"/>
      <c r="B6218"/>
      <c r="C6218"/>
      <c r="D6218"/>
      <c r="E6218"/>
      <c r="F6218"/>
      <c r="G6218"/>
      <c r="H6218"/>
      <c r="I6218"/>
      <c r="J6218"/>
      <c r="K6218"/>
      <c r="L6218"/>
    </row>
    <row r="6219" spans="1:12" ht="12.75">
      <c r="A6219" s="5" t="s">
        <v>5</v>
      </c>
      <c r="B6219" s="3" t="s">
        <v>6</v>
      </c>
      <c r="C6219"/>
      <c r="D6219"/>
      <c r="E6219" s="4">
        <f>SUM(E6216:E6218)</f>
        <v>798.8375000000001</v>
      </c>
      <c r="F6219" s="8" t="s">
        <v>118</v>
      </c>
      <c r="G6219"/>
      <c r="H6219"/>
      <c r="I6219"/>
      <c r="J6219"/>
      <c r="K6219"/>
      <c r="L6219"/>
    </row>
    <row r="6220" spans="1:12" ht="12.75">
      <c r="A6220" s="5"/>
      <c r="B6220" s="3"/>
      <c r="C6220"/>
      <c r="D6220"/>
      <c r="E6220" s="4"/>
      <c r="F6220" s="8"/>
      <c r="G6220"/>
      <c r="H6220"/>
      <c r="I6220"/>
      <c r="J6220"/>
      <c r="K6220"/>
      <c r="L6220"/>
    </row>
    <row r="6221" spans="1:12" ht="12.75">
      <c r="A6221" s="5" t="s">
        <v>7</v>
      </c>
      <c r="B6221" s="3" t="s">
        <v>11</v>
      </c>
      <c r="C6221"/>
      <c r="D6221"/>
      <c r="E6221" s="4">
        <f>E6214+E6219</f>
        <v>8787.2125</v>
      </c>
      <c r="F6221" s="8" t="s">
        <v>118</v>
      </c>
      <c r="G6221"/>
      <c r="H6221"/>
      <c r="I6221"/>
      <c r="J6221"/>
      <c r="K6221"/>
      <c r="L6221"/>
    </row>
    <row r="6222" spans="1:12" ht="12.75">
      <c r="A6222" s="5"/>
      <c r="B6222"/>
      <c r="C6222"/>
      <c r="D6222"/>
      <c r="E6222"/>
      <c r="F6222" s="8"/>
      <c r="G6222"/>
      <c r="H6222"/>
      <c r="I6222"/>
      <c r="J6222"/>
      <c r="K6222"/>
      <c r="L6222"/>
    </row>
    <row r="6223" spans="1:12" ht="12.75">
      <c r="A6223" s="5" t="s">
        <v>12</v>
      </c>
      <c r="B6223" s="3" t="s">
        <v>13</v>
      </c>
      <c r="C6223" s="6">
        <v>0.05</v>
      </c>
      <c r="D6223"/>
      <c r="E6223" s="4">
        <f>E6221*C6223</f>
        <v>439.360625</v>
      </c>
      <c r="F6223" s="8" t="s">
        <v>118</v>
      </c>
      <c r="G6223"/>
      <c r="H6223"/>
      <c r="I6223"/>
      <c r="J6223"/>
      <c r="K6223"/>
      <c r="L6223"/>
    </row>
    <row r="6224" spans="1:12" ht="12.75">
      <c r="A6224" s="5"/>
      <c r="B6224"/>
      <c r="C6224"/>
      <c r="D6224"/>
      <c r="E6224"/>
      <c r="F6224" s="8"/>
      <c r="G6224"/>
      <c r="H6224"/>
      <c r="I6224"/>
      <c r="J6224"/>
      <c r="K6224"/>
      <c r="L6224"/>
    </row>
    <row r="6225" spans="1:12" ht="12.75">
      <c r="A6225" s="5" t="s">
        <v>14</v>
      </c>
      <c r="B6225" s="3" t="s">
        <v>27</v>
      </c>
      <c r="C6225"/>
      <c r="D6225"/>
      <c r="E6225" s="4">
        <f>E6221+E6223</f>
        <v>9226.573124999999</v>
      </c>
      <c r="F6225" s="8" t="s">
        <v>118</v>
      </c>
      <c r="G6225"/>
      <c r="H6225"/>
      <c r="I6225"/>
      <c r="J6225"/>
      <c r="K6225"/>
      <c r="L6225"/>
    </row>
    <row r="6226" spans="1:12" ht="12.75">
      <c r="A6226" s="5"/>
      <c r="B6226"/>
      <c r="C6226"/>
      <c r="D6226"/>
      <c r="E6226"/>
      <c r="F6226"/>
      <c r="G6226"/>
      <c r="H6226"/>
      <c r="I6226"/>
      <c r="J6226"/>
      <c r="K6226"/>
      <c r="L6226"/>
    </row>
    <row r="6227" spans="1:12" ht="12.75">
      <c r="A6227" s="5"/>
      <c r="B6227"/>
      <c r="C6227"/>
      <c r="D6227"/>
      <c r="E6227"/>
      <c r="F6227"/>
      <c r="G6227"/>
      <c r="H6227"/>
      <c r="I6227"/>
      <c r="J6227"/>
      <c r="K6227"/>
      <c r="L6227"/>
    </row>
    <row r="6228" spans="1:14" ht="12.75">
      <c r="A6228" s="31"/>
      <c r="B6228" s="3" t="s">
        <v>18</v>
      </c>
      <c r="C6228" s="139">
        <f>E6225</f>
        <v>9226.573124999999</v>
      </c>
      <c r="D6228" s="155" t="s">
        <v>425</v>
      </c>
      <c r="E6228" s="155"/>
      <c r="F6228" s="4">
        <f>E6225/165.33</f>
        <v>55.8070109780439</v>
      </c>
      <c r="G6228" s="8" t="s">
        <v>19</v>
      </c>
      <c r="H6228"/>
      <c r="I6228"/>
      <c r="J6228"/>
      <c r="K6228"/>
      <c r="L6228"/>
      <c r="M6228" s="70"/>
      <c r="N6228" s="140"/>
    </row>
    <row r="6229" spans="1:12" ht="12.75">
      <c r="A6229" s="31"/>
      <c r="B6229"/>
      <c r="C6229"/>
      <c r="D6229"/>
      <c r="E6229"/>
      <c r="F6229"/>
      <c r="G6229"/>
      <c r="H6229"/>
      <c r="I6229"/>
      <c r="J6229"/>
      <c r="K6229"/>
      <c r="L6229"/>
    </row>
    <row r="6230" spans="1:12" ht="12.75">
      <c r="A6230" s="31"/>
      <c r="B6230" s="3" t="s">
        <v>17</v>
      </c>
      <c r="C6230"/>
      <c r="D6230"/>
      <c r="E6230"/>
      <c r="F6230"/>
      <c r="G6230"/>
      <c r="H6230"/>
      <c r="I6230"/>
      <c r="J6230"/>
      <c r="K6230"/>
      <c r="L6230"/>
    </row>
    <row r="6231" spans="2:8" ht="12.75">
      <c r="B6231" s="75"/>
      <c r="C6231" s="75"/>
      <c r="D6231" s="75"/>
      <c r="E6231" s="75"/>
      <c r="F6231" s="75"/>
      <c r="G6231" s="75"/>
      <c r="H6231" s="75"/>
    </row>
    <row r="6232" spans="2:9" ht="12.75">
      <c r="B6232" s="160" t="s">
        <v>495</v>
      </c>
      <c r="C6232" s="160"/>
      <c r="D6232" s="160"/>
      <c r="E6232" s="160"/>
      <c r="F6232" s="160"/>
      <c r="G6232" s="160"/>
      <c r="H6232" s="160"/>
      <c r="I6232" s="160"/>
    </row>
    <row r="6233" spans="2:9" ht="12.75">
      <c r="B6233" s="160" t="s">
        <v>496</v>
      </c>
      <c r="C6233" s="160"/>
      <c r="D6233" s="160"/>
      <c r="E6233" s="160"/>
      <c r="F6233" s="160"/>
      <c r="G6233" s="160"/>
      <c r="H6233" s="160"/>
      <c r="I6233" s="75"/>
    </row>
    <row r="6253" spans="2:8" ht="12.75">
      <c r="B6253" s="61"/>
      <c r="H6253" s="61"/>
    </row>
    <row r="6254" spans="7:8" ht="12.75">
      <c r="G6254" s="64"/>
      <c r="H6254" s="64"/>
    </row>
    <row r="6255" spans="2:8" ht="12.75">
      <c r="B6255" s="61"/>
      <c r="G6255" s="64"/>
      <c r="H6255" s="64"/>
    </row>
    <row r="6256" spans="1:12" ht="12.75">
      <c r="A6256" s="31"/>
      <c r="B6256" s="3" t="s">
        <v>484</v>
      </c>
      <c r="C6256"/>
      <c r="D6256"/>
      <c r="E6256"/>
      <c r="F6256"/>
      <c r="G6256"/>
      <c r="H6256" s="3" t="s">
        <v>134</v>
      </c>
      <c r="I6256"/>
      <c r="J6256"/>
      <c r="K6256"/>
      <c r="L6256"/>
    </row>
    <row r="6257" spans="1:12" ht="12.75">
      <c r="A6257" s="31"/>
      <c r="B6257"/>
      <c r="C6257"/>
      <c r="D6257"/>
      <c r="E6257"/>
      <c r="F6257"/>
      <c r="G6257" s="10"/>
      <c r="H6257" s="162" t="s">
        <v>317</v>
      </c>
      <c r="I6257" s="162"/>
      <c r="J6257"/>
      <c r="K6257"/>
      <c r="L6257"/>
    </row>
    <row r="6258" spans="1:12" ht="12.75">
      <c r="A6258" s="31"/>
      <c r="B6258" s="3" t="s">
        <v>486</v>
      </c>
      <c r="C6258"/>
      <c r="D6258"/>
      <c r="E6258"/>
      <c r="F6258"/>
      <c r="G6258" s="10"/>
      <c r="H6258" s="10"/>
      <c r="I6258"/>
      <c r="J6258"/>
      <c r="K6258"/>
      <c r="L6258"/>
    </row>
    <row r="6259" spans="1:12" ht="12.75">
      <c r="A6259" s="31"/>
      <c r="B6259" s="155" t="s">
        <v>315</v>
      </c>
      <c r="C6259" s="155"/>
      <c r="D6259" s="155"/>
      <c r="E6259" s="155"/>
      <c r="F6259" s="155"/>
      <c r="G6259" s="155"/>
      <c r="H6259" s="155"/>
      <c r="I6259" s="155"/>
      <c r="J6259"/>
      <c r="K6259"/>
      <c r="L6259"/>
    </row>
    <row r="6260" spans="1:12" ht="12.75">
      <c r="A6260" s="31"/>
      <c r="B6260" s="3"/>
      <c r="C6260"/>
      <c r="D6260"/>
      <c r="E6260"/>
      <c r="F6260"/>
      <c r="G6260" s="10"/>
      <c r="H6260" s="10"/>
      <c r="I6260"/>
      <c r="J6260"/>
      <c r="K6260"/>
      <c r="L6260"/>
    </row>
    <row r="6261" spans="1:12" ht="12.75">
      <c r="A6261" s="31"/>
      <c r="B6261"/>
      <c r="C6261"/>
      <c r="D6261"/>
      <c r="E6261"/>
      <c r="F6261"/>
      <c r="G6261" s="50"/>
      <c r="H6261" s="10"/>
      <c r="I6261"/>
      <c r="J6261"/>
      <c r="K6261"/>
      <c r="L6261"/>
    </row>
    <row r="6262" spans="1:12" ht="12.75">
      <c r="A6262" s="5">
        <v>1</v>
      </c>
      <c r="B6262" s="3" t="s">
        <v>0</v>
      </c>
      <c r="C6262"/>
      <c r="D6262"/>
      <c r="E6262" s="3">
        <f>SUM(E6263:E6266)</f>
        <v>4154</v>
      </c>
      <c r="F6262" s="8" t="s">
        <v>118</v>
      </c>
      <c r="G6262"/>
      <c r="H6262"/>
      <c r="I6262"/>
      <c r="J6262"/>
      <c r="K6262"/>
      <c r="L6262"/>
    </row>
    <row r="6263" spans="1:12" ht="12.75">
      <c r="A6263" s="5"/>
      <c r="B6263" t="s">
        <v>188</v>
      </c>
      <c r="C6263"/>
      <c r="D6263"/>
      <c r="E6263">
        <v>0</v>
      </c>
      <c r="F6263" s="8"/>
      <c r="G6263"/>
      <c r="H6263"/>
      <c r="I6263"/>
      <c r="J6263"/>
      <c r="K6263"/>
      <c r="L6263"/>
    </row>
    <row r="6264" spans="1:12" ht="12.75">
      <c r="A6264" s="5"/>
      <c r="B6264" t="s">
        <v>9</v>
      </c>
      <c r="C6264"/>
      <c r="D6264"/>
      <c r="E6264">
        <v>0</v>
      </c>
      <c r="F6264" s="8"/>
      <c r="G6264"/>
      <c r="H6264"/>
      <c r="I6264"/>
      <c r="J6264"/>
      <c r="K6264"/>
      <c r="L6264"/>
    </row>
    <row r="6265" spans="1:12" ht="12.75">
      <c r="A6265" s="5"/>
      <c r="B6265" t="s">
        <v>189</v>
      </c>
      <c r="C6265"/>
      <c r="D6265"/>
      <c r="E6265">
        <v>3850</v>
      </c>
      <c r="F6265" s="8"/>
      <c r="G6265"/>
      <c r="H6265"/>
      <c r="I6265"/>
      <c r="J6265"/>
      <c r="K6265"/>
      <c r="L6265"/>
    </row>
    <row r="6266" spans="1:12" ht="12.75">
      <c r="A6266" s="5"/>
      <c r="B6266" t="s">
        <v>190</v>
      </c>
      <c r="C6266"/>
      <c r="D6266"/>
      <c r="E6266">
        <v>304</v>
      </c>
      <c r="F6266" s="8"/>
      <c r="G6266"/>
      <c r="H6266"/>
      <c r="I6266"/>
      <c r="J6266"/>
      <c r="K6266"/>
      <c r="L6266"/>
    </row>
    <row r="6267" spans="1:12" ht="12.75">
      <c r="A6267" s="5"/>
      <c r="B6267"/>
      <c r="C6267"/>
      <c r="D6267"/>
      <c r="E6267"/>
      <c r="F6267"/>
      <c r="G6267"/>
      <c r="H6267"/>
      <c r="I6267"/>
      <c r="J6267"/>
      <c r="K6267"/>
      <c r="L6267"/>
    </row>
    <row r="6268" spans="1:12" ht="12.75">
      <c r="A6268" s="5"/>
      <c r="B6268"/>
      <c r="C6268"/>
      <c r="D6268"/>
      <c r="E6268"/>
      <c r="F6268" s="8"/>
      <c r="G6268"/>
      <c r="H6268"/>
      <c r="I6268"/>
      <c r="J6268"/>
      <c r="K6268"/>
      <c r="L6268"/>
    </row>
    <row r="6269" spans="1:12" ht="12.75">
      <c r="A6269" s="5">
        <v>2</v>
      </c>
      <c r="B6269" s="3" t="s">
        <v>1</v>
      </c>
      <c r="C6269" s="3"/>
      <c r="D6269" s="3"/>
      <c r="E6269" s="4">
        <f>SUM(E6270:E6272)</f>
        <v>3750</v>
      </c>
      <c r="F6269" s="8" t="s">
        <v>118</v>
      </c>
      <c r="G6269"/>
      <c r="H6269"/>
      <c r="I6269"/>
      <c r="J6269"/>
      <c r="K6269"/>
      <c r="L6269"/>
    </row>
    <row r="6270" spans="1:14" ht="12.75">
      <c r="A6270" s="5"/>
      <c r="B6270" t="s">
        <v>2</v>
      </c>
      <c r="C6270"/>
      <c r="D6270"/>
      <c r="E6270">
        <v>3750</v>
      </c>
      <c r="F6270" s="8"/>
      <c r="G6270"/>
      <c r="H6270"/>
      <c r="I6270"/>
      <c r="J6270"/>
      <c r="K6270"/>
      <c r="L6270"/>
      <c r="M6270" s="70"/>
      <c r="N6270" s="140"/>
    </row>
    <row r="6271" spans="1:12" ht="12.75">
      <c r="A6271" s="5"/>
      <c r="B6271" s="53" t="s">
        <v>494</v>
      </c>
      <c r="C6271" s="6">
        <v>0</v>
      </c>
      <c r="D6271"/>
      <c r="E6271" s="1">
        <f>E6270*C6271</f>
        <v>0</v>
      </c>
      <c r="F6271" s="8"/>
      <c r="G6271"/>
      <c r="H6271"/>
      <c r="I6271"/>
      <c r="J6271"/>
      <c r="K6271"/>
      <c r="L6271"/>
    </row>
    <row r="6272" spans="1:12" ht="12.75">
      <c r="A6272" s="5"/>
      <c r="B6272"/>
      <c r="C6272"/>
      <c r="D6272"/>
      <c r="E6272"/>
      <c r="F6272"/>
      <c r="G6272"/>
      <c r="H6272"/>
      <c r="I6272"/>
      <c r="J6272"/>
      <c r="K6272"/>
      <c r="L6272"/>
    </row>
    <row r="6273" spans="1:12" ht="12.75">
      <c r="A6273" s="5" t="s">
        <v>4</v>
      </c>
      <c r="B6273" s="3" t="s">
        <v>3</v>
      </c>
      <c r="C6273"/>
      <c r="D6273"/>
      <c r="E6273" s="4">
        <f>E6262+E6269</f>
        <v>7904</v>
      </c>
      <c r="F6273" s="8" t="s">
        <v>118</v>
      </c>
      <c r="G6273" s="3"/>
      <c r="H6273"/>
      <c r="I6273"/>
      <c r="J6273"/>
      <c r="K6273"/>
      <c r="L6273"/>
    </row>
    <row r="6274" spans="1:12" ht="12.75">
      <c r="A6274" s="5"/>
      <c r="B6274"/>
      <c r="C6274"/>
      <c r="D6274"/>
      <c r="E6274"/>
      <c r="F6274"/>
      <c r="G6274"/>
      <c r="H6274"/>
      <c r="I6274"/>
      <c r="J6274"/>
      <c r="K6274"/>
      <c r="L6274"/>
    </row>
    <row r="6275" spans="1:12" ht="12.75">
      <c r="A6275" s="5"/>
      <c r="B6275" s="53" t="s">
        <v>159</v>
      </c>
      <c r="C6275" s="6">
        <v>0</v>
      </c>
      <c r="D6275"/>
      <c r="E6275" s="1">
        <f>E6273*C6275</f>
        <v>0</v>
      </c>
      <c r="F6275"/>
      <c r="G6275"/>
      <c r="H6275"/>
      <c r="I6275"/>
      <c r="J6275"/>
      <c r="K6275"/>
      <c r="L6275"/>
    </row>
    <row r="6276" spans="1:12" ht="12.75">
      <c r="A6276" s="5"/>
      <c r="B6276"/>
      <c r="C6276" s="6"/>
      <c r="D6276"/>
      <c r="E6276" s="1"/>
      <c r="F6276"/>
      <c r="G6276"/>
      <c r="H6276"/>
      <c r="I6276"/>
      <c r="J6276"/>
      <c r="K6276"/>
      <c r="L6276"/>
    </row>
    <row r="6277" spans="1:12" ht="12.75">
      <c r="A6277" s="5"/>
      <c r="B6277"/>
      <c r="C6277"/>
      <c r="D6277"/>
      <c r="E6277"/>
      <c r="F6277"/>
      <c r="G6277"/>
      <c r="H6277"/>
      <c r="I6277"/>
      <c r="J6277"/>
      <c r="K6277"/>
      <c r="L6277"/>
    </row>
    <row r="6278" spans="1:12" ht="12.75">
      <c r="A6278" s="5" t="s">
        <v>5</v>
      </c>
      <c r="B6278" s="3" t="s">
        <v>6</v>
      </c>
      <c r="C6278"/>
      <c r="D6278"/>
      <c r="E6278" s="4">
        <f>SUM(E6275:E6277)</f>
        <v>0</v>
      </c>
      <c r="F6278" s="8" t="s">
        <v>118</v>
      </c>
      <c r="G6278"/>
      <c r="H6278"/>
      <c r="I6278"/>
      <c r="J6278"/>
      <c r="K6278"/>
      <c r="L6278"/>
    </row>
    <row r="6279" spans="1:12" ht="12.75">
      <c r="A6279" s="5"/>
      <c r="B6279" s="3"/>
      <c r="C6279"/>
      <c r="D6279"/>
      <c r="E6279" s="4"/>
      <c r="F6279" s="8"/>
      <c r="G6279"/>
      <c r="H6279"/>
      <c r="I6279"/>
      <c r="J6279"/>
      <c r="K6279"/>
      <c r="L6279"/>
    </row>
    <row r="6280" spans="1:12" ht="12.75">
      <c r="A6280" s="5" t="s">
        <v>7</v>
      </c>
      <c r="B6280" s="3" t="s">
        <v>11</v>
      </c>
      <c r="C6280"/>
      <c r="D6280"/>
      <c r="E6280" s="4">
        <f>E6273+E6278</f>
        <v>7904</v>
      </c>
      <c r="F6280" s="8" t="s">
        <v>118</v>
      </c>
      <c r="G6280"/>
      <c r="H6280"/>
      <c r="I6280"/>
      <c r="J6280"/>
      <c r="K6280"/>
      <c r="L6280"/>
    </row>
    <row r="6281" spans="1:12" ht="12.75">
      <c r="A6281" s="5"/>
      <c r="B6281"/>
      <c r="C6281"/>
      <c r="D6281"/>
      <c r="E6281"/>
      <c r="F6281" s="8"/>
      <c r="G6281"/>
      <c r="H6281"/>
      <c r="I6281"/>
      <c r="J6281"/>
      <c r="K6281"/>
      <c r="L6281"/>
    </row>
    <row r="6282" spans="1:12" ht="12.75">
      <c r="A6282" s="5" t="s">
        <v>12</v>
      </c>
      <c r="B6282" s="3" t="s">
        <v>13</v>
      </c>
      <c r="C6282" s="6">
        <v>0</v>
      </c>
      <c r="D6282"/>
      <c r="E6282" s="4">
        <f>E6280*C6282</f>
        <v>0</v>
      </c>
      <c r="F6282" s="8" t="s">
        <v>118</v>
      </c>
      <c r="G6282"/>
      <c r="H6282"/>
      <c r="I6282"/>
      <c r="J6282"/>
      <c r="K6282"/>
      <c r="L6282"/>
    </row>
    <row r="6283" spans="1:12" ht="12.75">
      <c r="A6283" s="5"/>
      <c r="B6283"/>
      <c r="C6283"/>
      <c r="D6283"/>
      <c r="E6283"/>
      <c r="F6283" s="8"/>
      <c r="G6283"/>
      <c r="H6283"/>
      <c r="I6283"/>
      <c r="J6283"/>
      <c r="K6283"/>
      <c r="L6283"/>
    </row>
    <row r="6284" spans="1:12" ht="12.75">
      <c r="A6284" s="5" t="s">
        <v>14</v>
      </c>
      <c r="B6284" s="3" t="s">
        <v>27</v>
      </c>
      <c r="C6284"/>
      <c r="D6284"/>
      <c r="E6284" s="4">
        <f>E6280+E6282</f>
        <v>7904</v>
      </c>
      <c r="F6284" s="8" t="s">
        <v>118</v>
      </c>
      <c r="G6284"/>
      <c r="H6284"/>
      <c r="I6284"/>
      <c r="J6284"/>
      <c r="K6284"/>
      <c r="L6284"/>
    </row>
    <row r="6285" spans="1:12" ht="12.75">
      <c r="A6285" s="5"/>
      <c r="B6285"/>
      <c r="C6285"/>
      <c r="D6285"/>
      <c r="E6285"/>
      <c r="F6285"/>
      <c r="G6285"/>
      <c r="H6285"/>
      <c r="I6285"/>
      <c r="J6285"/>
      <c r="K6285"/>
      <c r="L6285"/>
    </row>
    <row r="6286" spans="1:12" ht="12.75">
      <c r="A6286" s="5"/>
      <c r="B6286"/>
      <c r="C6286"/>
      <c r="D6286"/>
      <c r="E6286"/>
      <c r="F6286"/>
      <c r="G6286"/>
      <c r="H6286"/>
      <c r="I6286"/>
      <c r="J6286"/>
      <c r="K6286"/>
      <c r="L6286"/>
    </row>
    <row r="6287" spans="1:14" ht="12.75">
      <c r="A6287" s="31"/>
      <c r="B6287" s="3" t="s">
        <v>18</v>
      </c>
      <c r="C6287" s="139">
        <f>E6284</f>
        <v>7904</v>
      </c>
      <c r="D6287" s="155" t="s">
        <v>425</v>
      </c>
      <c r="E6287" s="155"/>
      <c r="F6287" s="4">
        <f>E6284/165.33</f>
        <v>47.80741547208613</v>
      </c>
      <c r="G6287" s="8" t="s">
        <v>19</v>
      </c>
      <c r="H6287"/>
      <c r="I6287"/>
      <c r="J6287"/>
      <c r="K6287"/>
      <c r="L6287"/>
      <c r="M6287" s="70"/>
      <c r="N6287" s="140"/>
    </row>
    <row r="6288" spans="1:12" ht="12.75">
      <c r="A6288" s="31"/>
      <c r="B6288"/>
      <c r="C6288"/>
      <c r="D6288"/>
      <c r="E6288"/>
      <c r="F6288"/>
      <c r="G6288"/>
      <c r="H6288"/>
      <c r="I6288"/>
      <c r="J6288"/>
      <c r="K6288"/>
      <c r="L6288"/>
    </row>
    <row r="6289" spans="1:12" ht="12.75">
      <c r="A6289" s="31"/>
      <c r="B6289" s="3" t="s">
        <v>17</v>
      </c>
      <c r="C6289"/>
      <c r="D6289"/>
      <c r="E6289"/>
      <c r="F6289"/>
      <c r="G6289"/>
      <c r="H6289"/>
      <c r="I6289"/>
      <c r="J6289"/>
      <c r="K6289"/>
      <c r="L6289"/>
    </row>
    <row r="6290" spans="2:8" ht="12.75">
      <c r="B6290" s="75"/>
      <c r="C6290" s="75"/>
      <c r="D6290" s="75"/>
      <c r="E6290" s="75"/>
      <c r="F6290" s="75"/>
      <c r="G6290" s="75"/>
      <c r="H6290" s="75"/>
    </row>
    <row r="6291" spans="2:9" ht="12.75">
      <c r="B6291" s="160" t="s">
        <v>495</v>
      </c>
      <c r="C6291" s="160"/>
      <c r="D6291" s="160"/>
      <c r="E6291" s="160"/>
      <c r="F6291" s="160"/>
      <c r="G6291" s="160"/>
      <c r="H6291" s="160"/>
      <c r="I6291" s="160"/>
    </row>
    <row r="6292" spans="2:9" ht="12.75">
      <c r="B6292" s="160" t="s">
        <v>496</v>
      </c>
      <c r="C6292" s="160"/>
      <c r="D6292" s="160"/>
      <c r="E6292" s="160"/>
      <c r="F6292" s="160"/>
      <c r="G6292" s="160"/>
      <c r="H6292" s="160"/>
      <c r="I6292" s="75"/>
    </row>
    <row r="6312" spans="2:12" ht="12.75">
      <c r="B6312" s="61"/>
      <c r="H6312" s="61"/>
      <c r="L6312" s="62"/>
    </row>
    <row r="6313" spans="7:12" ht="12.75">
      <c r="G6313" s="64"/>
      <c r="H6313" s="64"/>
      <c r="L6313" s="62"/>
    </row>
    <row r="6314" spans="2:12" ht="12.75">
      <c r="B6314" s="61"/>
      <c r="G6314" s="64"/>
      <c r="H6314" s="64"/>
      <c r="L6314" s="62"/>
    </row>
    <row r="6315" spans="1:12" ht="12.75">
      <c r="A6315" s="31"/>
      <c r="B6315" s="3" t="s">
        <v>484</v>
      </c>
      <c r="C6315"/>
      <c r="D6315"/>
      <c r="E6315"/>
      <c r="F6315"/>
      <c r="G6315"/>
      <c r="H6315" s="3" t="s">
        <v>134</v>
      </c>
      <c r="I6315"/>
      <c r="L6315" s="62"/>
    </row>
    <row r="6316" spans="1:12" ht="12.75">
      <c r="A6316" s="31"/>
      <c r="B6316"/>
      <c r="C6316"/>
      <c r="D6316"/>
      <c r="E6316"/>
      <c r="F6316"/>
      <c r="G6316" s="10"/>
      <c r="H6316" s="162" t="s">
        <v>319</v>
      </c>
      <c r="I6316" s="162"/>
      <c r="L6316" s="62"/>
    </row>
    <row r="6317" spans="1:12" ht="12.75">
      <c r="A6317" s="31"/>
      <c r="B6317" s="3" t="s">
        <v>486</v>
      </c>
      <c r="C6317"/>
      <c r="D6317"/>
      <c r="E6317"/>
      <c r="F6317"/>
      <c r="G6317" s="10"/>
      <c r="H6317" s="10"/>
      <c r="I6317" s="50"/>
      <c r="L6317" s="62"/>
    </row>
    <row r="6318" spans="1:12" ht="12.75">
      <c r="A6318" s="31"/>
      <c r="B6318" s="155" t="s">
        <v>318</v>
      </c>
      <c r="C6318" s="155"/>
      <c r="D6318" s="155"/>
      <c r="E6318" s="155"/>
      <c r="F6318" s="155"/>
      <c r="G6318" s="155"/>
      <c r="H6318" s="155"/>
      <c r="I6318" s="155"/>
      <c r="L6318" s="62"/>
    </row>
    <row r="6319" spans="1:12" ht="12.75">
      <c r="A6319" s="31"/>
      <c r="B6319"/>
      <c r="C6319"/>
      <c r="D6319"/>
      <c r="E6319"/>
      <c r="F6319"/>
      <c r="G6319" s="10"/>
      <c r="H6319" s="10"/>
      <c r="I6319" s="10"/>
      <c r="L6319" s="62"/>
    </row>
    <row r="6320" spans="1:12" ht="12.75">
      <c r="A6320" s="31"/>
      <c r="B6320"/>
      <c r="C6320"/>
      <c r="D6320"/>
      <c r="E6320"/>
      <c r="F6320"/>
      <c r="G6320" s="50"/>
      <c r="H6320" s="10"/>
      <c r="I6320" s="10"/>
      <c r="L6320" s="62"/>
    </row>
    <row r="6321" spans="1:9" ht="12.75">
      <c r="A6321" s="5">
        <v>1</v>
      </c>
      <c r="B6321" s="3" t="s">
        <v>0</v>
      </c>
      <c r="C6321"/>
      <c r="D6321"/>
      <c r="E6321" s="3">
        <f>SUM(E6322:E6324)</f>
        <v>50</v>
      </c>
      <c r="F6321" s="8" t="s">
        <v>118</v>
      </c>
      <c r="G6321"/>
      <c r="H6321"/>
      <c r="I6321"/>
    </row>
    <row r="6322" spans="1:9" ht="12.75">
      <c r="A6322" s="5"/>
      <c r="B6322" t="s">
        <v>8</v>
      </c>
      <c r="C6322"/>
      <c r="D6322"/>
      <c r="E6322">
        <v>0</v>
      </c>
      <c r="F6322" s="8"/>
      <c r="G6322"/>
      <c r="H6322"/>
      <c r="I6322"/>
    </row>
    <row r="6323" spans="1:9" ht="12.75">
      <c r="A6323" s="5"/>
      <c r="B6323" t="s">
        <v>9</v>
      </c>
      <c r="C6323"/>
      <c r="D6323"/>
      <c r="E6323">
        <v>50</v>
      </c>
      <c r="F6323" s="8"/>
      <c r="G6323"/>
      <c r="H6323"/>
      <c r="I6323"/>
    </row>
    <row r="6324" spans="1:9" ht="12.75">
      <c r="A6324" s="5"/>
      <c r="B6324" t="s">
        <v>10</v>
      </c>
      <c r="C6324"/>
      <c r="D6324"/>
      <c r="E6324">
        <v>0</v>
      </c>
      <c r="F6324" s="8"/>
      <c r="G6324"/>
      <c r="H6324"/>
      <c r="I6324"/>
    </row>
    <row r="6325" spans="1:9" ht="12.75">
      <c r="A6325" s="5"/>
      <c r="B6325"/>
      <c r="C6325"/>
      <c r="D6325"/>
      <c r="E6325"/>
      <c r="F6325" s="8"/>
      <c r="G6325"/>
      <c r="H6325"/>
      <c r="I6325"/>
    </row>
    <row r="6326" spans="1:9" ht="12.75">
      <c r="A6326" s="5"/>
      <c r="B6326"/>
      <c r="C6326"/>
      <c r="D6326"/>
      <c r="E6326"/>
      <c r="F6326" s="8"/>
      <c r="G6326"/>
      <c r="H6326"/>
      <c r="I6326"/>
    </row>
    <row r="6327" spans="1:9" ht="12.75">
      <c r="A6327" s="5">
        <v>2</v>
      </c>
      <c r="B6327" s="3" t="s">
        <v>1</v>
      </c>
      <c r="C6327" s="3"/>
      <c r="D6327" s="3"/>
      <c r="E6327" s="4">
        <f>SUM(E6328:E6330)</f>
        <v>4294.5</v>
      </c>
      <c r="F6327" s="8" t="s">
        <v>118</v>
      </c>
      <c r="G6327"/>
      <c r="H6327"/>
      <c r="I6327"/>
    </row>
    <row r="6328" spans="1:14" ht="12.75">
      <c r="A6328" s="5"/>
      <c r="B6328" t="s">
        <v>2</v>
      </c>
      <c r="C6328"/>
      <c r="D6328"/>
      <c r="E6328">
        <v>4200</v>
      </c>
      <c r="F6328" s="8"/>
      <c r="G6328"/>
      <c r="H6328"/>
      <c r="I6328"/>
      <c r="M6328" s="70"/>
      <c r="N6328" s="140"/>
    </row>
    <row r="6329" spans="1:9" ht="12.75">
      <c r="A6329" s="5"/>
      <c r="B6329" s="53" t="s">
        <v>505</v>
      </c>
      <c r="C6329" s="2">
        <v>0.0225</v>
      </c>
      <c r="D6329"/>
      <c r="E6329" s="1">
        <f>E6328*C6329</f>
        <v>94.5</v>
      </c>
      <c r="F6329" s="8"/>
      <c r="G6329"/>
      <c r="H6329"/>
      <c r="I6329"/>
    </row>
    <row r="6330" spans="1:9" ht="12.75">
      <c r="A6330" s="5"/>
      <c r="B6330"/>
      <c r="C6330"/>
      <c r="D6330"/>
      <c r="E6330"/>
      <c r="F6330"/>
      <c r="G6330"/>
      <c r="H6330"/>
      <c r="I6330"/>
    </row>
    <row r="6331" spans="1:9" ht="12.75">
      <c r="A6331" s="5" t="s">
        <v>4</v>
      </c>
      <c r="B6331" s="3" t="s">
        <v>3</v>
      </c>
      <c r="C6331"/>
      <c r="D6331"/>
      <c r="E6331" s="4">
        <f>E6321+E6327</f>
        <v>4344.5</v>
      </c>
      <c r="F6331" s="8" t="s">
        <v>118</v>
      </c>
      <c r="G6331" s="3"/>
      <c r="H6331"/>
      <c r="I6331"/>
    </row>
    <row r="6332" spans="1:9" ht="12.75">
      <c r="A6332" s="5"/>
      <c r="B6332"/>
      <c r="C6332"/>
      <c r="D6332"/>
      <c r="E6332"/>
      <c r="F6332"/>
      <c r="G6332"/>
      <c r="H6332"/>
      <c r="I6332"/>
    </row>
    <row r="6333" spans="1:9" ht="12.75">
      <c r="A6333" s="5"/>
      <c r="B6333" s="53" t="s">
        <v>159</v>
      </c>
      <c r="C6333" s="6">
        <v>0.1</v>
      </c>
      <c r="D6333"/>
      <c r="E6333" s="1">
        <f>E6331*C6333</f>
        <v>434.45000000000005</v>
      </c>
      <c r="F6333"/>
      <c r="G6333"/>
      <c r="H6333"/>
      <c r="I6333"/>
    </row>
    <row r="6334" spans="1:9" ht="12.75">
      <c r="A6334" s="5"/>
      <c r="B6334"/>
      <c r="C6334" s="6"/>
      <c r="D6334"/>
      <c r="E6334" s="1"/>
      <c r="F6334"/>
      <c r="G6334"/>
      <c r="H6334"/>
      <c r="I6334"/>
    </row>
    <row r="6335" spans="1:9" ht="12.75">
      <c r="A6335" s="5"/>
      <c r="B6335"/>
      <c r="C6335"/>
      <c r="D6335"/>
      <c r="E6335"/>
      <c r="F6335"/>
      <c r="G6335"/>
      <c r="H6335"/>
      <c r="I6335"/>
    </row>
    <row r="6336" spans="1:9" ht="12.75">
      <c r="A6336" s="5" t="s">
        <v>5</v>
      </c>
      <c r="B6336" s="3" t="s">
        <v>6</v>
      </c>
      <c r="C6336"/>
      <c r="D6336"/>
      <c r="E6336" s="4">
        <f>SUM(E6333:E6335)</f>
        <v>434.45000000000005</v>
      </c>
      <c r="F6336" s="8" t="s">
        <v>118</v>
      </c>
      <c r="G6336"/>
      <c r="H6336"/>
      <c r="I6336"/>
    </row>
    <row r="6337" spans="1:9" ht="12.75">
      <c r="A6337" s="5"/>
      <c r="B6337" s="3"/>
      <c r="C6337"/>
      <c r="D6337"/>
      <c r="E6337" s="4"/>
      <c r="F6337" s="8"/>
      <c r="G6337"/>
      <c r="H6337"/>
      <c r="I6337"/>
    </row>
    <row r="6338" spans="1:9" ht="12.75">
      <c r="A6338" s="5" t="s">
        <v>7</v>
      </c>
      <c r="B6338" s="3" t="s">
        <v>11</v>
      </c>
      <c r="C6338"/>
      <c r="D6338"/>
      <c r="E6338" s="4">
        <f>E6331+E6336</f>
        <v>4778.95</v>
      </c>
      <c r="F6338" s="8" t="s">
        <v>118</v>
      </c>
      <c r="G6338"/>
      <c r="H6338"/>
      <c r="I6338"/>
    </row>
    <row r="6339" spans="1:9" ht="12.75">
      <c r="A6339" s="5"/>
      <c r="B6339"/>
      <c r="C6339"/>
      <c r="D6339"/>
      <c r="E6339"/>
      <c r="F6339" s="8"/>
      <c r="G6339"/>
      <c r="H6339"/>
      <c r="I6339"/>
    </row>
    <row r="6340" spans="1:9" ht="12.75">
      <c r="A6340" s="5" t="s">
        <v>12</v>
      </c>
      <c r="B6340" s="3" t="s">
        <v>13</v>
      </c>
      <c r="C6340" s="6">
        <v>0.05</v>
      </c>
      <c r="D6340"/>
      <c r="E6340" s="4">
        <f>E6338*C6340</f>
        <v>238.9475</v>
      </c>
      <c r="F6340" s="8" t="s">
        <v>118</v>
      </c>
      <c r="G6340"/>
      <c r="H6340"/>
      <c r="I6340"/>
    </row>
    <row r="6341" spans="1:9" ht="12.75">
      <c r="A6341" s="5"/>
      <c r="B6341"/>
      <c r="C6341"/>
      <c r="D6341"/>
      <c r="E6341"/>
      <c r="F6341" s="8"/>
      <c r="G6341"/>
      <c r="H6341"/>
      <c r="I6341"/>
    </row>
    <row r="6342" spans="1:9" ht="12.75">
      <c r="A6342" s="5" t="s">
        <v>14</v>
      </c>
      <c r="B6342" s="3" t="s">
        <v>27</v>
      </c>
      <c r="C6342"/>
      <c r="D6342"/>
      <c r="E6342" s="4">
        <f>E6338+E6340</f>
        <v>5017.8975</v>
      </c>
      <c r="F6342" s="8" t="s">
        <v>118</v>
      </c>
      <c r="G6342"/>
      <c r="H6342"/>
      <c r="I6342"/>
    </row>
    <row r="6343" spans="1:9" ht="12.75">
      <c r="A6343" s="5"/>
      <c r="B6343"/>
      <c r="C6343"/>
      <c r="D6343"/>
      <c r="E6343"/>
      <c r="F6343"/>
      <c r="G6343"/>
      <c r="H6343"/>
      <c r="I6343"/>
    </row>
    <row r="6344" spans="1:9" ht="12.75">
      <c r="A6344" s="5"/>
      <c r="B6344"/>
      <c r="C6344"/>
      <c r="D6344"/>
      <c r="E6344"/>
      <c r="F6344"/>
      <c r="G6344"/>
      <c r="H6344"/>
      <c r="I6344"/>
    </row>
    <row r="6345" spans="1:14" ht="12.75">
      <c r="A6345" s="31"/>
      <c r="B6345" s="3" t="s">
        <v>18</v>
      </c>
      <c r="C6345" s="139">
        <f>E6342</f>
        <v>5017.8975</v>
      </c>
      <c r="D6345" s="155" t="s">
        <v>423</v>
      </c>
      <c r="E6345" s="155"/>
      <c r="F6345" s="4">
        <f>E6342/165.33/1</f>
        <v>30.35079840319361</v>
      </c>
      <c r="G6345" s="8" t="s">
        <v>19</v>
      </c>
      <c r="H6345"/>
      <c r="I6345"/>
      <c r="M6345" s="70"/>
      <c r="N6345" s="140"/>
    </row>
    <row r="6346" spans="1:9" ht="12.75">
      <c r="A6346" s="31"/>
      <c r="B6346"/>
      <c r="C6346"/>
      <c r="D6346"/>
      <c r="E6346"/>
      <c r="F6346"/>
      <c r="G6346"/>
      <c r="H6346"/>
      <c r="I6346"/>
    </row>
    <row r="6347" spans="1:9" ht="12.75">
      <c r="A6347" s="31"/>
      <c r="B6347" s="3" t="s">
        <v>17</v>
      </c>
      <c r="C6347"/>
      <c r="D6347"/>
      <c r="E6347"/>
      <c r="F6347"/>
      <c r="G6347"/>
      <c r="H6347"/>
      <c r="I6347"/>
    </row>
    <row r="6348" spans="1:9" ht="12.75">
      <c r="A6348" s="31"/>
      <c r="B6348"/>
      <c r="C6348"/>
      <c r="D6348"/>
      <c r="E6348"/>
      <c r="F6348"/>
      <c r="G6348"/>
      <c r="H6348"/>
      <c r="I6348"/>
    </row>
    <row r="6349" spans="2:9" ht="12.75">
      <c r="B6349" s="160" t="s">
        <v>495</v>
      </c>
      <c r="C6349" s="160"/>
      <c r="D6349" s="160"/>
      <c r="E6349" s="160"/>
      <c r="F6349" s="160"/>
      <c r="G6349" s="160"/>
      <c r="H6349" s="160"/>
      <c r="I6349" s="160"/>
    </row>
    <row r="6350" spans="2:9" ht="12.75">
      <c r="B6350" s="160" t="s">
        <v>496</v>
      </c>
      <c r="C6350" s="160"/>
      <c r="D6350" s="160"/>
      <c r="E6350" s="160"/>
      <c r="F6350" s="160"/>
      <c r="G6350" s="160"/>
      <c r="H6350" s="160"/>
      <c r="I6350" s="75"/>
    </row>
    <row r="6371" spans="2:12" ht="12.75">
      <c r="B6371" s="61"/>
      <c r="H6371" s="61"/>
      <c r="L6371" s="62"/>
    </row>
    <row r="6372" spans="7:12" ht="12.75">
      <c r="G6372" s="64"/>
      <c r="H6372" s="64"/>
      <c r="L6372" s="62"/>
    </row>
    <row r="6373" spans="2:12" ht="12.75">
      <c r="B6373" s="61"/>
      <c r="G6373" s="64"/>
      <c r="H6373" s="64"/>
      <c r="L6373" s="62"/>
    </row>
    <row r="6374" spans="1:12" ht="12.75">
      <c r="A6374" s="31"/>
      <c r="B6374" s="3" t="s">
        <v>484</v>
      </c>
      <c r="C6374"/>
      <c r="D6374"/>
      <c r="E6374"/>
      <c r="F6374"/>
      <c r="G6374"/>
      <c r="H6374" s="3" t="s">
        <v>134</v>
      </c>
      <c r="I6374"/>
      <c r="L6374" s="62"/>
    </row>
    <row r="6375" spans="1:12" ht="12.75">
      <c r="A6375" s="31"/>
      <c r="B6375"/>
      <c r="C6375"/>
      <c r="D6375"/>
      <c r="E6375"/>
      <c r="F6375"/>
      <c r="G6375" s="10"/>
      <c r="H6375" s="162" t="s">
        <v>320</v>
      </c>
      <c r="I6375" s="162"/>
      <c r="L6375" s="62"/>
    </row>
    <row r="6376" spans="1:12" ht="12.75">
      <c r="A6376" s="31"/>
      <c r="B6376" s="3" t="s">
        <v>486</v>
      </c>
      <c r="C6376"/>
      <c r="D6376"/>
      <c r="E6376"/>
      <c r="F6376"/>
      <c r="G6376" s="10"/>
      <c r="H6376" s="10"/>
      <c r="I6376" s="50"/>
      <c r="L6376" s="62"/>
    </row>
    <row r="6377" spans="1:12" ht="12.75">
      <c r="A6377" s="31"/>
      <c r="B6377" s="155" t="s">
        <v>318</v>
      </c>
      <c r="C6377" s="155"/>
      <c r="D6377" s="155"/>
      <c r="E6377" s="155"/>
      <c r="F6377" s="155"/>
      <c r="G6377" s="155"/>
      <c r="H6377" s="155"/>
      <c r="I6377" s="155"/>
      <c r="L6377" s="62"/>
    </row>
    <row r="6378" spans="1:12" ht="12.75">
      <c r="A6378" s="31"/>
      <c r="B6378"/>
      <c r="C6378"/>
      <c r="D6378"/>
      <c r="E6378"/>
      <c r="F6378"/>
      <c r="G6378" s="10"/>
      <c r="H6378" s="10"/>
      <c r="I6378" s="10"/>
      <c r="L6378" s="62"/>
    </row>
    <row r="6379" spans="1:12" ht="12.75">
      <c r="A6379" s="31"/>
      <c r="B6379"/>
      <c r="C6379"/>
      <c r="D6379"/>
      <c r="E6379"/>
      <c r="F6379"/>
      <c r="G6379" s="50"/>
      <c r="H6379" s="10"/>
      <c r="I6379" s="10"/>
      <c r="L6379" s="62"/>
    </row>
    <row r="6380" spans="1:12" ht="12.75">
      <c r="A6380" s="5">
        <v>1</v>
      </c>
      <c r="B6380" s="3" t="s">
        <v>0</v>
      </c>
      <c r="C6380"/>
      <c r="D6380"/>
      <c r="E6380" s="3">
        <f>SUM(E6381:E6383)</f>
        <v>50</v>
      </c>
      <c r="F6380" s="8" t="s">
        <v>118</v>
      </c>
      <c r="G6380"/>
      <c r="H6380"/>
      <c r="I6380"/>
      <c r="L6380" s="62"/>
    </row>
    <row r="6381" spans="1:12" ht="12.75">
      <c r="A6381" s="5"/>
      <c r="B6381" t="s">
        <v>8</v>
      </c>
      <c r="C6381"/>
      <c r="D6381"/>
      <c r="E6381">
        <v>0</v>
      </c>
      <c r="F6381" s="8"/>
      <c r="G6381"/>
      <c r="H6381"/>
      <c r="I6381"/>
      <c r="L6381" s="62"/>
    </row>
    <row r="6382" spans="1:12" ht="12.75">
      <c r="A6382" s="5"/>
      <c r="B6382" t="s">
        <v>9</v>
      </c>
      <c r="C6382"/>
      <c r="D6382"/>
      <c r="E6382">
        <v>50</v>
      </c>
      <c r="F6382" s="8"/>
      <c r="G6382"/>
      <c r="H6382"/>
      <c r="I6382"/>
      <c r="L6382" s="62"/>
    </row>
    <row r="6383" spans="1:12" ht="12.75">
      <c r="A6383" s="5"/>
      <c r="B6383" t="s">
        <v>10</v>
      </c>
      <c r="C6383"/>
      <c r="D6383"/>
      <c r="E6383">
        <v>0</v>
      </c>
      <c r="F6383" s="8"/>
      <c r="G6383"/>
      <c r="H6383"/>
      <c r="I6383"/>
      <c r="L6383" s="62"/>
    </row>
    <row r="6384" spans="1:12" ht="12.75">
      <c r="A6384" s="5"/>
      <c r="B6384"/>
      <c r="C6384"/>
      <c r="D6384"/>
      <c r="E6384"/>
      <c r="F6384" s="8"/>
      <c r="G6384"/>
      <c r="H6384"/>
      <c r="I6384"/>
      <c r="L6384" s="62"/>
    </row>
    <row r="6385" spans="1:9" ht="12.75">
      <c r="A6385" s="5"/>
      <c r="B6385"/>
      <c r="C6385"/>
      <c r="D6385"/>
      <c r="E6385"/>
      <c r="F6385" s="8"/>
      <c r="G6385"/>
      <c r="H6385"/>
      <c r="I6385"/>
    </row>
    <row r="6386" spans="1:9" ht="12.75">
      <c r="A6386" s="5">
        <v>2</v>
      </c>
      <c r="B6386" s="3" t="s">
        <v>1</v>
      </c>
      <c r="C6386" s="3"/>
      <c r="D6386" s="3"/>
      <c r="E6386" s="4">
        <f>SUM(E6387:E6389)</f>
        <v>4200</v>
      </c>
      <c r="F6386" s="8" t="s">
        <v>118</v>
      </c>
      <c r="G6386"/>
      <c r="H6386"/>
      <c r="I6386"/>
    </row>
    <row r="6387" spans="1:14" ht="12.75">
      <c r="A6387" s="5"/>
      <c r="B6387" t="s">
        <v>2</v>
      </c>
      <c r="C6387"/>
      <c r="D6387"/>
      <c r="E6387">
        <v>4200</v>
      </c>
      <c r="F6387" s="8"/>
      <c r="G6387"/>
      <c r="H6387"/>
      <c r="I6387"/>
      <c r="M6387" s="70"/>
      <c r="N6387" s="140"/>
    </row>
    <row r="6388" spans="1:9" ht="12.75">
      <c r="A6388" s="5"/>
      <c r="B6388" s="53" t="s">
        <v>494</v>
      </c>
      <c r="C6388" s="6">
        <v>0</v>
      </c>
      <c r="D6388"/>
      <c r="E6388" s="1">
        <f>E6387*C6388</f>
        <v>0</v>
      </c>
      <c r="F6388" s="8"/>
      <c r="G6388"/>
      <c r="H6388"/>
      <c r="I6388"/>
    </row>
    <row r="6389" spans="1:9" ht="12.75">
      <c r="A6389" s="5"/>
      <c r="B6389"/>
      <c r="C6389"/>
      <c r="D6389"/>
      <c r="E6389"/>
      <c r="F6389"/>
      <c r="G6389"/>
      <c r="H6389"/>
      <c r="I6389"/>
    </row>
    <row r="6390" spans="1:9" ht="12.75">
      <c r="A6390" s="5" t="s">
        <v>4</v>
      </c>
      <c r="B6390" s="3" t="s">
        <v>3</v>
      </c>
      <c r="C6390"/>
      <c r="D6390"/>
      <c r="E6390" s="4">
        <f>E6380+E6386</f>
        <v>4250</v>
      </c>
      <c r="F6390" s="8" t="s">
        <v>118</v>
      </c>
      <c r="G6390" s="3"/>
      <c r="H6390"/>
      <c r="I6390"/>
    </row>
    <row r="6391" spans="1:9" ht="12.75">
      <c r="A6391" s="5"/>
      <c r="B6391"/>
      <c r="C6391"/>
      <c r="D6391"/>
      <c r="E6391"/>
      <c r="F6391"/>
      <c r="G6391"/>
      <c r="H6391"/>
      <c r="I6391"/>
    </row>
    <row r="6392" spans="1:9" ht="12.75">
      <c r="A6392" s="5"/>
      <c r="B6392" s="53" t="s">
        <v>159</v>
      </c>
      <c r="C6392" s="6">
        <v>0</v>
      </c>
      <c r="D6392"/>
      <c r="E6392" s="1">
        <f>E6390*C6392</f>
        <v>0</v>
      </c>
      <c r="F6392"/>
      <c r="G6392"/>
      <c r="H6392"/>
      <c r="I6392"/>
    </row>
    <row r="6393" spans="1:9" ht="12.75">
      <c r="A6393" s="5"/>
      <c r="B6393"/>
      <c r="C6393" s="6"/>
      <c r="D6393"/>
      <c r="E6393" s="1"/>
      <c r="F6393"/>
      <c r="G6393"/>
      <c r="H6393"/>
      <c r="I6393"/>
    </row>
    <row r="6394" spans="1:9" ht="12.75">
      <c r="A6394" s="5"/>
      <c r="B6394"/>
      <c r="C6394"/>
      <c r="D6394"/>
      <c r="E6394"/>
      <c r="F6394"/>
      <c r="G6394"/>
      <c r="H6394"/>
      <c r="I6394"/>
    </row>
    <row r="6395" spans="1:9" ht="12.75">
      <c r="A6395" s="5" t="s">
        <v>5</v>
      </c>
      <c r="B6395" s="3" t="s">
        <v>6</v>
      </c>
      <c r="C6395"/>
      <c r="D6395"/>
      <c r="E6395" s="4">
        <f>SUM(E6392:E6394)</f>
        <v>0</v>
      </c>
      <c r="F6395" s="8" t="s">
        <v>118</v>
      </c>
      <c r="G6395"/>
      <c r="H6395"/>
      <c r="I6395"/>
    </row>
    <row r="6396" spans="1:9" ht="12.75">
      <c r="A6396" s="5"/>
      <c r="B6396" s="3"/>
      <c r="C6396"/>
      <c r="D6396"/>
      <c r="E6396" s="4"/>
      <c r="F6396" s="8"/>
      <c r="G6396"/>
      <c r="H6396"/>
      <c r="I6396"/>
    </row>
    <row r="6397" spans="1:9" ht="12.75">
      <c r="A6397" s="5" t="s">
        <v>7</v>
      </c>
      <c r="B6397" s="3" t="s">
        <v>11</v>
      </c>
      <c r="C6397"/>
      <c r="D6397"/>
      <c r="E6397" s="4">
        <f>E6390+E6395</f>
        <v>4250</v>
      </c>
      <c r="F6397" s="8" t="s">
        <v>118</v>
      </c>
      <c r="G6397"/>
      <c r="H6397"/>
      <c r="I6397"/>
    </row>
    <row r="6398" spans="1:9" ht="12.75">
      <c r="A6398" s="5"/>
      <c r="B6398"/>
      <c r="C6398"/>
      <c r="D6398"/>
      <c r="E6398"/>
      <c r="F6398" s="8"/>
      <c r="G6398"/>
      <c r="H6398"/>
      <c r="I6398"/>
    </row>
    <row r="6399" spans="1:9" ht="12.75">
      <c r="A6399" s="5" t="s">
        <v>12</v>
      </c>
      <c r="B6399" s="3" t="s">
        <v>13</v>
      </c>
      <c r="C6399" s="6">
        <v>0</v>
      </c>
      <c r="D6399"/>
      <c r="E6399" s="4">
        <f>E6397*C6399</f>
        <v>0</v>
      </c>
      <c r="F6399" s="8" t="s">
        <v>118</v>
      </c>
      <c r="G6399"/>
      <c r="H6399"/>
      <c r="I6399"/>
    </row>
    <row r="6400" spans="1:9" ht="12.75">
      <c r="A6400" s="5"/>
      <c r="B6400"/>
      <c r="C6400"/>
      <c r="D6400"/>
      <c r="E6400"/>
      <c r="F6400" s="8"/>
      <c r="G6400"/>
      <c r="H6400"/>
      <c r="I6400"/>
    </row>
    <row r="6401" spans="1:9" ht="12.75">
      <c r="A6401" s="5" t="s">
        <v>14</v>
      </c>
      <c r="B6401" s="3" t="s">
        <v>27</v>
      </c>
      <c r="C6401"/>
      <c r="D6401"/>
      <c r="E6401" s="4">
        <f>E6397+E6399</f>
        <v>4250</v>
      </c>
      <c r="F6401" s="8" t="s">
        <v>118</v>
      </c>
      <c r="G6401"/>
      <c r="H6401"/>
      <c r="I6401"/>
    </row>
    <row r="6402" spans="1:9" ht="12.75">
      <c r="A6402" s="5"/>
      <c r="B6402"/>
      <c r="C6402"/>
      <c r="D6402"/>
      <c r="E6402"/>
      <c r="F6402"/>
      <c r="G6402"/>
      <c r="H6402"/>
      <c r="I6402"/>
    </row>
    <row r="6403" spans="1:9" ht="12.75">
      <c r="A6403" s="5"/>
      <c r="B6403"/>
      <c r="C6403"/>
      <c r="D6403"/>
      <c r="E6403"/>
      <c r="F6403"/>
      <c r="G6403"/>
      <c r="H6403"/>
      <c r="I6403"/>
    </row>
    <row r="6404" spans="1:14" ht="12.75">
      <c r="A6404" s="31"/>
      <c r="B6404" s="3" t="s">
        <v>18</v>
      </c>
      <c r="C6404" s="139">
        <f>E6401</f>
        <v>4250</v>
      </c>
      <c r="D6404" s="155" t="s">
        <v>423</v>
      </c>
      <c r="E6404" s="155"/>
      <c r="F6404" s="4">
        <f>E6401/165.33/1</f>
        <v>25.706163430714327</v>
      </c>
      <c r="G6404" s="8" t="s">
        <v>19</v>
      </c>
      <c r="H6404"/>
      <c r="I6404"/>
      <c r="M6404" s="70"/>
      <c r="N6404" s="140"/>
    </row>
    <row r="6405" spans="1:9" ht="12.75">
      <c r="A6405" s="31"/>
      <c r="B6405"/>
      <c r="C6405"/>
      <c r="D6405"/>
      <c r="E6405"/>
      <c r="F6405"/>
      <c r="G6405"/>
      <c r="H6405"/>
      <c r="I6405"/>
    </row>
    <row r="6406" spans="1:9" ht="12.75">
      <c r="A6406" s="31"/>
      <c r="B6406" s="3" t="s">
        <v>17</v>
      </c>
      <c r="C6406"/>
      <c r="D6406"/>
      <c r="E6406"/>
      <c r="F6406"/>
      <c r="G6406"/>
      <c r="H6406"/>
      <c r="I6406"/>
    </row>
    <row r="6407" spans="2:8" ht="12.75">
      <c r="B6407" s="75"/>
      <c r="C6407" s="75"/>
      <c r="D6407" s="75"/>
      <c r="E6407" s="75"/>
      <c r="F6407" s="75"/>
      <c r="G6407" s="75"/>
      <c r="H6407" s="75"/>
    </row>
    <row r="6408" spans="2:9" ht="12.75">
      <c r="B6408" s="160" t="s">
        <v>495</v>
      </c>
      <c r="C6408" s="160"/>
      <c r="D6408" s="160"/>
      <c r="E6408" s="160"/>
      <c r="F6408" s="160"/>
      <c r="G6408" s="160"/>
      <c r="H6408" s="160"/>
      <c r="I6408" s="160"/>
    </row>
    <row r="6409" spans="2:9" ht="12.75">
      <c r="B6409" s="160" t="s">
        <v>496</v>
      </c>
      <c r="C6409" s="160"/>
      <c r="D6409" s="160"/>
      <c r="E6409" s="160"/>
      <c r="F6409" s="160"/>
      <c r="G6409" s="160"/>
      <c r="H6409" s="160"/>
      <c r="I6409" s="75"/>
    </row>
    <row r="6430" spans="1:12" ht="12.75">
      <c r="A6430" s="62"/>
      <c r="B6430" s="61"/>
      <c r="H6430" s="61"/>
      <c r="L6430" s="62"/>
    </row>
    <row r="6431" spans="1:12" ht="12.75">
      <c r="A6431" s="62"/>
      <c r="G6431" s="64"/>
      <c r="H6431" s="64"/>
      <c r="L6431" s="62"/>
    </row>
    <row r="6432" ht="12.75">
      <c r="L6432" s="62"/>
    </row>
    <row r="6433" spans="2:12" ht="12.75">
      <c r="B6433" s="3" t="s">
        <v>484</v>
      </c>
      <c r="H6433" s="61" t="s">
        <v>135</v>
      </c>
      <c r="L6433" s="62"/>
    </row>
    <row r="6434" spans="2:12" ht="12.75">
      <c r="B6434"/>
      <c r="G6434" s="64"/>
      <c r="H6434" s="163" t="s">
        <v>333</v>
      </c>
      <c r="I6434" s="163"/>
      <c r="L6434" s="62"/>
    </row>
    <row r="6435" spans="2:12" ht="12.75">
      <c r="B6435" s="3" t="s">
        <v>486</v>
      </c>
      <c r="G6435" s="64"/>
      <c r="H6435" s="64"/>
      <c r="I6435" s="65"/>
      <c r="L6435" s="62"/>
    </row>
    <row r="6436" spans="2:12" ht="12.75">
      <c r="B6436" s="155" t="s">
        <v>413</v>
      </c>
      <c r="C6436" s="155"/>
      <c r="D6436" s="155"/>
      <c r="E6436" s="155"/>
      <c r="F6436" s="155"/>
      <c r="G6436" s="155"/>
      <c r="H6436" s="155"/>
      <c r="I6436" s="155"/>
      <c r="L6436" s="62"/>
    </row>
    <row r="6437" spans="7:12" ht="12.75">
      <c r="G6437" s="64"/>
      <c r="H6437" s="64"/>
      <c r="I6437" s="64"/>
      <c r="L6437" s="62"/>
    </row>
    <row r="6438" spans="7:12" ht="12.75">
      <c r="G6438" s="65"/>
      <c r="H6438" s="64"/>
      <c r="I6438" s="64"/>
      <c r="L6438" s="62"/>
    </row>
    <row r="6439" spans="1:12" ht="12.75">
      <c r="A6439" s="63">
        <v>1</v>
      </c>
      <c r="B6439" s="3" t="s">
        <v>0</v>
      </c>
      <c r="C6439"/>
      <c r="D6439"/>
      <c r="E6439" s="3">
        <f>SUM(E6440:E6442)</f>
        <v>210</v>
      </c>
      <c r="F6439" s="8" t="s">
        <v>118</v>
      </c>
      <c r="L6439" s="62"/>
    </row>
    <row r="6440" spans="1:12" ht="12.75">
      <c r="A6440" s="63"/>
      <c r="B6440" t="s">
        <v>8</v>
      </c>
      <c r="C6440"/>
      <c r="D6440"/>
      <c r="E6440">
        <v>125</v>
      </c>
      <c r="F6440" s="8"/>
      <c r="L6440" s="62"/>
    </row>
    <row r="6441" spans="1:12" ht="12.75">
      <c r="A6441" s="63"/>
      <c r="B6441" t="s">
        <v>9</v>
      </c>
      <c r="C6441"/>
      <c r="D6441"/>
      <c r="E6441">
        <v>85</v>
      </c>
      <c r="F6441" s="8"/>
      <c r="L6441" s="62"/>
    </row>
    <row r="6442" spans="1:12" ht="12.75">
      <c r="A6442" s="63"/>
      <c r="B6442" t="s">
        <v>10</v>
      </c>
      <c r="C6442"/>
      <c r="D6442"/>
      <c r="E6442">
        <v>0</v>
      </c>
      <c r="F6442" s="8"/>
      <c r="L6442" s="62"/>
    </row>
    <row r="6443" spans="1:12" ht="12.75">
      <c r="A6443" s="63"/>
      <c r="F6443" s="67"/>
      <c r="L6443" s="62"/>
    </row>
    <row r="6444" spans="1:12" ht="12.75">
      <c r="A6444" s="63"/>
      <c r="F6444" s="67"/>
      <c r="L6444" s="62"/>
    </row>
    <row r="6445" spans="1:12" ht="12.75">
      <c r="A6445" s="63">
        <v>2</v>
      </c>
      <c r="B6445" s="61" t="s">
        <v>1</v>
      </c>
      <c r="C6445" s="61"/>
      <c r="D6445" s="61"/>
      <c r="E6445" s="68">
        <f>SUM(E6446:E6448)</f>
        <v>5214.75</v>
      </c>
      <c r="F6445" s="67" t="s">
        <v>118</v>
      </c>
      <c r="L6445" s="62"/>
    </row>
    <row r="6446" spans="1:14" ht="12.75">
      <c r="A6446" s="63"/>
      <c r="B6446" s="62" t="s">
        <v>2</v>
      </c>
      <c r="E6446" s="62">
        <v>5100</v>
      </c>
      <c r="F6446" s="67"/>
      <c r="M6446" s="70"/>
      <c r="N6446" s="140"/>
    </row>
    <row r="6447" spans="1:12" ht="12.75">
      <c r="A6447" s="63"/>
      <c r="B6447" s="72" t="s">
        <v>494</v>
      </c>
      <c r="C6447" s="69">
        <v>0.0225</v>
      </c>
      <c r="E6447" s="70">
        <f>E6446*C6447</f>
        <v>114.75</v>
      </c>
      <c r="F6447" s="67"/>
      <c r="L6447" s="62"/>
    </row>
    <row r="6448" spans="1:12" ht="12.75">
      <c r="A6448" s="63"/>
      <c r="L6448" s="62"/>
    </row>
    <row r="6449" spans="1:12" ht="12.75">
      <c r="A6449" s="63" t="s">
        <v>4</v>
      </c>
      <c r="B6449" s="61" t="s">
        <v>3</v>
      </c>
      <c r="E6449" s="68">
        <f>E6439+E6445</f>
        <v>5424.75</v>
      </c>
      <c r="F6449" s="67" t="s">
        <v>118</v>
      </c>
      <c r="G6449" s="61"/>
      <c r="L6449" s="62"/>
    </row>
    <row r="6450" spans="1:12" ht="12.75">
      <c r="A6450" s="63"/>
      <c r="L6450" s="62"/>
    </row>
    <row r="6451" spans="1:12" ht="12.75">
      <c r="A6451" s="63"/>
      <c r="B6451" s="62" t="s">
        <v>159</v>
      </c>
      <c r="C6451" s="71">
        <v>0.1</v>
      </c>
      <c r="E6451" s="70">
        <f>E6449*C6451</f>
        <v>542.475</v>
      </c>
      <c r="L6451" s="62"/>
    </row>
    <row r="6452" spans="1:12" ht="12.75">
      <c r="A6452" s="63"/>
      <c r="C6452" s="71"/>
      <c r="E6452" s="70"/>
      <c r="L6452" s="62"/>
    </row>
    <row r="6453" spans="1:12" ht="12.75">
      <c r="A6453" s="63"/>
      <c r="L6453" s="62"/>
    </row>
    <row r="6454" spans="1:12" ht="12.75">
      <c r="A6454" s="63" t="s">
        <v>5</v>
      </c>
      <c r="B6454" s="61" t="s">
        <v>6</v>
      </c>
      <c r="E6454" s="68">
        <f>SUM(E6451:E6453)</f>
        <v>542.475</v>
      </c>
      <c r="F6454" s="67" t="s">
        <v>118</v>
      </c>
      <c r="L6454" s="62"/>
    </row>
    <row r="6455" spans="1:12" ht="12.75">
      <c r="A6455" s="63"/>
      <c r="B6455" s="61"/>
      <c r="E6455" s="68"/>
      <c r="F6455" s="67"/>
      <c r="L6455" s="62"/>
    </row>
    <row r="6456" spans="1:12" ht="12.75">
      <c r="A6456" s="63" t="s">
        <v>7</v>
      </c>
      <c r="B6456" s="61" t="s">
        <v>11</v>
      </c>
      <c r="E6456" s="68">
        <f>E6449+E6454</f>
        <v>5967.225</v>
      </c>
      <c r="F6456" s="67" t="s">
        <v>118</v>
      </c>
      <c r="L6456" s="62"/>
    </row>
    <row r="6457" spans="1:12" ht="12.75">
      <c r="A6457" s="63"/>
      <c r="F6457" s="67"/>
      <c r="L6457" s="62"/>
    </row>
    <row r="6458" spans="1:12" ht="12.75">
      <c r="A6458" s="63" t="s">
        <v>12</v>
      </c>
      <c r="B6458" s="61" t="s">
        <v>13</v>
      </c>
      <c r="C6458" s="71">
        <v>0.05</v>
      </c>
      <c r="E6458" s="68">
        <f>E6456*C6458</f>
        <v>298.36125000000004</v>
      </c>
      <c r="F6458" s="67" t="s">
        <v>118</v>
      </c>
      <c r="L6458" s="62"/>
    </row>
    <row r="6459" spans="1:12" ht="12.75">
      <c r="A6459" s="63"/>
      <c r="F6459" s="67"/>
      <c r="L6459" s="62"/>
    </row>
    <row r="6460" spans="1:12" ht="12.75">
      <c r="A6460" s="63" t="s">
        <v>14</v>
      </c>
      <c r="B6460" s="61" t="s">
        <v>27</v>
      </c>
      <c r="E6460" s="68">
        <f>E6456+E6458</f>
        <v>6265.58625</v>
      </c>
      <c r="F6460" s="67" t="s">
        <v>118</v>
      </c>
      <c r="L6460" s="62"/>
    </row>
    <row r="6461" spans="1:12" ht="12.75">
      <c r="A6461" s="63"/>
      <c r="L6461" s="62"/>
    </row>
    <row r="6462" spans="1:12" ht="12.75">
      <c r="A6462" s="63"/>
      <c r="L6462" s="62"/>
    </row>
    <row r="6463" spans="2:14" ht="12.75">
      <c r="B6463" s="61" t="s">
        <v>18</v>
      </c>
      <c r="C6463" s="138">
        <f>E6460</f>
        <v>6265.58625</v>
      </c>
      <c r="D6463" s="161" t="s">
        <v>423</v>
      </c>
      <c r="E6463" s="161"/>
      <c r="F6463" s="68">
        <f>E6460/165.33/1</f>
        <v>37.89745508982036</v>
      </c>
      <c r="G6463" s="67" t="s">
        <v>19</v>
      </c>
      <c r="M6463" s="70"/>
      <c r="N6463" s="140"/>
    </row>
    <row r="6464" ht="12.75">
      <c r="L6464" s="62"/>
    </row>
    <row r="6465" spans="2:12" ht="12.75">
      <c r="B6465" s="61" t="s">
        <v>17</v>
      </c>
      <c r="L6465" s="62"/>
    </row>
    <row r="6466" ht="12.75">
      <c r="L6466" s="62"/>
    </row>
    <row r="6467" spans="2:12" ht="12.75">
      <c r="B6467" s="160" t="s">
        <v>495</v>
      </c>
      <c r="C6467" s="160"/>
      <c r="D6467" s="160"/>
      <c r="E6467" s="160"/>
      <c r="F6467" s="160"/>
      <c r="G6467" s="160"/>
      <c r="H6467" s="160"/>
      <c r="I6467" s="160"/>
      <c r="L6467" s="62"/>
    </row>
    <row r="6468" spans="2:12" ht="12.75">
      <c r="B6468" s="160" t="s">
        <v>496</v>
      </c>
      <c r="C6468" s="160"/>
      <c r="D6468" s="160"/>
      <c r="E6468" s="160"/>
      <c r="F6468" s="160"/>
      <c r="G6468" s="160"/>
      <c r="H6468" s="160"/>
      <c r="I6468" s="75"/>
      <c r="L6468" s="62"/>
    </row>
    <row r="6469" spans="2:12" ht="12.75">
      <c r="B6469" s="75"/>
      <c r="C6469" s="75"/>
      <c r="D6469" s="75"/>
      <c r="E6469" s="75"/>
      <c r="F6469" s="75"/>
      <c r="G6469" s="75"/>
      <c r="H6469" s="75"/>
      <c r="I6469" s="75"/>
      <c r="L6469" s="62"/>
    </row>
    <row r="6470" spans="2:12" ht="12.75">
      <c r="B6470" s="75"/>
      <c r="C6470" s="75"/>
      <c r="D6470" s="75"/>
      <c r="E6470" s="75"/>
      <c r="F6470" s="75"/>
      <c r="G6470" s="75"/>
      <c r="H6470" s="75"/>
      <c r="I6470" s="75"/>
      <c r="L6470" s="62"/>
    </row>
    <row r="6471" spans="2:12" ht="12.75">
      <c r="B6471" s="75"/>
      <c r="C6471" s="75"/>
      <c r="D6471" s="75"/>
      <c r="E6471" s="75"/>
      <c r="F6471" s="75"/>
      <c r="G6471" s="75"/>
      <c r="H6471" s="75"/>
      <c r="I6471" s="75"/>
      <c r="L6471" s="62"/>
    </row>
    <row r="6472" spans="2:12" ht="12.75">
      <c r="B6472" s="75"/>
      <c r="C6472" s="75"/>
      <c r="D6472" s="75"/>
      <c r="E6472" s="75"/>
      <c r="F6472" s="75"/>
      <c r="G6472" s="75"/>
      <c r="H6472" s="75"/>
      <c r="I6472" s="75"/>
      <c r="L6472" s="62"/>
    </row>
    <row r="6473" spans="2:12" ht="12.75">
      <c r="B6473" s="75"/>
      <c r="C6473" s="75"/>
      <c r="D6473" s="75"/>
      <c r="E6473" s="75"/>
      <c r="F6473" s="75"/>
      <c r="G6473" s="75"/>
      <c r="H6473" s="75"/>
      <c r="I6473" s="75"/>
      <c r="L6473" s="62"/>
    </row>
    <row r="6474" spans="2:12" ht="12.75">
      <c r="B6474" s="75"/>
      <c r="C6474" s="75"/>
      <c r="D6474" s="75"/>
      <c r="E6474" s="75"/>
      <c r="F6474" s="75"/>
      <c r="G6474" s="75"/>
      <c r="H6474" s="75"/>
      <c r="I6474" s="75"/>
      <c r="L6474" s="62"/>
    </row>
    <row r="6475" spans="2:12" ht="12.75">
      <c r="B6475" s="75"/>
      <c r="C6475" s="75"/>
      <c r="D6475" s="75"/>
      <c r="E6475" s="75"/>
      <c r="F6475" s="75"/>
      <c r="G6475" s="75"/>
      <c r="H6475" s="75"/>
      <c r="I6475" s="75"/>
      <c r="L6475" s="62"/>
    </row>
    <row r="6476" spans="2:12" ht="12.75">
      <c r="B6476" s="75"/>
      <c r="C6476" s="75"/>
      <c r="D6476" s="75"/>
      <c r="E6476" s="75"/>
      <c r="F6476" s="75"/>
      <c r="G6476" s="75"/>
      <c r="H6476" s="75"/>
      <c r="I6476" s="75"/>
      <c r="L6476" s="62"/>
    </row>
    <row r="6477" spans="2:12" ht="12.75">
      <c r="B6477" s="75"/>
      <c r="C6477" s="75"/>
      <c r="D6477" s="75"/>
      <c r="E6477" s="75"/>
      <c r="F6477" s="75"/>
      <c r="G6477" s="75"/>
      <c r="H6477" s="75"/>
      <c r="I6477" s="75"/>
      <c r="L6477" s="62"/>
    </row>
    <row r="6478" spans="2:12" ht="12.75">
      <c r="B6478" s="75"/>
      <c r="C6478" s="75"/>
      <c r="D6478" s="75"/>
      <c r="E6478" s="75"/>
      <c r="F6478" s="75"/>
      <c r="G6478" s="75"/>
      <c r="H6478" s="75"/>
      <c r="I6478" s="75"/>
      <c r="L6478" s="62"/>
    </row>
    <row r="6479" spans="2:12" ht="12.75">
      <c r="B6479" s="75"/>
      <c r="C6479" s="75"/>
      <c r="D6479" s="75"/>
      <c r="E6479" s="75"/>
      <c r="F6479" s="75"/>
      <c r="G6479" s="75"/>
      <c r="H6479" s="75"/>
      <c r="I6479" s="75"/>
      <c r="L6479" s="62"/>
    </row>
    <row r="6480" spans="2:12" ht="12.75">
      <c r="B6480" s="75"/>
      <c r="C6480" s="75"/>
      <c r="D6480" s="75"/>
      <c r="E6480" s="75"/>
      <c r="F6480" s="75"/>
      <c r="G6480" s="75"/>
      <c r="H6480" s="75"/>
      <c r="I6480" s="75"/>
      <c r="L6480" s="62"/>
    </row>
    <row r="6481" ht="12.75">
      <c r="L6481" s="62"/>
    </row>
    <row r="6482" ht="12.75">
      <c r="L6482" s="62"/>
    </row>
    <row r="6483" ht="12.75">
      <c r="L6483" s="62"/>
    </row>
    <row r="6484" ht="12.75">
      <c r="L6484" s="62"/>
    </row>
    <row r="6485" ht="12.75">
      <c r="L6485" s="62"/>
    </row>
    <row r="6486" ht="12.75">
      <c r="L6486" s="62"/>
    </row>
    <row r="6487" ht="12.75">
      <c r="L6487" s="62"/>
    </row>
    <row r="6488" ht="12.75">
      <c r="L6488" s="62"/>
    </row>
    <row r="6489" ht="12.75">
      <c r="L6489" s="62"/>
    </row>
    <row r="6490" ht="12.75">
      <c r="L6490" s="62"/>
    </row>
    <row r="6491" spans="1:12" ht="12.75">
      <c r="A6491" s="62"/>
      <c r="B6491" s="61"/>
      <c r="G6491" s="64"/>
      <c r="H6491" s="64"/>
      <c r="L6491" s="62"/>
    </row>
    <row r="6492" spans="1:12" ht="12.75">
      <c r="A6492" s="31"/>
      <c r="B6492" s="3" t="s">
        <v>484</v>
      </c>
      <c r="C6492"/>
      <c r="D6492"/>
      <c r="E6492"/>
      <c r="F6492"/>
      <c r="G6492"/>
      <c r="H6492" s="3" t="s">
        <v>134</v>
      </c>
      <c r="I6492"/>
      <c r="L6492" s="62"/>
    </row>
    <row r="6493" spans="1:12" ht="12.75">
      <c r="A6493" s="31"/>
      <c r="B6493"/>
      <c r="C6493"/>
      <c r="D6493"/>
      <c r="E6493"/>
      <c r="F6493"/>
      <c r="G6493" s="10"/>
      <c r="H6493" s="162" t="s">
        <v>417</v>
      </c>
      <c r="I6493" s="162"/>
      <c r="L6493" s="62"/>
    </row>
    <row r="6494" spans="1:12" ht="12.75">
      <c r="A6494" s="31"/>
      <c r="B6494" s="3" t="s">
        <v>486</v>
      </c>
      <c r="C6494"/>
      <c r="D6494"/>
      <c r="E6494"/>
      <c r="F6494"/>
      <c r="G6494" s="10"/>
      <c r="H6494" s="10"/>
      <c r="I6494" s="50"/>
      <c r="L6494" s="62"/>
    </row>
    <row r="6495" spans="1:12" ht="12.75">
      <c r="A6495" s="31"/>
      <c r="B6495" s="155" t="s">
        <v>413</v>
      </c>
      <c r="C6495" s="155"/>
      <c r="D6495" s="155"/>
      <c r="E6495" s="155"/>
      <c r="F6495" s="155"/>
      <c r="G6495" s="155"/>
      <c r="H6495" s="155"/>
      <c r="I6495" s="155"/>
      <c r="L6495" s="62"/>
    </row>
    <row r="6496" spans="1:12" ht="12.75">
      <c r="A6496" s="31"/>
      <c r="B6496"/>
      <c r="C6496"/>
      <c r="D6496"/>
      <c r="E6496"/>
      <c r="F6496"/>
      <c r="G6496" s="10"/>
      <c r="H6496" s="10"/>
      <c r="I6496" s="10"/>
      <c r="L6496" s="62"/>
    </row>
    <row r="6497" spans="1:12" ht="12.75">
      <c r="A6497" s="31"/>
      <c r="B6497"/>
      <c r="C6497"/>
      <c r="D6497"/>
      <c r="E6497"/>
      <c r="F6497"/>
      <c r="G6497" s="50"/>
      <c r="H6497" s="10"/>
      <c r="I6497" s="10"/>
      <c r="L6497" s="62"/>
    </row>
    <row r="6498" spans="1:12" ht="12.75">
      <c r="A6498" s="5">
        <v>1</v>
      </c>
      <c r="B6498" s="3" t="s">
        <v>0</v>
      </c>
      <c r="C6498"/>
      <c r="D6498"/>
      <c r="E6498" s="3">
        <f>SUM(E6499:E6501)</f>
        <v>210</v>
      </c>
      <c r="F6498" s="8" t="s">
        <v>118</v>
      </c>
      <c r="G6498"/>
      <c r="H6498"/>
      <c r="I6498"/>
      <c r="L6498" s="62"/>
    </row>
    <row r="6499" spans="1:12" ht="12.75">
      <c r="A6499" s="5"/>
      <c r="B6499" t="s">
        <v>8</v>
      </c>
      <c r="C6499"/>
      <c r="D6499"/>
      <c r="E6499">
        <v>125</v>
      </c>
      <c r="F6499" s="8"/>
      <c r="G6499"/>
      <c r="H6499"/>
      <c r="I6499"/>
      <c r="L6499" s="62"/>
    </row>
    <row r="6500" spans="1:12" ht="12.75">
      <c r="A6500" s="5"/>
      <c r="B6500" t="s">
        <v>9</v>
      </c>
      <c r="C6500"/>
      <c r="D6500"/>
      <c r="E6500">
        <v>85</v>
      </c>
      <c r="F6500" s="8"/>
      <c r="G6500"/>
      <c r="H6500"/>
      <c r="I6500"/>
      <c r="L6500" s="62"/>
    </row>
    <row r="6501" spans="1:12" ht="12.75">
      <c r="A6501" s="5"/>
      <c r="B6501" t="s">
        <v>10</v>
      </c>
      <c r="C6501"/>
      <c r="D6501"/>
      <c r="E6501">
        <v>0</v>
      </c>
      <c r="F6501" s="8"/>
      <c r="G6501"/>
      <c r="H6501"/>
      <c r="I6501"/>
      <c r="L6501" s="62"/>
    </row>
    <row r="6502" spans="1:12" ht="12.75">
      <c r="A6502" s="5"/>
      <c r="B6502"/>
      <c r="C6502"/>
      <c r="D6502"/>
      <c r="E6502"/>
      <c r="F6502" s="8"/>
      <c r="G6502"/>
      <c r="H6502"/>
      <c r="I6502"/>
      <c r="L6502" s="62"/>
    </row>
    <row r="6503" spans="1:12" ht="12.75">
      <c r="A6503" s="5"/>
      <c r="B6503"/>
      <c r="C6503"/>
      <c r="D6503"/>
      <c r="E6503"/>
      <c r="F6503" s="8"/>
      <c r="G6503"/>
      <c r="H6503"/>
      <c r="I6503"/>
      <c r="L6503" s="62"/>
    </row>
    <row r="6504" spans="1:12" ht="12.75">
      <c r="A6504" s="5">
        <v>2</v>
      </c>
      <c r="B6504" s="3" t="s">
        <v>1</v>
      </c>
      <c r="C6504" s="3"/>
      <c r="D6504" s="3"/>
      <c r="E6504" s="4">
        <f>SUM(E6505:E6507)</f>
        <v>5100</v>
      </c>
      <c r="F6504" s="8" t="s">
        <v>118</v>
      </c>
      <c r="G6504"/>
      <c r="H6504"/>
      <c r="I6504"/>
      <c r="L6504" s="62"/>
    </row>
    <row r="6505" spans="1:14" ht="12.75">
      <c r="A6505" s="5"/>
      <c r="B6505" t="s">
        <v>2</v>
      </c>
      <c r="C6505"/>
      <c r="D6505"/>
      <c r="E6505">
        <v>5100</v>
      </c>
      <c r="F6505" s="8"/>
      <c r="G6505"/>
      <c r="H6505"/>
      <c r="I6505"/>
      <c r="M6505" s="70"/>
      <c r="N6505" s="140"/>
    </row>
    <row r="6506" spans="1:14" ht="12.75">
      <c r="A6506" s="5"/>
      <c r="B6506" s="72" t="s">
        <v>494</v>
      </c>
      <c r="C6506" s="71">
        <v>0</v>
      </c>
      <c r="E6506" s="70">
        <f>E6505*C6506</f>
        <v>0</v>
      </c>
      <c r="F6506" s="8"/>
      <c r="G6506"/>
      <c r="H6506"/>
      <c r="I6506"/>
      <c r="M6506" s="70"/>
      <c r="N6506" s="140"/>
    </row>
    <row r="6507" spans="1:12" ht="12.75">
      <c r="A6507" s="5"/>
      <c r="B6507"/>
      <c r="C6507"/>
      <c r="D6507"/>
      <c r="E6507"/>
      <c r="F6507"/>
      <c r="G6507"/>
      <c r="H6507"/>
      <c r="I6507"/>
      <c r="L6507" s="62"/>
    </row>
    <row r="6508" spans="1:12" ht="12.75">
      <c r="A6508" s="5" t="s">
        <v>4</v>
      </c>
      <c r="B6508" s="3" t="s">
        <v>3</v>
      </c>
      <c r="C6508"/>
      <c r="D6508"/>
      <c r="E6508" s="4">
        <f>E6498+E6504</f>
        <v>5310</v>
      </c>
      <c r="F6508" s="8" t="s">
        <v>118</v>
      </c>
      <c r="G6508" s="3"/>
      <c r="H6508"/>
      <c r="I6508"/>
      <c r="L6508" s="62"/>
    </row>
    <row r="6509" spans="1:12" ht="12.75">
      <c r="A6509" s="5"/>
      <c r="B6509"/>
      <c r="C6509"/>
      <c r="D6509"/>
      <c r="E6509"/>
      <c r="F6509"/>
      <c r="G6509"/>
      <c r="H6509"/>
      <c r="I6509"/>
      <c r="L6509" s="62"/>
    </row>
    <row r="6510" spans="1:12" ht="12.75">
      <c r="A6510" s="5"/>
      <c r="B6510" s="53" t="s">
        <v>159</v>
      </c>
      <c r="C6510" s="6">
        <v>0</v>
      </c>
      <c r="D6510"/>
      <c r="E6510" s="1">
        <f>E6508*C6510</f>
        <v>0</v>
      </c>
      <c r="F6510"/>
      <c r="G6510"/>
      <c r="H6510"/>
      <c r="I6510"/>
      <c r="L6510" s="62"/>
    </row>
    <row r="6511" spans="1:12" ht="12.75">
      <c r="A6511" s="5"/>
      <c r="B6511"/>
      <c r="C6511" s="6"/>
      <c r="D6511"/>
      <c r="E6511" s="1"/>
      <c r="F6511"/>
      <c r="G6511"/>
      <c r="H6511"/>
      <c r="I6511"/>
      <c r="L6511" s="62"/>
    </row>
    <row r="6512" spans="1:12" ht="12.75">
      <c r="A6512" s="5"/>
      <c r="B6512"/>
      <c r="C6512"/>
      <c r="D6512"/>
      <c r="E6512"/>
      <c r="F6512"/>
      <c r="G6512"/>
      <c r="H6512"/>
      <c r="I6512"/>
      <c r="L6512" s="62"/>
    </row>
    <row r="6513" spans="1:12" ht="12.75">
      <c r="A6513" s="5" t="s">
        <v>5</v>
      </c>
      <c r="B6513" s="3" t="s">
        <v>6</v>
      </c>
      <c r="C6513"/>
      <c r="D6513"/>
      <c r="E6513" s="4">
        <f>SUM(E6510:E6512)</f>
        <v>0</v>
      </c>
      <c r="F6513" s="8" t="s">
        <v>118</v>
      </c>
      <c r="G6513"/>
      <c r="H6513"/>
      <c r="I6513"/>
      <c r="L6513" s="62"/>
    </row>
    <row r="6514" spans="1:12" ht="12.75">
      <c r="A6514" s="5"/>
      <c r="B6514" s="3"/>
      <c r="C6514"/>
      <c r="D6514"/>
      <c r="E6514" s="4"/>
      <c r="F6514" s="8"/>
      <c r="G6514"/>
      <c r="H6514"/>
      <c r="I6514"/>
      <c r="L6514" s="62"/>
    </row>
    <row r="6515" spans="1:12" ht="12.75">
      <c r="A6515" s="5" t="s">
        <v>7</v>
      </c>
      <c r="B6515" s="3" t="s">
        <v>11</v>
      </c>
      <c r="C6515"/>
      <c r="D6515"/>
      <c r="E6515" s="4">
        <f>E6508+E6513</f>
        <v>5310</v>
      </c>
      <c r="F6515" s="8" t="s">
        <v>118</v>
      </c>
      <c r="G6515"/>
      <c r="H6515"/>
      <c r="I6515"/>
      <c r="L6515" s="62"/>
    </row>
    <row r="6516" spans="1:12" ht="12.75">
      <c r="A6516" s="5"/>
      <c r="B6516"/>
      <c r="C6516"/>
      <c r="D6516"/>
      <c r="E6516"/>
      <c r="F6516" s="8"/>
      <c r="G6516"/>
      <c r="H6516"/>
      <c r="I6516"/>
      <c r="L6516" s="62"/>
    </row>
    <row r="6517" spans="1:12" ht="12.75">
      <c r="A6517" s="5" t="s">
        <v>12</v>
      </c>
      <c r="B6517" s="3" t="s">
        <v>13</v>
      </c>
      <c r="C6517" s="6">
        <v>0</v>
      </c>
      <c r="D6517"/>
      <c r="E6517" s="4">
        <f>E6515*C6517</f>
        <v>0</v>
      </c>
      <c r="F6517" s="8" t="s">
        <v>118</v>
      </c>
      <c r="G6517"/>
      <c r="H6517"/>
      <c r="I6517"/>
      <c r="L6517" s="62"/>
    </row>
    <row r="6518" spans="1:12" ht="12.75">
      <c r="A6518" s="5"/>
      <c r="B6518"/>
      <c r="C6518"/>
      <c r="D6518"/>
      <c r="E6518"/>
      <c r="F6518" s="8"/>
      <c r="G6518"/>
      <c r="H6518"/>
      <c r="I6518"/>
      <c r="L6518" s="62"/>
    </row>
    <row r="6519" spans="1:12" ht="12.75">
      <c r="A6519" s="5" t="s">
        <v>14</v>
      </c>
      <c r="B6519" s="3" t="s">
        <v>27</v>
      </c>
      <c r="C6519"/>
      <c r="D6519"/>
      <c r="E6519" s="4">
        <f>E6515+E6517</f>
        <v>5310</v>
      </c>
      <c r="F6519" s="8" t="s">
        <v>118</v>
      </c>
      <c r="G6519"/>
      <c r="H6519"/>
      <c r="I6519"/>
      <c r="L6519" s="62"/>
    </row>
    <row r="6520" spans="1:12" ht="12.75">
      <c r="A6520" s="5"/>
      <c r="B6520"/>
      <c r="C6520"/>
      <c r="D6520"/>
      <c r="E6520"/>
      <c r="F6520"/>
      <c r="G6520"/>
      <c r="H6520"/>
      <c r="I6520"/>
      <c r="L6520" s="62"/>
    </row>
    <row r="6521" spans="1:12" ht="12.75">
      <c r="A6521" s="5"/>
      <c r="B6521"/>
      <c r="C6521"/>
      <c r="D6521"/>
      <c r="E6521"/>
      <c r="F6521"/>
      <c r="G6521"/>
      <c r="H6521"/>
      <c r="I6521"/>
      <c r="L6521" s="62"/>
    </row>
    <row r="6522" spans="1:14" ht="12.75">
      <c r="A6522" s="31"/>
      <c r="B6522" s="3" t="s">
        <v>18</v>
      </c>
      <c r="C6522" s="139">
        <f>E6519</f>
        <v>5310</v>
      </c>
      <c r="D6522" s="155" t="s">
        <v>423</v>
      </c>
      <c r="E6522" s="155"/>
      <c r="F6522" s="4">
        <f>E6519/165.33/1</f>
        <v>32.11758301578661</v>
      </c>
      <c r="G6522" s="8" t="s">
        <v>19</v>
      </c>
      <c r="H6522"/>
      <c r="I6522"/>
      <c r="M6522" s="70"/>
      <c r="N6522" s="140"/>
    </row>
    <row r="6523" spans="1:12" ht="12.75">
      <c r="A6523" s="31"/>
      <c r="B6523"/>
      <c r="C6523"/>
      <c r="D6523"/>
      <c r="E6523"/>
      <c r="F6523"/>
      <c r="G6523"/>
      <c r="H6523"/>
      <c r="I6523"/>
      <c r="L6523" s="62"/>
    </row>
    <row r="6524" spans="1:12" ht="12.75">
      <c r="A6524" s="31"/>
      <c r="B6524" s="3" t="s">
        <v>17</v>
      </c>
      <c r="C6524"/>
      <c r="D6524"/>
      <c r="E6524"/>
      <c r="F6524"/>
      <c r="G6524"/>
      <c r="H6524"/>
      <c r="I6524"/>
      <c r="L6524" s="62"/>
    </row>
    <row r="6525" spans="1:12" ht="12.75">
      <c r="A6525" s="31"/>
      <c r="B6525"/>
      <c r="C6525"/>
      <c r="D6525"/>
      <c r="E6525"/>
      <c r="F6525"/>
      <c r="G6525"/>
      <c r="H6525"/>
      <c r="I6525"/>
      <c r="L6525" s="62"/>
    </row>
    <row r="6526" spans="1:12" ht="12.75">
      <c r="A6526" s="31"/>
      <c r="B6526" s="160" t="s">
        <v>495</v>
      </c>
      <c r="C6526" s="160"/>
      <c r="D6526" s="160"/>
      <c r="E6526" s="160"/>
      <c r="F6526" s="160"/>
      <c r="G6526" s="160"/>
      <c r="H6526" s="160"/>
      <c r="I6526" s="160"/>
      <c r="L6526" s="62"/>
    </row>
    <row r="6527" spans="1:12" ht="12.75">
      <c r="A6527" s="31"/>
      <c r="B6527" s="160" t="s">
        <v>496</v>
      </c>
      <c r="C6527" s="160"/>
      <c r="D6527" s="160"/>
      <c r="E6527" s="160"/>
      <c r="F6527" s="160"/>
      <c r="G6527" s="160"/>
      <c r="H6527" s="160"/>
      <c r="I6527" s="75"/>
      <c r="L6527" s="62"/>
    </row>
    <row r="6528" spans="2:12" ht="12.75">
      <c r="B6528" s="148"/>
      <c r="C6528" s="148"/>
      <c r="D6528" s="148"/>
      <c r="E6528" s="148"/>
      <c r="F6528" s="148"/>
      <c r="G6528" s="148"/>
      <c r="H6528" s="148"/>
      <c r="I6528" s="148"/>
      <c r="L6528" s="62"/>
    </row>
    <row r="6529" ht="12.75">
      <c r="L6529" s="62"/>
    </row>
    <row r="6530" ht="12.75">
      <c r="L6530" s="62"/>
    </row>
    <row r="6531" ht="12.75">
      <c r="L6531" s="62"/>
    </row>
    <row r="6532" ht="12.75">
      <c r="L6532" s="62"/>
    </row>
    <row r="6533" ht="12.75">
      <c r="L6533" s="62"/>
    </row>
    <row r="6534" ht="12.75">
      <c r="L6534" s="62"/>
    </row>
    <row r="6535" ht="12.75">
      <c r="L6535" s="62"/>
    </row>
    <row r="6536" ht="12.75">
      <c r="L6536" s="62"/>
    </row>
    <row r="6537" ht="12.75">
      <c r="L6537" s="62"/>
    </row>
    <row r="6538" ht="12.75">
      <c r="L6538" s="62"/>
    </row>
    <row r="6539" ht="12.75">
      <c r="L6539" s="62"/>
    </row>
    <row r="6540" ht="12.75">
      <c r="L6540" s="62"/>
    </row>
    <row r="6541" ht="12.75">
      <c r="L6541" s="62"/>
    </row>
    <row r="6542" ht="12.75">
      <c r="L6542" s="62"/>
    </row>
    <row r="6543" ht="12.75">
      <c r="L6543" s="62"/>
    </row>
    <row r="6544" ht="12.75">
      <c r="L6544" s="62"/>
    </row>
    <row r="6545" ht="12.75">
      <c r="L6545" s="62"/>
    </row>
    <row r="6546" ht="12.75">
      <c r="L6546" s="62"/>
    </row>
    <row r="6547" ht="12.75">
      <c r="L6547" s="62"/>
    </row>
    <row r="6548" ht="12.75">
      <c r="L6548" s="62"/>
    </row>
    <row r="6549" spans="2:12" ht="12.75">
      <c r="B6549" s="61"/>
      <c r="H6549" s="61"/>
      <c r="L6549" s="62"/>
    </row>
    <row r="6550" spans="2:12" ht="12.75">
      <c r="B6550" s="61"/>
      <c r="G6550" s="64"/>
      <c r="H6550" s="64"/>
      <c r="L6550" s="62"/>
    </row>
    <row r="6551" spans="1:12" ht="12.75">
      <c r="A6551" s="31"/>
      <c r="B6551" s="3" t="s">
        <v>484</v>
      </c>
      <c r="C6551"/>
      <c r="D6551"/>
      <c r="E6551"/>
      <c r="F6551"/>
      <c r="G6551"/>
      <c r="H6551" s="3" t="s">
        <v>134</v>
      </c>
      <c r="I6551"/>
      <c r="L6551" s="62"/>
    </row>
    <row r="6552" spans="1:12" ht="12.75">
      <c r="A6552" s="31"/>
      <c r="B6552"/>
      <c r="C6552"/>
      <c r="D6552"/>
      <c r="E6552"/>
      <c r="F6552"/>
      <c r="G6552" s="10"/>
      <c r="H6552" s="162" t="s">
        <v>415</v>
      </c>
      <c r="I6552" s="162"/>
      <c r="L6552" s="62"/>
    </row>
    <row r="6553" spans="1:12" ht="12.75">
      <c r="A6553" s="31"/>
      <c r="B6553" s="3" t="s">
        <v>486</v>
      </c>
      <c r="C6553"/>
      <c r="D6553"/>
      <c r="E6553"/>
      <c r="F6553"/>
      <c r="G6553" s="10"/>
      <c r="H6553" s="10"/>
      <c r="I6553" s="50"/>
      <c r="L6553" s="62"/>
    </row>
    <row r="6554" spans="1:12" ht="12.75">
      <c r="A6554" s="31"/>
      <c r="B6554" s="155" t="s">
        <v>541</v>
      </c>
      <c r="C6554" s="155"/>
      <c r="D6554" s="155"/>
      <c r="E6554" s="155"/>
      <c r="F6554" s="155"/>
      <c r="G6554" s="155"/>
      <c r="H6554" s="155"/>
      <c r="I6554" s="155"/>
      <c r="L6554" s="62"/>
    </row>
    <row r="6555" spans="1:12" ht="12.75">
      <c r="A6555" s="31"/>
      <c r="B6555"/>
      <c r="C6555"/>
      <c r="D6555"/>
      <c r="E6555"/>
      <c r="F6555"/>
      <c r="G6555" s="10"/>
      <c r="H6555" s="10"/>
      <c r="I6555" s="10"/>
      <c r="L6555" s="62"/>
    </row>
    <row r="6556" spans="1:12" ht="12.75">
      <c r="A6556" s="31"/>
      <c r="B6556"/>
      <c r="C6556"/>
      <c r="D6556"/>
      <c r="E6556"/>
      <c r="F6556"/>
      <c r="G6556" s="50"/>
      <c r="H6556" s="10"/>
      <c r="I6556" s="10"/>
      <c r="L6556" s="62"/>
    </row>
    <row r="6557" spans="1:12" ht="12.75">
      <c r="A6557" s="5">
        <v>1</v>
      </c>
      <c r="B6557" s="3" t="s">
        <v>0</v>
      </c>
      <c r="C6557"/>
      <c r="D6557"/>
      <c r="E6557" s="3">
        <f>SUM(E6558:E6560)</f>
        <v>260</v>
      </c>
      <c r="F6557" s="8" t="s">
        <v>118</v>
      </c>
      <c r="G6557"/>
      <c r="H6557"/>
      <c r="I6557"/>
      <c r="L6557" s="62"/>
    </row>
    <row r="6558" spans="1:12" ht="12.75">
      <c r="A6558" s="5"/>
      <c r="B6558" t="s">
        <v>8</v>
      </c>
      <c r="C6558"/>
      <c r="D6558"/>
      <c r="E6558">
        <v>175</v>
      </c>
      <c r="F6558" s="8"/>
      <c r="G6558"/>
      <c r="H6558"/>
      <c r="I6558"/>
      <c r="L6558" s="62"/>
    </row>
    <row r="6559" spans="1:12" ht="12.75">
      <c r="A6559" s="5"/>
      <c r="B6559" t="s">
        <v>9</v>
      </c>
      <c r="C6559"/>
      <c r="D6559"/>
      <c r="E6559">
        <v>85</v>
      </c>
      <c r="F6559" s="8"/>
      <c r="G6559"/>
      <c r="H6559"/>
      <c r="I6559"/>
      <c r="L6559" s="62"/>
    </row>
    <row r="6560" spans="1:12" ht="12.75">
      <c r="A6560" s="5"/>
      <c r="B6560" t="s">
        <v>10</v>
      </c>
      <c r="C6560"/>
      <c r="D6560"/>
      <c r="E6560">
        <v>0</v>
      </c>
      <c r="F6560" s="8"/>
      <c r="G6560"/>
      <c r="H6560"/>
      <c r="I6560"/>
      <c r="L6560" s="62"/>
    </row>
    <row r="6561" spans="1:12" ht="12.75">
      <c r="A6561" s="5"/>
      <c r="B6561"/>
      <c r="C6561"/>
      <c r="D6561"/>
      <c r="E6561"/>
      <c r="F6561" s="8"/>
      <c r="G6561"/>
      <c r="H6561"/>
      <c r="I6561"/>
      <c r="L6561" s="62"/>
    </row>
    <row r="6562" spans="1:12" ht="12.75">
      <c r="A6562" s="5"/>
      <c r="B6562"/>
      <c r="C6562"/>
      <c r="D6562"/>
      <c r="E6562"/>
      <c r="F6562" s="8"/>
      <c r="G6562"/>
      <c r="H6562"/>
      <c r="I6562"/>
      <c r="L6562" s="62"/>
    </row>
    <row r="6563" spans="1:12" ht="12.75">
      <c r="A6563" s="63">
        <v>2</v>
      </c>
      <c r="B6563" s="61" t="s">
        <v>1</v>
      </c>
      <c r="C6563" s="61"/>
      <c r="D6563" s="61"/>
      <c r="E6563" s="68">
        <f>SUM(E6564:E6566)</f>
        <v>5214.75</v>
      </c>
      <c r="F6563" s="67" t="s">
        <v>118</v>
      </c>
      <c r="L6563" s="62"/>
    </row>
    <row r="6564" spans="1:14" ht="12.75">
      <c r="A6564" s="63"/>
      <c r="B6564" s="62" t="s">
        <v>2</v>
      </c>
      <c r="E6564" s="62">
        <v>5100</v>
      </c>
      <c r="F6564" s="67"/>
      <c r="L6564" s="62"/>
      <c r="M6564" s="70"/>
      <c r="N6564" s="140"/>
    </row>
    <row r="6565" spans="1:12" ht="12.75">
      <c r="A6565" s="63"/>
      <c r="B6565" s="72" t="s">
        <v>494</v>
      </c>
      <c r="C6565" s="69">
        <v>0.0225</v>
      </c>
      <c r="E6565" s="70">
        <f>E6564*C6565</f>
        <v>114.75</v>
      </c>
      <c r="F6565" s="67"/>
      <c r="L6565" s="62"/>
    </row>
    <row r="6566" spans="1:12" ht="12.75">
      <c r="A6566" s="63"/>
      <c r="L6566" s="62"/>
    </row>
    <row r="6567" spans="1:12" ht="12.75">
      <c r="A6567" s="63" t="s">
        <v>4</v>
      </c>
      <c r="B6567" s="61" t="s">
        <v>3</v>
      </c>
      <c r="E6567" s="68">
        <f>E6557+E6563</f>
        <v>5474.75</v>
      </c>
      <c r="F6567" s="67" t="s">
        <v>118</v>
      </c>
      <c r="G6567" s="61"/>
      <c r="L6567" s="62"/>
    </row>
    <row r="6568" spans="1:12" ht="12.75">
      <c r="A6568" s="63"/>
      <c r="L6568" s="62"/>
    </row>
    <row r="6569" spans="1:12" ht="12.75">
      <c r="A6569" s="63"/>
      <c r="B6569" s="62" t="s">
        <v>159</v>
      </c>
      <c r="C6569" s="71">
        <v>0.1</v>
      </c>
      <c r="E6569" s="70">
        <f>E6567*C6569</f>
        <v>547.475</v>
      </c>
      <c r="L6569" s="62"/>
    </row>
    <row r="6570" spans="1:12" ht="12.75">
      <c r="A6570" s="63"/>
      <c r="C6570" s="71"/>
      <c r="E6570" s="70"/>
      <c r="L6570" s="62"/>
    </row>
    <row r="6571" spans="1:12" ht="12.75">
      <c r="A6571" s="63"/>
      <c r="L6571" s="62"/>
    </row>
    <row r="6572" spans="1:12" ht="12.75">
      <c r="A6572" s="63" t="s">
        <v>5</v>
      </c>
      <c r="B6572" s="61" t="s">
        <v>6</v>
      </c>
      <c r="E6572" s="68">
        <f>SUM(E6569:E6571)</f>
        <v>547.475</v>
      </c>
      <c r="F6572" s="67" t="s">
        <v>118</v>
      </c>
      <c r="L6572" s="62"/>
    </row>
    <row r="6573" spans="1:12" ht="12.75">
      <c r="A6573" s="63"/>
      <c r="B6573" s="61"/>
      <c r="E6573" s="68"/>
      <c r="F6573" s="67"/>
      <c r="L6573" s="62"/>
    </row>
    <row r="6574" spans="1:12" ht="12.75">
      <c r="A6574" s="63" t="s">
        <v>7</v>
      </c>
      <c r="B6574" s="61" t="s">
        <v>11</v>
      </c>
      <c r="E6574" s="68">
        <f>E6567+E6572</f>
        <v>6022.225</v>
      </c>
      <c r="F6574" s="67" t="s">
        <v>118</v>
      </c>
      <c r="L6574" s="62"/>
    </row>
    <row r="6575" spans="1:12" ht="12.75">
      <c r="A6575" s="63"/>
      <c r="F6575" s="67"/>
      <c r="L6575" s="62"/>
    </row>
    <row r="6576" spans="1:12" ht="12.75">
      <c r="A6576" s="63" t="s">
        <v>12</v>
      </c>
      <c r="B6576" s="61" t="s">
        <v>13</v>
      </c>
      <c r="C6576" s="71">
        <v>0.05</v>
      </c>
      <c r="E6576" s="68">
        <f>E6574*C6576</f>
        <v>301.11125000000004</v>
      </c>
      <c r="F6576" s="67" t="s">
        <v>118</v>
      </c>
      <c r="L6576" s="62"/>
    </row>
    <row r="6577" spans="1:12" ht="12.75">
      <c r="A6577" s="63"/>
      <c r="F6577" s="67"/>
      <c r="L6577" s="62"/>
    </row>
    <row r="6578" spans="1:12" ht="12.75">
      <c r="A6578" s="63" t="s">
        <v>14</v>
      </c>
      <c r="B6578" s="61" t="s">
        <v>27</v>
      </c>
      <c r="E6578" s="68">
        <f>E6574+E6576</f>
        <v>6323.33625</v>
      </c>
      <c r="F6578" s="67" t="s">
        <v>118</v>
      </c>
      <c r="L6578" s="62"/>
    </row>
    <row r="6579" spans="1:12" ht="12.75">
      <c r="A6579" s="63"/>
      <c r="L6579" s="62"/>
    </row>
    <row r="6580" ht="12.75">
      <c r="A6580" s="63"/>
    </row>
    <row r="6581" spans="2:14" ht="12.75">
      <c r="B6581" s="61" t="s">
        <v>18</v>
      </c>
      <c r="C6581" s="138">
        <f>E6578</f>
        <v>6323.33625</v>
      </c>
      <c r="D6581" s="161" t="s">
        <v>423</v>
      </c>
      <c r="E6581" s="161"/>
      <c r="F6581" s="68">
        <f>E6578/165.33/1</f>
        <v>38.24675648702595</v>
      </c>
      <c r="G6581" s="67" t="s">
        <v>19</v>
      </c>
      <c r="L6581" s="62"/>
      <c r="M6581" s="70"/>
      <c r="N6581" s="140"/>
    </row>
    <row r="6583" ht="12.75">
      <c r="B6583" s="61" t="s">
        <v>17</v>
      </c>
    </row>
    <row r="6584" ht="12.75">
      <c r="L6584" s="62"/>
    </row>
    <row r="6585" spans="2:12" ht="12.75">
      <c r="B6585" s="160" t="s">
        <v>495</v>
      </c>
      <c r="C6585" s="160"/>
      <c r="D6585" s="160"/>
      <c r="E6585" s="160"/>
      <c r="F6585" s="160"/>
      <c r="G6585" s="160"/>
      <c r="H6585" s="160"/>
      <c r="I6585" s="160"/>
      <c r="L6585" s="62"/>
    </row>
    <row r="6586" spans="2:9" ht="12.75">
      <c r="B6586" s="160" t="s">
        <v>496</v>
      </c>
      <c r="C6586" s="160"/>
      <c r="D6586" s="160"/>
      <c r="E6586" s="160"/>
      <c r="F6586" s="160"/>
      <c r="G6586" s="160"/>
      <c r="H6586" s="160"/>
      <c r="I6586" s="75"/>
    </row>
    <row r="6607" spans="2:12" ht="12.75">
      <c r="B6607" s="61"/>
      <c r="H6607" s="61"/>
      <c r="L6607" s="62"/>
    </row>
    <row r="6608" spans="7:12" ht="12.75">
      <c r="G6608" s="64"/>
      <c r="H6608" s="64"/>
      <c r="L6608" s="62"/>
    </row>
    <row r="6609" spans="2:12" ht="12.75">
      <c r="B6609" s="61"/>
      <c r="G6609" s="64"/>
      <c r="H6609" s="64"/>
      <c r="L6609" s="62"/>
    </row>
    <row r="6610" spans="1:12" ht="12.75">
      <c r="A6610" s="31"/>
      <c r="B6610" s="3" t="s">
        <v>484</v>
      </c>
      <c r="C6610"/>
      <c r="D6610"/>
      <c r="E6610"/>
      <c r="F6610"/>
      <c r="G6610"/>
      <c r="H6610" s="3" t="s">
        <v>134</v>
      </c>
      <c r="I6610"/>
      <c r="L6610" s="62"/>
    </row>
    <row r="6611" spans="1:12" ht="12.75">
      <c r="A6611" s="31"/>
      <c r="B6611"/>
      <c r="C6611"/>
      <c r="D6611"/>
      <c r="E6611"/>
      <c r="F6611"/>
      <c r="G6611" s="10"/>
      <c r="H6611" s="162" t="s">
        <v>418</v>
      </c>
      <c r="I6611" s="162"/>
      <c r="L6611" s="62"/>
    </row>
    <row r="6612" spans="1:12" ht="12.75">
      <c r="A6612" s="31"/>
      <c r="B6612" s="3" t="s">
        <v>486</v>
      </c>
      <c r="C6612"/>
      <c r="D6612"/>
      <c r="E6612"/>
      <c r="F6612"/>
      <c r="G6612" s="10"/>
      <c r="H6612" s="10"/>
      <c r="I6612" s="50"/>
      <c r="L6612" s="62"/>
    </row>
    <row r="6613" spans="1:12" ht="12.75">
      <c r="A6613" s="31"/>
      <c r="B6613" s="155" t="s">
        <v>541</v>
      </c>
      <c r="C6613" s="155"/>
      <c r="D6613" s="155"/>
      <c r="E6613" s="155"/>
      <c r="F6613" s="155"/>
      <c r="G6613" s="155"/>
      <c r="H6613" s="155"/>
      <c r="I6613" s="155"/>
      <c r="L6613" s="62"/>
    </row>
    <row r="6614" spans="1:12" ht="12.75">
      <c r="A6614" s="31"/>
      <c r="B6614"/>
      <c r="C6614"/>
      <c r="D6614"/>
      <c r="E6614"/>
      <c r="F6614"/>
      <c r="G6614" s="10"/>
      <c r="H6614" s="10"/>
      <c r="I6614" s="10"/>
      <c r="L6614" s="62"/>
    </row>
    <row r="6615" spans="1:12" ht="12.75">
      <c r="A6615" s="31"/>
      <c r="B6615"/>
      <c r="C6615"/>
      <c r="D6615"/>
      <c r="E6615"/>
      <c r="F6615"/>
      <c r="G6615" s="50"/>
      <c r="H6615" s="10"/>
      <c r="I6615" s="10"/>
      <c r="L6615" s="62"/>
    </row>
    <row r="6616" spans="1:12" ht="12.75">
      <c r="A6616" s="5">
        <v>1</v>
      </c>
      <c r="B6616" s="3" t="s">
        <v>0</v>
      </c>
      <c r="C6616"/>
      <c r="D6616"/>
      <c r="E6616" s="3">
        <f>SUM(E6617:E6619)</f>
        <v>260</v>
      </c>
      <c r="F6616" s="8" t="s">
        <v>118</v>
      </c>
      <c r="G6616"/>
      <c r="H6616"/>
      <c r="I6616"/>
      <c r="L6616" s="62"/>
    </row>
    <row r="6617" spans="1:12" ht="12.75">
      <c r="A6617" s="5"/>
      <c r="B6617" t="s">
        <v>8</v>
      </c>
      <c r="C6617"/>
      <c r="D6617"/>
      <c r="E6617">
        <v>175</v>
      </c>
      <c r="F6617" s="8"/>
      <c r="G6617"/>
      <c r="H6617"/>
      <c r="I6617"/>
      <c r="L6617" s="62"/>
    </row>
    <row r="6618" spans="1:12" ht="12.75">
      <c r="A6618" s="5"/>
      <c r="B6618" t="s">
        <v>9</v>
      </c>
      <c r="C6618"/>
      <c r="D6618"/>
      <c r="E6618">
        <v>85</v>
      </c>
      <c r="F6618" s="8"/>
      <c r="G6618"/>
      <c r="H6618"/>
      <c r="I6618"/>
      <c r="L6618" s="62"/>
    </row>
    <row r="6619" spans="1:12" ht="12.75">
      <c r="A6619" s="5"/>
      <c r="B6619" t="s">
        <v>10</v>
      </c>
      <c r="C6619"/>
      <c r="D6619"/>
      <c r="E6619">
        <v>0</v>
      </c>
      <c r="F6619" s="8"/>
      <c r="G6619"/>
      <c r="H6619"/>
      <c r="I6619"/>
      <c r="L6619" s="62"/>
    </row>
    <row r="6620" spans="1:12" ht="12.75">
      <c r="A6620" s="5"/>
      <c r="B6620"/>
      <c r="C6620"/>
      <c r="D6620"/>
      <c r="E6620"/>
      <c r="F6620" s="8"/>
      <c r="G6620"/>
      <c r="H6620"/>
      <c r="I6620"/>
      <c r="L6620" s="62"/>
    </row>
    <row r="6621" spans="1:12" ht="12.75">
      <c r="A6621" s="5"/>
      <c r="B6621"/>
      <c r="C6621"/>
      <c r="D6621"/>
      <c r="E6621"/>
      <c r="F6621" s="8"/>
      <c r="G6621"/>
      <c r="H6621"/>
      <c r="I6621"/>
      <c r="L6621" s="62"/>
    </row>
    <row r="6622" spans="1:12" ht="12.75">
      <c r="A6622" s="5">
        <v>2</v>
      </c>
      <c r="B6622" s="3" t="s">
        <v>1</v>
      </c>
      <c r="C6622" s="3"/>
      <c r="D6622" s="3"/>
      <c r="E6622" s="4">
        <f>SUM(E6623:E6625)</f>
        <v>5100</v>
      </c>
      <c r="F6622" s="8" t="s">
        <v>118</v>
      </c>
      <c r="G6622"/>
      <c r="H6622"/>
      <c r="I6622"/>
      <c r="L6622" s="62"/>
    </row>
    <row r="6623" spans="1:14" ht="12.75">
      <c r="A6623" s="5"/>
      <c r="B6623" t="s">
        <v>2</v>
      </c>
      <c r="C6623"/>
      <c r="D6623"/>
      <c r="E6623">
        <v>5100</v>
      </c>
      <c r="F6623" s="8"/>
      <c r="G6623"/>
      <c r="H6623"/>
      <c r="I6623"/>
      <c r="L6623" s="62"/>
      <c r="M6623" s="70"/>
      <c r="N6623" s="140"/>
    </row>
    <row r="6624" spans="1:14" ht="12.75">
      <c r="A6624" s="5"/>
      <c r="B6624" s="72" t="s">
        <v>494</v>
      </c>
      <c r="C6624" s="71">
        <v>0</v>
      </c>
      <c r="E6624" s="70">
        <f>E6623*C6624</f>
        <v>0</v>
      </c>
      <c r="F6624" s="8"/>
      <c r="G6624"/>
      <c r="H6624"/>
      <c r="I6624"/>
      <c r="L6624" s="62"/>
      <c r="M6624" s="70"/>
      <c r="N6624" s="140"/>
    </row>
    <row r="6625" spans="1:12" ht="12.75">
      <c r="A6625" s="5"/>
      <c r="B6625"/>
      <c r="C6625"/>
      <c r="D6625"/>
      <c r="E6625"/>
      <c r="F6625"/>
      <c r="G6625"/>
      <c r="H6625"/>
      <c r="I6625"/>
      <c r="L6625" s="62"/>
    </row>
    <row r="6626" spans="1:12" ht="12.75">
      <c r="A6626" s="5" t="s">
        <v>4</v>
      </c>
      <c r="B6626" s="3" t="s">
        <v>3</v>
      </c>
      <c r="C6626"/>
      <c r="D6626"/>
      <c r="E6626" s="4">
        <f>E6616+E6622</f>
        <v>5360</v>
      </c>
      <c r="F6626" s="8" t="s">
        <v>118</v>
      </c>
      <c r="G6626" s="3"/>
      <c r="H6626"/>
      <c r="I6626"/>
      <c r="L6626" s="62"/>
    </row>
    <row r="6627" spans="1:12" ht="12.75">
      <c r="A6627" s="5"/>
      <c r="B6627"/>
      <c r="C6627"/>
      <c r="D6627"/>
      <c r="E6627"/>
      <c r="F6627"/>
      <c r="G6627"/>
      <c r="H6627"/>
      <c r="I6627"/>
      <c r="L6627" s="62"/>
    </row>
    <row r="6628" spans="1:12" ht="12.75">
      <c r="A6628" s="5"/>
      <c r="B6628" s="53" t="s">
        <v>159</v>
      </c>
      <c r="C6628" s="6">
        <v>0</v>
      </c>
      <c r="D6628"/>
      <c r="E6628" s="1">
        <f>E6626*C6628</f>
        <v>0</v>
      </c>
      <c r="F6628"/>
      <c r="G6628"/>
      <c r="H6628"/>
      <c r="I6628"/>
      <c r="L6628" s="62"/>
    </row>
    <row r="6629" spans="1:12" ht="12.75">
      <c r="A6629" s="5"/>
      <c r="B6629"/>
      <c r="C6629" s="6"/>
      <c r="D6629"/>
      <c r="E6629" s="1"/>
      <c r="F6629"/>
      <c r="G6629"/>
      <c r="H6629"/>
      <c r="I6629"/>
      <c r="L6629" s="62"/>
    </row>
    <row r="6630" spans="1:12" ht="12.75">
      <c r="A6630" s="5"/>
      <c r="B6630"/>
      <c r="C6630"/>
      <c r="D6630"/>
      <c r="E6630"/>
      <c r="F6630"/>
      <c r="G6630"/>
      <c r="H6630"/>
      <c r="I6630"/>
      <c r="L6630" s="62"/>
    </row>
    <row r="6631" spans="1:12" ht="12.75">
      <c r="A6631" s="5" t="s">
        <v>5</v>
      </c>
      <c r="B6631" s="3" t="s">
        <v>6</v>
      </c>
      <c r="C6631"/>
      <c r="D6631"/>
      <c r="E6631" s="4">
        <f>SUM(E6628:E6630)</f>
        <v>0</v>
      </c>
      <c r="F6631" s="8" t="s">
        <v>118</v>
      </c>
      <c r="G6631"/>
      <c r="H6631"/>
      <c r="I6631"/>
      <c r="L6631" s="62"/>
    </row>
    <row r="6632" spans="1:12" ht="12.75">
      <c r="A6632" s="5"/>
      <c r="B6632" s="3"/>
      <c r="C6632"/>
      <c r="D6632"/>
      <c r="E6632" s="4"/>
      <c r="F6632" s="8"/>
      <c r="G6632"/>
      <c r="H6632"/>
      <c r="I6632"/>
      <c r="L6632" s="62"/>
    </row>
    <row r="6633" spans="1:12" ht="12.75">
      <c r="A6633" s="5" t="s">
        <v>7</v>
      </c>
      <c r="B6633" s="3" t="s">
        <v>11</v>
      </c>
      <c r="C6633"/>
      <c r="D6633"/>
      <c r="E6633" s="4">
        <f>E6626+E6631</f>
        <v>5360</v>
      </c>
      <c r="F6633" s="8" t="s">
        <v>118</v>
      </c>
      <c r="G6633"/>
      <c r="H6633"/>
      <c r="I6633"/>
      <c r="L6633" s="62"/>
    </row>
    <row r="6634" spans="1:12" ht="12.75">
      <c r="A6634" s="5"/>
      <c r="B6634"/>
      <c r="C6634"/>
      <c r="D6634"/>
      <c r="E6634"/>
      <c r="F6634" s="8"/>
      <c r="G6634"/>
      <c r="H6634"/>
      <c r="I6634"/>
      <c r="L6634" s="62"/>
    </row>
    <row r="6635" spans="1:12" ht="12.75">
      <c r="A6635" s="5" t="s">
        <v>12</v>
      </c>
      <c r="B6635" s="3" t="s">
        <v>13</v>
      </c>
      <c r="C6635" s="6">
        <v>0</v>
      </c>
      <c r="D6635"/>
      <c r="E6635" s="4">
        <f>E6633*C6635</f>
        <v>0</v>
      </c>
      <c r="F6635" s="8" t="s">
        <v>118</v>
      </c>
      <c r="G6635"/>
      <c r="H6635"/>
      <c r="I6635"/>
      <c r="L6635" s="62"/>
    </row>
    <row r="6636" spans="1:12" ht="12.75">
      <c r="A6636" s="5"/>
      <c r="B6636"/>
      <c r="C6636"/>
      <c r="D6636"/>
      <c r="E6636"/>
      <c r="F6636" s="8"/>
      <c r="G6636"/>
      <c r="H6636"/>
      <c r="I6636"/>
      <c r="L6636" s="62"/>
    </row>
    <row r="6637" spans="1:12" ht="12.75">
      <c r="A6637" s="5" t="s">
        <v>14</v>
      </c>
      <c r="B6637" s="3" t="s">
        <v>27</v>
      </c>
      <c r="C6637"/>
      <c r="D6637"/>
      <c r="E6637" s="4">
        <f>E6633+E6635</f>
        <v>5360</v>
      </c>
      <c r="F6637" s="8" t="s">
        <v>118</v>
      </c>
      <c r="G6637"/>
      <c r="H6637"/>
      <c r="I6637"/>
      <c r="L6637" s="62"/>
    </row>
    <row r="6638" spans="1:12" ht="12.75">
      <c r="A6638" s="5"/>
      <c r="B6638"/>
      <c r="C6638"/>
      <c r="D6638"/>
      <c r="E6638"/>
      <c r="F6638"/>
      <c r="G6638"/>
      <c r="H6638"/>
      <c r="I6638"/>
      <c r="L6638" s="62"/>
    </row>
    <row r="6639" spans="1:12" ht="12.75">
      <c r="A6639" s="5"/>
      <c r="B6639"/>
      <c r="C6639"/>
      <c r="D6639"/>
      <c r="E6639"/>
      <c r="F6639"/>
      <c r="G6639"/>
      <c r="H6639"/>
      <c r="I6639"/>
      <c r="L6639" s="62"/>
    </row>
    <row r="6640" spans="1:14" ht="12.75">
      <c r="A6640" s="31"/>
      <c r="B6640" s="3" t="s">
        <v>18</v>
      </c>
      <c r="C6640" s="139">
        <f>E6637</f>
        <v>5360</v>
      </c>
      <c r="D6640" s="155" t="s">
        <v>423</v>
      </c>
      <c r="E6640" s="155"/>
      <c r="F6640" s="4">
        <f>E6637/165.33/1</f>
        <v>32.42000846791266</v>
      </c>
      <c r="G6640" s="8" t="s">
        <v>19</v>
      </c>
      <c r="H6640"/>
      <c r="I6640"/>
      <c r="M6640" s="70"/>
      <c r="N6640" s="140"/>
    </row>
    <row r="6641" spans="1:12" ht="12.75">
      <c r="A6641" s="31"/>
      <c r="B6641"/>
      <c r="C6641"/>
      <c r="D6641"/>
      <c r="E6641"/>
      <c r="F6641"/>
      <c r="G6641"/>
      <c r="H6641"/>
      <c r="I6641"/>
      <c r="L6641" s="62"/>
    </row>
    <row r="6642" spans="1:9" ht="12.75">
      <c r="A6642" s="31"/>
      <c r="B6642" s="3" t="s">
        <v>17</v>
      </c>
      <c r="C6642"/>
      <c r="D6642"/>
      <c r="E6642"/>
      <c r="F6642"/>
      <c r="G6642"/>
      <c r="H6642"/>
      <c r="I6642"/>
    </row>
    <row r="6643" spans="1:9" ht="12.75">
      <c r="A6643" s="31"/>
      <c r="B6643"/>
      <c r="C6643"/>
      <c r="D6643"/>
      <c r="E6643"/>
      <c r="F6643"/>
      <c r="G6643"/>
      <c r="H6643"/>
      <c r="I6643"/>
    </row>
    <row r="6644" spans="1:12" ht="12.75">
      <c r="A6644" s="31"/>
      <c r="B6644" s="160" t="s">
        <v>495</v>
      </c>
      <c r="C6644" s="160"/>
      <c r="D6644" s="160"/>
      <c r="E6644" s="160"/>
      <c r="F6644" s="160"/>
      <c r="G6644" s="160"/>
      <c r="H6644" s="160"/>
      <c r="I6644" s="160"/>
      <c r="L6644" s="62"/>
    </row>
    <row r="6645" spans="1:12" ht="12.75">
      <c r="A6645" s="31"/>
      <c r="B6645" s="160" t="s">
        <v>496</v>
      </c>
      <c r="C6645" s="160"/>
      <c r="D6645" s="160"/>
      <c r="E6645" s="160"/>
      <c r="F6645" s="160"/>
      <c r="G6645" s="160"/>
      <c r="H6645" s="160"/>
      <c r="I6645" s="75"/>
      <c r="L6645" s="62"/>
    </row>
    <row r="6667" spans="2:12" ht="12.75">
      <c r="B6667" s="61"/>
      <c r="H6667" s="61"/>
      <c r="L6667" s="62"/>
    </row>
    <row r="6668" spans="7:12" ht="12.75">
      <c r="G6668" s="64"/>
      <c r="H6668" s="64"/>
      <c r="L6668" s="62"/>
    </row>
    <row r="6669" spans="2:12" ht="12.75">
      <c r="B6669" s="61"/>
      <c r="G6669" s="64"/>
      <c r="H6669" s="64"/>
      <c r="L6669" s="62"/>
    </row>
    <row r="6670" spans="2:12" ht="12.75">
      <c r="B6670" s="61"/>
      <c r="H6670" s="64"/>
      <c r="L6670" s="62"/>
    </row>
    <row r="6671" spans="2:12" ht="12.75">
      <c r="B6671" s="61"/>
      <c r="G6671" s="64"/>
      <c r="H6671" s="64"/>
      <c r="L6671" s="62"/>
    </row>
    <row r="6672" spans="7:12" ht="12.75">
      <c r="G6672" s="65"/>
      <c r="H6672" s="64"/>
      <c r="L6672" s="62"/>
    </row>
    <row r="6673" spans="1:12" ht="12.75">
      <c r="A6673" s="63"/>
      <c r="B6673" s="61"/>
      <c r="E6673" s="61"/>
      <c r="F6673" s="67"/>
      <c r="L6673" s="62"/>
    </row>
    <row r="6674" spans="1:12" ht="12.75">
      <c r="A6674" s="63"/>
      <c r="F6674" s="67"/>
      <c r="L6674" s="62"/>
    </row>
    <row r="6675" spans="1:12" ht="12.75">
      <c r="A6675" s="63"/>
      <c r="F6675" s="67"/>
      <c r="L6675" s="62"/>
    </row>
    <row r="6676" spans="1:12" ht="12.75">
      <c r="A6676" s="63"/>
      <c r="F6676" s="67"/>
      <c r="L6676" s="62"/>
    </row>
    <row r="6677" spans="1:12" ht="12.75">
      <c r="A6677" s="63"/>
      <c r="F6677" s="67"/>
      <c r="L6677" s="62"/>
    </row>
    <row r="6678" spans="1:12" ht="12.75">
      <c r="A6678" s="63"/>
      <c r="L6678" s="62"/>
    </row>
    <row r="6679" spans="1:12" ht="12.75">
      <c r="A6679" s="63"/>
      <c r="F6679" s="67"/>
      <c r="L6679" s="62"/>
    </row>
    <row r="6680" spans="1:12" ht="12.75">
      <c r="A6680" s="63"/>
      <c r="B6680" s="61"/>
      <c r="C6680" s="61"/>
      <c r="D6680" s="61"/>
      <c r="E6680" s="68"/>
      <c r="F6680" s="67"/>
      <c r="L6680" s="62"/>
    </row>
    <row r="6681" spans="1:12" ht="12.75">
      <c r="A6681" s="63"/>
      <c r="F6681" s="67"/>
      <c r="L6681" s="62"/>
    </row>
    <row r="6682" spans="1:12" ht="12.75">
      <c r="A6682" s="63"/>
      <c r="C6682" s="69"/>
      <c r="E6682" s="70"/>
      <c r="F6682" s="67"/>
      <c r="L6682" s="62"/>
    </row>
    <row r="6683" spans="1:12" ht="12.75">
      <c r="A6683" s="63"/>
      <c r="L6683" s="62"/>
    </row>
    <row r="6684" spans="1:12" ht="12.75">
      <c r="A6684" s="63"/>
      <c r="B6684" s="61"/>
      <c r="E6684" s="68"/>
      <c r="F6684" s="67"/>
      <c r="G6684" s="61"/>
      <c r="L6684" s="62"/>
    </row>
    <row r="6685" spans="1:12" ht="12.75">
      <c r="A6685" s="63"/>
      <c r="L6685" s="62"/>
    </row>
    <row r="6686" spans="1:12" ht="12.75">
      <c r="A6686" s="63"/>
      <c r="B6686" s="72"/>
      <c r="C6686" s="71"/>
      <c r="E6686" s="70"/>
      <c r="L6686" s="62"/>
    </row>
    <row r="6687" spans="1:12" ht="12.75">
      <c r="A6687" s="63"/>
      <c r="C6687" s="71"/>
      <c r="E6687" s="70"/>
      <c r="L6687" s="62"/>
    </row>
    <row r="6688" spans="1:12" ht="12.75">
      <c r="A6688" s="63"/>
      <c r="L6688" s="62"/>
    </row>
    <row r="6689" spans="1:12" ht="12.75">
      <c r="A6689" s="63"/>
      <c r="B6689" s="61"/>
      <c r="E6689" s="68"/>
      <c r="F6689" s="67"/>
      <c r="L6689" s="62"/>
    </row>
    <row r="6690" spans="1:12" ht="12.75">
      <c r="A6690" s="63"/>
      <c r="B6690" s="61"/>
      <c r="E6690" s="68"/>
      <c r="F6690" s="67"/>
      <c r="L6690" s="62"/>
    </row>
    <row r="6691" spans="1:12" ht="12.75">
      <c r="A6691" s="63"/>
      <c r="B6691" s="61"/>
      <c r="E6691" s="68"/>
      <c r="F6691" s="67"/>
      <c r="L6691" s="62"/>
    </row>
    <row r="6692" spans="1:12" ht="12.75">
      <c r="A6692" s="63"/>
      <c r="F6692" s="67"/>
      <c r="L6692" s="62"/>
    </row>
    <row r="6693" spans="1:12" ht="12.75">
      <c r="A6693" s="63"/>
      <c r="B6693" s="61"/>
      <c r="C6693" s="71"/>
      <c r="E6693" s="68"/>
      <c r="F6693" s="67"/>
      <c r="L6693" s="62"/>
    </row>
    <row r="6694" spans="1:12" ht="12.75">
      <c r="A6694" s="63"/>
      <c r="F6694" s="67"/>
      <c r="L6694" s="62"/>
    </row>
    <row r="6695" spans="1:12" ht="12.75">
      <c r="A6695" s="63"/>
      <c r="B6695" s="61"/>
      <c r="E6695" s="68"/>
      <c r="F6695" s="67"/>
      <c r="L6695" s="62"/>
    </row>
    <row r="6696" spans="1:12" ht="12.75">
      <c r="A6696" s="63"/>
      <c r="L6696" s="62"/>
    </row>
    <row r="6697" spans="1:12" ht="12.75">
      <c r="A6697" s="63"/>
      <c r="L6697" s="62"/>
    </row>
    <row r="6698" spans="2:12" ht="12.75">
      <c r="B6698" s="61"/>
      <c r="C6698" s="61"/>
      <c r="D6698" s="61"/>
      <c r="E6698" s="61"/>
      <c r="F6698" s="68"/>
      <c r="G6698" s="67"/>
      <c r="L6698" s="62"/>
    </row>
    <row r="6700" spans="2:12" ht="12.75">
      <c r="B6700" s="61"/>
      <c r="L6700" s="62"/>
    </row>
    <row r="6703" spans="2:12" ht="12.75">
      <c r="B6703" s="75"/>
      <c r="C6703" s="75"/>
      <c r="D6703" s="75"/>
      <c r="E6703" s="75"/>
      <c r="F6703" s="75"/>
      <c r="G6703" s="75"/>
      <c r="H6703" s="75"/>
      <c r="L6703" s="62"/>
    </row>
    <row r="6704" spans="2:12" ht="12.75">
      <c r="B6704" s="75"/>
      <c r="C6704" s="75"/>
      <c r="D6704" s="75"/>
      <c r="E6704" s="75"/>
      <c r="F6704" s="75"/>
      <c r="G6704" s="75"/>
      <c r="H6704" s="75"/>
      <c r="L6704" s="62"/>
    </row>
    <row r="6727" spans="1:12" ht="12.75">
      <c r="A6727" s="62"/>
      <c r="B6727" s="61"/>
      <c r="H6727" s="61"/>
      <c r="L6727" s="62"/>
    </row>
    <row r="6728" spans="7:12" ht="12.75">
      <c r="G6728" s="64"/>
      <c r="H6728" s="64"/>
      <c r="L6728" s="62"/>
    </row>
    <row r="6729" spans="2:12" ht="12.75">
      <c r="B6729" s="61"/>
      <c r="G6729" s="64"/>
      <c r="H6729" s="64"/>
      <c r="L6729" s="62"/>
    </row>
    <row r="6730" spans="2:12" ht="12.75">
      <c r="B6730" s="61"/>
      <c r="H6730" s="64"/>
      <c r="L6730" s="62"/>
    </row>
    <row r="6731" spans="2:12" ht="12.75">
      <c r="B6731" s="61"/>
      <c r="G6731" s="64"/>
      <c r="H6731" s="64"/>
      <c r="L6731" s="62"/>
    </row>
    <row r="6732" spans="7:12" ht="12.75">
      <c r="G6732" s="65"/>
      <c r="H6732" s="64"/>
      <c r="L6732" s="62"/>
    </row>
    <row r="6733" spans="1:12" ht="12.75">
      <c r="A6733" s="63"/>
      <c r="B6733" s="61"/>
      <c r="E6733" s="61"/>
      <c r="F6733" s="67"/>
      <c r="L6733" s="62"/>
    </row>
    <row r="6734" spans="1:12" ht="12.75">
      <c r="A6734" s="63"/>
      <c r="F6734" s="67"/>
      <c r="L6734" s="62"/>
    </row>
    <row r="6735" spans="1:12" ht="12.75">
      <c r="A6735" s="63"/>
      <c r="F6735" s="67"/>
      <c r="L6735" s="62"/>
    </row>
    <row r="6736" spans="1:12" ht="12.75">
      <c r="A6736" s="63"/>
      <c r="F6736" s="67"/>
      <c r="L6736" s="62"/>
    </row>
    <row r="6737" spans="1:12" ht="12.75">
      <c r="A6737" s="63"/>
      <c r="F6737" s="67"/>
      <c r="L6737" s="62"/>
    </row>
    <row r="6738" spans="1:12" ht="12.75">
      <c r="A6738" s="63"/>
      <c r="L6738" s="62"/>
    </row>
    <row r="6739" spans="1:12" ht="12.75">
      <c r="A6739" s="63"/>
      <c r="F6739" s="67"/>
      <c r="L6739" s="62"/>
    </row>
    <row r="6740" spans="1:12" ht="12.75">
      <c r="A6740" s="63"/>
      <c r="B6740" s="61"/>
      <c r="C6740" s="61"/>
      <c r="D6740" s="61"/>
      <c r="E6740" s="68"/>
      <c r="F6740" s="67"/>
      <c r="L6740" s="62"/>
    </row>
    <row r="6741" spans="1:12" ht="12.75">
      <c r="A6741" s="63"/>
      <c r="F6741" s="67"/>
      <c r="L6741" s="62"/>
    </row>
    <row r="6742" spans="1:12" ht="12.75">
      <c r="A6742" s="63"/>
      <c r="C6742" s="69"/>
      <c r="E6742" s="70"/>
      <c r="F6742" s="67"/>
      <c r="L6742" s="62"/>
    </row>
    <row r="6743" spans="1:12" ht="12.75">
      <c r="A6743" s="63"/>
      <c r="L6743" s="62"/>
    </row>
    <row r="6744" spans="1:12" ht="12.75">
      <c r="A6744" s="63"/>
      <c r="B6744" s="61"/>
      <c r="E6744" s="68"/>
      <c r="F6744" s="67"/>
      <c r="G6744" s="61"/>
      <c r="L6744" s="62"/>
    </row>
    <row r="6745" spans="1:12" ht="12.75">
      <c r="A6745" s="63"/>
      <c r="L6745" s="62"/>
    </row>
    <row r="6746" spans="1:12" ht="12.75">
      <c r="A6746" s="63"/>
      <c r="B6746" s="72"/>
      <c r="C6746" s="71"/>
      <c r="E6746" s="70"/>
      <c r="L6746" s="62"/>
    </row>
    <row r="6747" spans="1:12" ht="12.75">
      <c r="A6747" s="63"/>
      <c r="C6747" s="71"/>
      <c r="E6747" s="70"/>
      <c r="L6747" s="62"/>
    </row>
    <row r="6748" spans="1:12" ht="12.75">
      <c r="A6748" s="63"/>
      <c r="L6748" s="62"/>
    </row>
    <row r="6749" spans="1:12" ht="12.75">
      <c r="A6749" s="63"/>
      <c r="B6749" s="61"/>
      <c r="E6749" s="68"/>
      <c r="F6749" s="67"/>
      <c r="L6749" s="62"/>
    </row>
    <row r="6750" spans="1:12" ht="12.75">
      <c r="A6750" s="63"/>
      <c r="B6750" s="61"/>
      <c r="E6750" s="68"/>
      <c r="F6750" s="67"/>
      <c r="L6750" s="62"/>
    </row>
    <row r="6751" spans="1:12" ht="12.75">
      <c r="A6751" s="63"/>
      <c r="B6751" s="61"/>
      <c r="E6751" s="68"/>
      <c r="F6751" s="67"/>
      <c r="L6751" s="62"/>
    </row>
    <row r="6752" spans="1:12" ht="12.75">
      <c r="A6752" s="63"/>
      <c r="F6752" s="67"/>
      <c r="L6752" s="62"/>
    </row>
    <row r="6753" spans="1:12" ht="12.75">
      <c r="A6753" s="63"/>
      <c r="B6753" s="61"/>
      <c r="C6753" s="71"/>
      <c r="E6753" s="68"/>
      <c r="F6753" s="67"/>
      <c r="L6753" s="62"/>
    </row>
    <row r="6754" spans="1:12" ht="12.75">
      <c r="A6754" s="63"/>
      <c r="F6754" s="67"/>
      <c r="L6754" s="62"/>
    </row>
    <row r="6755" spans="1:12" ht="12.75">
      <c r="A6755" s="63"/>
      <c r="B6755" s="61"/>
      <c r="E6755" s="68"/>
      <c r="F6755" s="67"/>
      <c r="L6755" s="62"/>
    </row>
    <row r="6756" spans="1:12" ht="12.75">
      <c r="A6756" s="63"/>
      <c r="L6756" s="62"/>
    </row>
    <row r="6757" spans="1:12" ht="12.75">
      <c r="A6757" s="63"/>
      <c r="L6757" s="62"/>
    </row>
    <row r="6758" spans="2:12" ht="12.75">
      <c r="B6758" s="61"/>
      <c r="C6758" s="61"/>
      <c r="D6758" s="61"/>
      <c r="E6758" s="61"/>
      <c r="F6758" s="68"/>
      <c r="G6758" s="67"/>
      <c r="L6758" s="62"/>
    </row>
    <row r="6760" spans="1:12" ht="12.75">
      <c r="A6760" s="62"/>
      <c r="B6760" s="61"/>
      <c r="L6760" s="62"/>
    </row>
    <row r="6763" spans="1:12" ht="12.75">
      <c r="A6763" s="62"/>
      <c r="B6763" s="75"/>
      <c r="C6763" s="75"/>
      <c r="D6763" s="75"/>
      <c r="E6763" s="75"/>
      <c r="F6763" s="75"/>
      <c r="G6763" s="75"/>
      <c r="H6763" s="75"/>
      <c r="L6763" s="62"/>
    </row>
    <row r="6764" spans="1:12" ht="12.75">
      <c r="A6764" s="62"/>
      <c r="B6764" s="75"/>
      <c r="C6764" s="75"/>
      <c r="D6764" s="75"/>
      <c r="E6764" s="75"/>
      <c r="F6764" s="75"/>
      <c r="G6764" s="75"/>
      <c r="H6764" s="75"/>
      <c r="L6764" s="62"/>
    </row>
    <row r="6785" spans="2:12" ht="12.75">
      <c r="B6785" s="61"/>
      <c r="H6785" s="61"/>
      <c r="L6785" s="62"/>
    </row>
    <row r="6786" spans="7:12" ht="12.75">
      <c r="G6786" s="64"/>
      <c r="H6786" s="64"/>
      <c r="L6786" s="62"/>
    </row>
    <row r="6787" spans="2:12" ht="12.75">
      <c r="B6787" s="61"/>
      <c r="G6787" s="64"/>
      <c r="H6787" s="64"/>
      <c r="L6787" s="62"/>
    </row>
    <row r="6788" spans="2:12" ht="12.75">
      <c r="B6788" s="61"/>
      <c r="H6788" s="64"/>
      <c r="L6788" s="62"/>
    </row>
    <row r="6789" spans="2:12" ht="12.75">
      <c r="B6789" s="61"/>
      <c r="G6789" s="64"/>
      <c r="H6789" s="64"/>
      <c r="L6789" s="62"/>
    </row>
    <row r="6790" spans="7:12" ht="12.75">
      <c r="G6790" s="65"/>
      <c r="H6790" s="64"/>
      <c r="L6790" s="62"/>
    </row>
    <row r="6791" spans="1:12" ht="12.75">
      <c r="A6791" s="63"/>
      <c r="B6791" s="61"/>
      <c r="E6791" s="61"/>
      <c r="F6791" s="67"/>
      <c r="L6791" s="62"/>
    </row>
    <row r="6792" spans="1:12" ht="12.75">
      <c r="A6792" s="63"/>
      <c r="F6792" s="67"/>
      <c r="L6792" s="62"/>
    </row>
    <row r="6793" spans="1:12" ht="12.75">
      <c r="A6793" s="63"/>
      <c r="F6793" s="67"/>
      <c r="L6793" s="62"/>
    </row>
    <row r="6794" spans="1:12" ht="12.75">
      <c r="A6794" s="63"/>
      <c r="F6794" s="67"/>
      <c r="L6794" s="62"/>
    </row>
    <row r="6795" spans="1:12" ht="12.75">
      <c r="A6795" s="63"/>
      <c r="F6795" s="67"/>
      <c r="L6795" s="62"/>
    </row>
    <row r="6796" spans="1:12" ht="12.75">
      <c r="A6796" s="63"/>
      <c r="L6796" s="62"/>
    </row>
    <row r="6797" spans="1:12" ht="12.75">
      <c r="A6797" s="63"/>
      <c r="F6797" s="67"/>
      <c r="L6797" s="62"/>
    </row>
    <row r="6798" spans="1:12" ht="12.75">
      <c r="A6798" s="63"/>
      <c r="B6798" s="61"/>
      <c r="C6798" s="61"/>
      <c r="D6798" s="61"/>
      <c r="E6798" s="68"/>
      <c r="F6798" s="67"/>
      <c r="L6798" s="62"/>
    </row>
    <row r="6799" spans="1:12" ht="12.75">
      <c r="A6799" s="63"/>
      <c r="F6799" s="67"/>
      <c r="L6799" s="62"/>
    </row>
    <row r="6800" spans="1:12" ht="12.75">
      <c r="A6800" s="63"/>
      <c r="C6800" s="69"/>
      <c r="E6800" s="70"/>
      <c r="F6800" s="67"/>
      <c r="L6800" s="62"/>
    </row>
    <row r="6801" spans="1:12" ht="12.75">
      <c r="A6801" s="63"/>
      <c r="L6801" s="62"/>
    </row>
    <row r="6802" spans="1:12" ht="12.75">
      <c r="A6802" s="63"/>
      <c r="B6802" s="61"/>
      <c r="E6802" s="68"/>
      <c r="F6802" s="67"/>
      <c r="G6802" s="61"/>
      <c r="L6802" s="62"/>
    </row>
    <row r="6803" spans="1:12" ht="12.75">
      <c r="A6803" s="63"/>
      <c r="L6803" s="62"/>
    </row>
    <row r="6804" spans="1:12" ht="12.75">
      <c r="A6804" s="63"/>
      <c r="B6804" s="72"/>
      <c r="C6804" s="71"/>
      <c r="E6804" s="70"/>
      <c r="L6804" s="62"/>
    </row>
    <row r="6805" spans="1:12" ht="12.75">
      <c r="A6805" s="63"/>
      <c r="C6805" s="71"/>
      <c r="E6805" s="70"/>
      <c r="L6805" s="62"/>
    </row>
    <row r="6806" spans="1:12" ht="12.75">
      <c r="A6806" s="63"/>
      <c r="L6806" s="62"/>
    </row>
    <row r="6807" spans="1:12" ht="12.75">
      <c r="A6807" s="63"/>
      <c r="B6807" s="61"/>
      <c r="E6807" s="68"/>
      <c r="F6807" s="67"/>
      <c r="L6807" s="62"/>
    </row>
    <row r="6808" spans="1:12" ht="12.75">
      <c r="A6808" s="63"/>
      <c r="B6808" s="61"/>
      <c r="E6808" s="68"/>
      <c r="F6808" s="67"/>
      <c r="L6808" s="62"/>
    </row>
    <row r="6809" spans="1:12" ht="12.75">
      <c r="A6809" s="63"/>
      <c r="B6809" s="61"/>
      <c r="E6809" s="68"/>
      <c r="F6809" s="67"/>
      <c r="L6809" s="62"/>
    </row>
    <row r="6810" spans="1:12" ht="12.75">
      <c r="A6810" s="63"/>
      <c r="F6810" s="67"/>
      <c r="L6810" s="62"/>
    </row>
    <row r="6811" spans="1:12" ht="12.75">
      <c r="A6811" s="63"/>
      <c r="B6811" s="61"/>
      <c r="C6811" s="71"/>
      <c r="E6811" s="68"/>
      <c r="F6811" s="67"/>
      <c r="L6811" s="62"/>
    </row>
    <row r="6812" spans="1:12" ht="12.75">
      <c r="A6812" s="63"/>
      <c r="F6812" s="67"/>
      <c r="L6812" s="62"/>
    </row>
    <row r="6813" spans="1:12" ht="12.75">
      <c r="A6813" s="63"/>
      <c r="B6813" s="61"/>
      <c r="E6813" s="68"/>
      <c r="F6813" s="67"/>
      <c r="L6813" s="62"/>
    </row>
    <row r="6814" spans="1:12" ht="12.75">
      <c r="A6814" s="63"/>
      <c r="L6814" s="62"/>
    </row>
    <row r="6815" spans="1:12" ht="12.75">
      <c r="A6815" s="63"/>
      <c r="L6815" s="62"/>
    </row>
    <row r="6816" spans="2:12" ht="12.75">
      <c r="B6816" s="61"/>
      <c r="C6816" s="61"/>
      <c r="D6816" s="61"/>
      <c r="E6816" s="61"/>
      <c r="F6816" s="68"/>
      <c r="G6816" s="67"/>
      <c r="L6816" s="62"/>
    </row>
    <row r="6818" spans="2:12" ht="12.75">
      <c r="B6818" s="61"/>
      <c r="L6818" s="62"/>
    </row>
    <row r="6821" spans="2:12" ht="12.75">
      <c r="B6821" s="75"/>
      <c r="C6821" s="75"/>
      <c r="D6821" s="75"/>
      <c r="E6821" s="75"/>
      <c r="F6821" s="75"/>
      <c r="G6821" s="75"/>
      <c r="H6821" s="75"/>
      <c r="L6821" s="62"/>
    </row>
    <row r="6822" spans="2:12" ht="12.75">
      <c r="B6822" s="75"/>
      <c r="C6822" s="75"/>
      <c r="D6822" s="75"/>
      <c r="E6822" s="75"/>
      <c r="F6822" s="75"/>
      <c r="G6822" s="75"/>
      <c r="H6822" s="75"/>
      <c r="L6822" s="62"/>
    </row>
    <row r="6844" spans="2:12" ht="12.75">
      <c r="B6844" s="61"/>
      <c r="H6844" s="61"/>
      <c r="L6844" s="62"/>
    </row>
    <row r="6845" spans="7:12" ht="12.75">
      <c r="G6845" s="64"/>
      <c r="H6845" s="64"/>
      <c r="L6845" s="62"/>
    </row>
    <row r="6846" spans="2:12" ht="12.75">
      <c r="B6846" s="61"/>
      <c r="G6846" s="64"/>
      <c r="H6846" s="64"/>
      <c r="L6846" s="62"/>
    </row>
    <row r="6847" spans="2:12" ht="12.75">
      <c r="B6847" s="61"/>
      <c r="H6847" s="64"/>
      <c r="L6847" s="62"/>
    </row>
    <row r="6848" spans="2:12" ht="12.75">
      <c r="B6848" s="61"/>
      <c r="G6848" s="64"/>
      <c r="H6848" s="64"/>
      <c r="L6848" s="62"/>
    </row>
    <row r="6849" spans="7:12" ht="12.75">
      <c r="G6849" s="65"/>
      <c r="H6849" s="64"/>
      <c r="L6849" s="62"/>
    </row>
    <row r="6850" spans="1:12" ht="12.75">
      <c r="A6850" s="63"/>
      <c r="B6850" s="61"/>
      <c r="E6850" s="61"/>
      <c r="F6850" s="67"/>
      <c r="L6850" s="62"/>
    </row>
    <row r="6851" spans="1:12" ht="12.75">
      <c r="A6851" s="63"/>
      <c r="F6851" s="67"/>
      <c r="L6851" s="62"/>
    </row>
    <row r="6852" spans="1:12" ht="12.75">
      <c r="A6852" s="63"/>
      <c r="F6852" s="67"/>
      <c r="L6852" s="62"/>
    </row>
    <row r="6853" spans="1:12" ht="12.75">
      <c r="A6853" s="63"/>
      <c r="F6853" s="67"/>
      <c r="L6853" s="62"/>
    </row>
    <row r="6854" spans="1:12" ht="12.75">
      <c r="A6854" s="63"/>
      <c r="F6854" s="67"/>
      <c r="L6854" s="62"/>
    </row>
    <row r="6855" spans="1:12" ht="12.75">
      <c r="A6855" s="63"/>
      <c r="L6855" s="62"/>
    </row>
    <row r="6856" spans="1:12" ht="12.75">
      <c r="A6856" s="63"/>
      <c r="F6856" s="67"/>
      <c r="L6856" s="62"/>
    </row>
    <row r="6857" spans="1:12" ht="12.75">
      <c r="A6857" s="63"/>
      <c r="B6857" s="61"/>
      <c r="C6857" s="61"/>
      <c r="D6857" s="61"/>
      <c r="E6857" s="68"/>
      <c r="F6857" s="67"/>
      <c r="L6857" s="62"/>
    </row>
    <row r="6858" spans="1:12" ht="12.75">
      <c r="A6858" s="63"/>
      <c r="F6858" s="67"/>
      <c r="L6858" s="62"/>
    </row>
    <row r="6859" spans="1:12" ht="12.75">
      <c r="A6859" s="63"/>
      <c r="C6859" s="69"/>
      <c r="E6859" s="70"/>
      <c r="F6859" s="67"/>
      <c r="L6859" s="62"/>
    </row>
    <row r="6860" spans="1:12" ht="12.75">
      <c r="A6860" s="63"/>
      <c r="L6860" s="62"/>
    </row>
    <row r="6861" spans="1:12" ht="12.75">
      <c r="A6861" s="63"/>
      <c r="B6861" s="61"/>
      <c r="E6861" s="68"/>
      <c r="F6861" s="67"/>
      <c r="G6861" s="61"/>
      <c r="L6861" s="62"/>
    </row>
    <row r="6862" spans="1:12" ht="12.75">
      <c r="A6862" s="63"/>
      <c r="L6862" s="62"/>
    </row>
    <row r="6863" spans="1:12" ht="12.75">
      <c r="A6863" s="63"/>
      <c r="B6863" s="72"/>
      <c r="C6863" s="71"/>
      <c r="E6863" s="70"/>
      <c r="L6863" s="62"/>
    </row>
    <row r="6864" spans="1:12" ht="12.75">
      <c r="A6864" s="63"/>
      <c r="C6864" s="71"/>
      <c r="E6864" s="70"/>
      <c r="L6864" s="62"/>
    </row>
    <row r="6865" spans="1:12" ht="12.75">
      <c r="A6865" s="63"/>
      <c r="L6865" s="62"/>
    </row>
    <row r="6866" spans="1:12" ht="12.75">
      <c r="A6866" s="63"/>
      <c r="B6866" s="61"/>
      <c r="E6866" s="68"/>
      <c r="F6866" s="67"/>
      <c r="L6866" s="62"/>
    </row>
    <row r="6867" spans="1:12" ht="12.75">
      <c r="A6867" s="63"/>
      <c r="B6867" s="61"/>
      <c r="E6867" s="68"/>
      <c r="F6867" s="67"/>
      <c r="L6867" s="62"/>
    </row>
    <row r="6868" spans="1:12" ht="12.75">
      <c r="A6868" s="63"/>
      <c r="B6868" s="61"/>
      <c r="E6868" s="68"/>
      <c r="F6868" s="67"/>
      <c r="L6868" s="62"/>
    </row>
    <row r="6869" spans="1:12" ht="12.75">
      <c r="A6869" s="63"/>
      <c r="F6869" s="67"/>
      <c r="L6869" s="62"/>
    </row>
    <row r="6870" spans="1:12" ht="12.75">
      <c r="A6870" s="63"/>
      <c r="B6870" s="61"/>
      <c r="C6870" s="71"/>
      <c r="E6870" s="68"/>
      <c r="F6870" s="67"/>
      <c r="L6870" s="62"/>
    </row>
    <row r="6871" spans="1:12" ht="12.75">
      <c r="A6871" s="63"/>
      <c r="F6871" s="67"/>
      <c r="L6871" s="62"/>
    </row>
    <row r="6872" spans="1:12" ht="12.75">
      <c r="A6872" s="63"/>
      <c r="B6872" s="61"/>
      <c r="E6872" s="68"/>
      <c r="F6872" s="67"/>
      <c r="L6872" s="62"/>
    </row>
    <row r="6873" spans="1:12" ht="12.75">
      <c r="A6873" s="63"/>
      <c r="L6873" s="62"/>
    </row>
    <row r="6874" spans="1:12" ht="12.75">
      <c r="A6874" s="63"/>
      <c r="L6874" s="62"/>
    </row>
    <row r="6875" spans="2:12" ht="12.75">
      <c r="B6875" s="61"/>
      <c r="C6875" s="61"/>
      <c r="D6875" s="61"/>
      <c r="E6875" s="61"/>
      <c r="F6875" s="68"/>
      <c r="G6875" s="67"/>
      <c r="L6875" s="62"/>
    </row>
    <row r="6877" spans="2:12" ht="12.75">
      <c r="B6877" s="61"/>
      <c r="L6877" s="62"/>
    </row>
    <row r="6880" spans="2:12" ht="12.75">
      <c r="B6880" s="75"/>
      <c r="C6880" s="75"/>
      <c r="D6880" s="75"/>
      <c r="E6880" s="75"/>
      <c r="F6880" s="75"/>
      <c r="G6880" s="75"/>
      <c r="H6880" s="75"/>
      <c r="L6880" s="62"/>
    </row>
    <row r="6881" spans="2:12" ht="12.75">
      <c r="B6881" s="75"/>
      <c r="C6881" s="75"/>
      <c r="D6881" s="75"/>
      <c r="E6881" s="75"/>
      <c r="F6881" s="75"/>
      <c r="G6881" s="75"/>
      <c r="H6881" s="75"/>
      <c r="L6881" s="62"/>
    </row>
    <row r="6903" spans="1:12" ht="12.75">
      <c r="A6903" s="62"/>
      <c r="B6903" s="61"/>
      <c r="H6903" s="61"/>
      <c r="L6903" s="62"/>
    </row>
    <row r="6904" spans="7:12" ht="12.75">
      <c r="G6904" s="64"/>
      <c r="H6904" s="64"/>
      <c r="L6904" s="62"/>
    </row>
    <row r="6905" spans="2:12" ht="12.75">
      <c r="B6905" s="61"/>
      <c r="G6905" s="64"/>
      <c r="H6905" s="64"/>
      <c r="L6905" s="62"/>
    </row>
    <row r="6906" spans="2:12" ht="12.75">
      <c r="B6906" s="61"/>
      <c r="H6906" s="64"/>
      <c r="L6906" s="62"/>
    </row>
    <row r="6907" spans="2:12" ht="12.75">
      <c r="B6907" s="61"/>
      <c r="G6907" s="64"/>
      <c r="H6907" s="64"/>
      <c r="L6907" s="62"/>
    </row>
    <row r="6908" spans="7:12" ht="12.75">
      <c r="G6908" s="65"/>
      <c r="H6908" s="64"/>
      <c r="L6908" s="62"/>
    </row>
    <row r="6909" spans="1:12" ht="12.75">
      <c r="A6909" s="63"/>
      <c r="B6909" s="61"/>
      <c r="E6909" s="61"/>
      <c r="F6909" s="67"/>
      <c r="L6909" s="62"/>
    </row>
    <row r="6910" spans="1:12" ht="12.75">
      <c r="A6910" s="63"/>
      <c r="F6910" s="67"/>
      <c r="L6910" s="62"/>
    </row>
    <row r="6911" spans="1:12" ht="12.75">
      <c r="A6911" s="63"/>
      <c r="F6911" s="67"/>
      <c r="L6911" s="62"/>
    </row>
    <row r="6912" spans="1:12" ht="12.75">
      <c r="A6912" s="63"/>
      <c r="F6912" s="67"/>
      <c r="L6912" s="62"/>
    </row>
    <row r="6913" spans="1:12" ht="12.75">
      <c r="A6913" s="63"/>
      <c r="F6913" s="67"/>
      <c r="L6913" s="62"/>
    </row>
    <row r="6914" spans="1:12" ht="12.75">
      <c r="A6914" s="63"/>
      <c r="L6914" s="62"/>
    </row>
    <row r="6915" spans="1:12" ht="12.75">
      <c r="A6915" s="63"/>
      <c r="F6915" s="67"/>
      <c r="L6915" s="62"/>
    </row>
    <row r="6916" spans="1:12" ht="12.75">
      <c r="A6916" s="63"/>
      <c r="B6916" s="61"/>
      <c r="C6916" s="61"/>
      <c r="D6916" s="61"/>
      <c r="E6916" s="68"/>
      <c r="F6916" s="67"/>
      <c r="L6916" s="62"/>
    </row>
    <row r="6917" spans="1:12" ht="12.75">
      <c r="A6917" s="63"/>
      <c r="F6917" s="67"/>
      <c r="L6917" s="62"/>
    </row>
    <row r="6918" spans="1:12" ht="12.75">
      <c r="A6918" s="63"/>
      <c r="C6918" s="69"/>
      <c r="E6918" s="70"/>
      <c r="F6918" s="67"/>
      <c r="L6918" s="62"/>
    </row>
    <row r="6919" spans="1:12" ht="12.75">
      <c r="A6919" s="63"/>
      <c r="L6919" s="62"/>
    </row>
    <row r="6920" spans="1:12" ht="12.75">
      <c r="A6920" s="63"/>
      <c r="B6920" s="61"/>
      <c r="E6920" s="68"/>
      <c r="F6920" s="67"/>
      <c r="G6920" s="61"/>
      <c r="L6920" s="62"/>
    </row>
    <row r="6921" spans="1:12" ht="12.75">
      <c r="A6921" s="63"/>
      <c r="L6921" s="62"/>
    </row>
    <row r="6922" spans="1:12" ht="12.75">
      <c r="A6922" s="63"/>
      <c r="B6922" s="72"/>
      <c r="C6922" s="71"/>
      <c r="E6922" s="70"/>
      <c r="L6922" s="62"/>
    </row>
    <row r="6923" spans="1:12" ht="12.75">
      <c r="A6923" s="63"/>
      <c r="C6923" s="71"/>
      <c r="E6923" s="70"/>
      <c r="L6923" s="62"/>
    </row>
    <row r="6924" spans="1:12" ht="12.75">
      <c r="A6924" s="63"/>
      <c r="L6924" s="62"/>
    </row>
    <row r="6925" spans="1:12" ht="12.75">
      <c r="A6925" s="63"/>
      <c r="B6925" s="61"/>
      <c r="E6925" s="68"/>
      <c r="F6925" s="67"/>
      <c r="L6925" s="62"/>
    </row>
    <row r="6926" spans="1:12" ht="12.75">
      <c r="A6926" s="63"/>
      <c r="B6926" s="61"/>
      <c r="E6926" s="68"/>
      <c r="F6926" s="67"/>
      <c r="L6926" s="62"/>
    </row>
    <row r="6927" spans="1:12" ht="12.75">
      <c r="A6927" s="63"/>
      <c r="B6927" s="61"/>
      <c r="E6927" s="68"/>
      <c r="F6927" s="67"/>
      <c r="L6927" s="62"/>
    </row>
    <row r="6928" spans="1:12" ht="12.75">
      <c r="A6928" s="63"/>
      <c r="F6928" s="67"/>
      <c r="L6928" s="62"/>
    </row>
    <row r="6929" spans="1:12" ht="12.75">
      <c r="A6929" s="63"/>
      <c r="B6929" s="61"/>
      <c r="C6929" s="71"/>
      <c r="E6929" s="68"/>
      <c r="F6929" s="67"/>
      <c r="L6929" s="62"/>
    </row>
    <row r="6930" spans="1:12" ht="12.75">
      <c r="A6930" s="63"/>
      <c r="F6930" s="67"/>
      <c r="L6930" s="62"/>
    </row>
    <row r="6931" spans="1:12" ht="12.75">
      <c r="A6931" s="63"/>
      <c r="B6931" s="61"/>
      <c r="E6931" s="68"/>
      <c r="F6931" s="67"/>
      <c r="L6931" s="62"/>
    </row>
    <row r="6932" spans="1:12" ht="12.75">
      <c r="A6932" s="63"/>
      <c r="L6932" s="62"/>
    </row>
    <row r="6933" spans="1:12" ht="12.75">
      <c r="A6933" s="63"/>
      <c r="L6933" s="62"/>
    </row>
    <row r="6934" spans="2:12" ht="12.75">
      <c r="B6934" s="61"/>
      <c r="C6934" s="61"/>
      <c r="D6934" s="61"/>
      <c r="E6934" s="61"/>
      <c r="F6934" s="68"/>
      <c r="G6934" s="67"/>
      <c r="L6934" s="62"/>
    </row>
    <row r="6936" spans="1:12" ht="12.75">
      <c r="A6936" s="62"/>
      <c r="B6936" s="61"/>
      <c r="L6936" s="62"/>
    </row>
    <row r="6939" spans="1:12" ht="12.75">
      <c r="A6939" s="62"/>
      <c r="B6939" s="75"/>
      <c r="C6939" s="75"/>
      <c r="D6939" s="75"/>
      <c r="E6939" s="75"/>
      <c r="F6939" s="75"/>
      <c r="G6939" s="75"/>
      <c r="H6939" s="75"/>
      <c r="L6939" s="62"/>
    </row>
    <row r="6940" spans="1:12" ht="12.75">
      <c r="A6940" s="62"/>
      <c r="B6940" s="75"/>
      <c r="C6940" s="75"/>
      <c r="D6940" s="75"/>
      <c r="E6940" s="75"/>
      <c r="F6940" s="75"/>
      <c r="G6940" s="75"/>
      <c r="H6940" s="75"/>
      <c r="L6940" s="62"/>
    </row>
    <row r="6962" spans="1:12" ht="12.75">
      <c r="A6962" s="62"/>
      <c r="B6962" s="61"/>
      <c r="H6962" s="61"/>
      <c r="L6962" s="62"/>
    </row>
    <row r="6963" spans="1:12" ht="12.75">
      <c r="A6963" s="62"/>
      <c r="G6963" s="64"/>
      <c r="H6963" s="64"/>
      <c r="I6963" s="65"/>
      <c r="L6963" s="62"/>
    </row>
    <row r="6964" spans="1:12" ht="12.75">
      <c r="A6964" s="62"/>
      <c r="B6964" s="61"/>
      <c r="G6964" s="64"/>
      <c r="H6964" s="64"/>
      <c r="I6964" s="65"/>
      <c r="L6964" s="62"/>
    </row>
    <row r="6965" spans="1:12" ht="12.75">
      <c r="A6965" s="62"/>
      <c r="B6965" s="61"/>
      <c r="H6965" s="64"/>
      <c r="I6965" s="61"/>
      <c r="L6965" s="62"/>
    </row>
    <row r="6966" spans="1:12" ht="12.75">
      <c r="A6966" s="62"/>
      <c r="B6966" s="61"/>
      <c r="G6966" s="64"/>
      <c r="H6966" s="64"/>
      <c r="I6966" s="64"/>
      <c r="L6966" s="62"/>
    </row>
    <row r="6967" spans="1:12" ht="12.75">
      <c r="A6967" s="62"/>
      <c r="G6967" s="65"/>
      <c r="H6967" s="64"/>
      <c r="I6967" s="64"/>
      <c r="L6967" s="62"/>
    </row>
    <row r="6968" spans="1:12" ht="12.75">
      <c r="A6968" s="63"/>
      <c r="B6968" s="61"/>
      <c r="E6968" s="61"/>
      <c r="F6968" s="67"/>
      <c r="L6968" s="62"/>
    </row>
    <row r="6969" spans="1:12" ht="12.75">
      <c r="A6969" s="63"/>
      <c r="F6969" s="67"/>
      <c r="L6969" s="62"/>
    </row>
    <row r="6970" spans="1:12" ht="12.75">
      <c r="A6970" s="63"/>
      <c r="F6970" s="67"/>
      <c r="L6970" s="62"/>
    </row>
    <row r="6971" spans="1:12" ht="12.75">
      <c r="A6971" s="63"/>
      <c r="F6971" s="67"/>
      <c r="L6971" s="62"/>
    </row>
    <row r="6972" spans="1:12" ht="12.75">
      <c r="A6972" s="63"/>
      <c r="L6972" s="62"/>
    </row>
    <row r="6973" spans="1:12" ht="12.75">
      <c r="A6973" s="63"/>
      <c r="F6973" s="67"/>
      <c r="L6973" s="62"/>
    </row>
    <row r="6974" spans="1:12" ht="12.75">
      <c r="A6974" s="63"/>
      <c r="B6974" s="61"/>
      <c r="C6974" s="61"/>
      <c r="D6974" s="61"/>
      <c r="E6974" s="68"/>
      <c r="F6974" s="67"/>
      <c r="L6974" s="62"/>
    </row>
    <row r="6975" spans="1:12" ht="12.75">
      <c r="A6975" s="63"/>
      <c r="F6975" s="67"/>
      <c r="L6975" s="62"/>
    </row>
    <row r="6976" spans="1:12" ht="12.75">
      <c r="A6976" s="63"/>
      <c r="C6976" s="69"/>
      <c r="E6976" s="70"/>
      <c r="F6976" s="67"/>
      <c r="L6976" s="62"/>
    </row>
    <row r="6977" spans="1:12" ht="12.75">
      <c r="A6977" s="63"/>
      <c r="L6977" s="62"/>
    </row>
    <row r="6978" spans="1:12" ht="12.75">
      <c r="A6978" s="63"/>
      <c r="B6978" s="61"/>
      <c r="E6978" s="68"/>
      <c r="F6978" s="67"/>
      <c r="G6978" s="61"/>
      <c r="L6978" s="62"/>
    </row>
    <row r="6979" spans="1:12" ht="12.75">
      <c r="A6979" s="63"/>
      <c r="L6979" s="62"/>
    </row>
    <row r="6980" spans="1:12" ht="12.75">
      <c r="A6980" s="63"/>
      <c r="B6980" s="72"/>
      <c r="C6980" s="71"/>
      <c r="E6980" s="70"/>
      <c r="L6980" s="62"/>
    </row>
    <row r="6981" spans="1:12" ht="12.75">
      <c r="A6981" s="63"/>
      <c r="C6981" s="71"/>
      <c r="E6981" s="70"/>
      <c r="L6981" s="62"/>
    </row>
    <row r="6982" spans="1:12" ht="12.75">
      <c r="A6982" s="63"/>
      <c r="L6982" s="62"/>
    </row>
    <row r="6983" spans="1:12" ht="12.75">
      <c r="A6983" s="63"/>
      <c r="B6983" s="61"/>
      <c r="E6983" s="68"/>
      <c r="F6983" s="67"/>
      <c r="L6983" s="62"/>
    </row>
    <row r="6984" spans="1:12" ht="12.75">
      <c r="A6984" s="63"/>
      <c r="B6984" s="61"/>
      <c r="E6984" s="68"/>
      <c r="F6984" s="67"/>
      <c r="L6984" s="62"/>
    </row>
    <row r="6985" spans="1:12" ht="12.75">
      <c r="A6985" s="63"/>
      <c r="B6985" s="61"/>
      <c r="E6985" s="68"/>
      <c r="F6985" s="67"/>
      <c r="L6985" s="62"/>
    </row>
    <row r="6986" spans="1:12" ht="12.75">
      <c r="A6986" s="63"/>
      <c r="F6986" s="67"/>
      <c r="L6986" s="62"/>
    </row>
    <row r="6987" spans="1:12" ht="12.75">
      <c r="A6987" s="63"/>
      <c r="B6987" s="61"/>
      <c r="C6987" s="71"/>
      <c r="E6987" s="68"/>
      <c r="F6987" s="67"/>
      <c r="L6987" s="62"/>
    </row>
    <row r="6988" spans="1:12" ht="12.75">
      <c r="A6988" s="63"/>
      <c r="F6988" s="67"/>
      <c r="L6988" s="62"/>
    </row>
    <row r="6989" spans="1:12" ht="12.75">
      <c r="A6989" s="63"/>
      <c r="B6989" s="61"/>
      <c r="E6989" s="68"/>
      <c r="F6989" s="67"/>
      <c r="L6989" s="62"/>
    </row>
    <row r="6990" spans="1:12" ht="12.75">
      <c r="A6990" s="63"/>
      <c r="L6990" s="62"/>
    </row>
    <row r="6991" spans="1:12" ht="12.75">
      <c r="A6991" s="63"/>
      <c r="L6991" s="62"/>
    </row>
    <row r="6992" spans="2:12" ht="12.75">
      <c r="B6992" s="61"/>
      <c r="C6992" s="61"/>
      <c r="D6992" s="61"/>
      <c r="E6992" s="61"/>
      <c r="F6992" s="68"/>
      <c r="G6992" s="67"/>
      <c r="L6992" s="62"/>
    </row>
    <row r="6994" spans="2:12" ht="12.75">
      <c r="B6994" s="61"/>
      <c r="L6994" s="62"/>
    </row>
    <row r="6997" spans="2:12" ht="12.75">
      <c r="B6997" s="75"/>
      <c r="C6997" s="75"/>
      <c r="D6997" s="75"/>
      <c r="E6997" s="75"/>
      <c r="F6997" s="75"/>
      <c r="G6997" s="75"/>
      <c r="H6997" s="75"/>
      <c r="I6997" s="75"/>
      <c r="L6997" s="62"/>
    </row>
    <row r="6998" spans="2:12" ht="12.75">
      <c r="B6998" s="75"/>
      <c r="C6998" s="75"/>
      <c r="D6998" s="75"/>
      <c r="E6998" s="75"/>
      <c r="F6998" s="75"/>
      <c r="G6998" s="75"/>
      <c r="H6998" s="75"/>
      <c r="I6998" s="75"/>
      <c r="L6998" s="62"/>
    </row>
    <row r="7021" spans="2:12" ht="12.75">
      <c r="B7021" s="61"/>
      <c r="H7021" s="61"/>
      <c r="L7021" s="62"/>
    </row>
    <row r="7022" spans="7:12" ht="12.75">
      <c r="G7022" s="64"/>
      <c r="H7022" s="64"/>
      <c r="I7022" s="65"/>
      <c r="L7022" s="62"/>
    </row>
    <row r="7023" spans="2:12" ht="12.75">
      <c r="B7023" s="61"/>
      <c r="G7023" s="64"/>
      <c r="H7023" s="64"/>
      <c r="I7023" s="65"/>
      <c r="L7023" s="62"/>
    </row>
    <row r="7024" spans="2:12" ht="12.75">
      <c r="B7024" s="61"/>
      <c r="H7024" s="64"/>
      <c r="I7024" s="61"/>
      <c r="L7024" s="62"/>
    </row>
    <row r="7025" spans="7:12" ht="12.75">
      <c r="G7025" s="64"/>
      <c r="H7025" s="64"/>
      <c r="I7025" s="64"/>
      <c r="L7025" s="62"/>
    </row>
    <row r="7026" spans="7:12" ht="12.75">
      <c r="G7026" s="65"/>
      <c r="H7026" s="64"/>
      <c r="I7026" s="64"/>
      <c r="L7026" s="62"/>
    </row>
    <row r="7027" spans="1:12" ht="12.75">
      <c r="A7027" s="63"/>
      <c r="B7027" s="61"/>
      <c r="E7027" s="61"/>
      <c r="F7027" s="67"/>
      <c r="L7027" s="62"/>
    </row>
    <row r="7028" spans="1:12" ht="12.75">
      <c r="A7028" s="63"/>
      <c r="F7028" s="67"/>
      <c r="L7028" s="62"/>
    </row>
    <row r="7029" spans="1:12" ht="12.75">
      <c r="A7029" s="63"/>
      <c r="F7029" s="67"/>
      <c r="L7029" s="62"/>
    </row>
    <row r="7030" spans="1:12" ht="12.75">
      <c r="A7030" s="63"/>
      <c r="F7030" s="67"/>
      <c r="L7030" s="62"/>
    </row>
    <row r="7031" spans="1:12" ht="12.75">
      <c r="A7031" s="63"/>
      <c r="F7031" s="67"/>
      <c r="L7031" s="62"/>
    </row>
    <row r="7032" spans="1:12" ht="12.75">
      <c r="A7032" s="63"/>
      <c r="F7032" s="67"/>
      <c r="L7032" s="62"/>
    </row>
    <row r="7033" spans="1:12" ht="12.75">
      <c r="A7033" s="63"/>
      <c r="B7033" s="61"/>
      <c r="C7033" s="61"/>
      <c r="D7033" s="61"/>
      <c r="E7033" s="68"/>
      <c r="F7033" s="67"/>
      <c r="L7033" s="62"/>
    </row>
    <row r="7034" spans="1:12" ht="12.75">
      <c r="A7034" s="63"/>
      <c r="F7034" s="67"/>
      <c r="L7034" s="62"/>
    </row>
    <row r="7035" spans="1:12" ht="12.75">
      <c r="A7035" s="63"/>
      <c r="C7035" s="69"/>
      <c r="E7035" s="70"/>
      <c r="F7035" s="67"/>
      <c r="L7035" s="62"/>
    </row>
    <row r="7036" spans="1:12" ht="12.75">
      <c r="A7036" s="63"/>
      <c r="L7036" s="62"/>
    </row>
    <row r="7037" spans="1:12" ht="12.75">
      <c r="A7037" s="63"/>
      <c r="B7037" s="61"/>
      <c r="E7037" s="68"/>
      <c r="F7037" s="67"/>
      <c r="G7037" s="61"/>
      <c r="L7037" s="62"/>
    </row>
    <row r="7038" spans="1:12" ht="12.75">
      <c r="A7038" s="63"/>
      <c r="L7038" s="62"/>
    </row>
    <row r="7039" spans="1:12" ht="12.75">
      <c r="A7039" s="63"/>
      <c r="B7039" s="72"/>
      <c r="C7039" s="71"/>
      <c r="E7039" s="70"/>
      <c r="L7039" s="62"/>
    </row>
    <row r="7040" spans="1:12" ht="12.75">
      <c r="A7040" s="63"/>
      <c r="C7040" s="71"/>
      <c r="E7040" s="70"/>
      <c r="L7040" s="62"/>
    </row>
    <row r="7041" spans="1:12" ht="12.75">
      <c r="A7041" s="63"/>
      <c r="L7041" s="62"/>
    </row>
    <row r="7042" spans="1:12" ht="12.75">
      <c r="A7042" s="63"/>
      <c r="B7042" s="61"/>
      <c r="E7042" s="68"/>
      <c r="F7042" s="67"/>
      <c r="L7042" s="62"/>
    </row>
    <row r="7043" spans="1:12" ht="12.75">
      <c r="A7043" s="63"/>
      <c r="B7043" s="61"/>
      <c r="E7043" s="68"/>
      <c r="F7043" s="67"/>
      <c r="L7043" s="62"/>
    </row>
    <row r="7044" spans="1:12" ht="12.75">
      <c r="A7044" s="63"/>
      <c r="B7044" s="61"/>
      <c r="E7044" s="68"/>
      <c r="F7044" s="67"/>
      <c r="L7044" s="62"/>
    </row>
    <row r="7045" spans="1:12" ht="12.75">
      <c r="A7045" s="63"/>
      <c r="F7045" s="67"/>
      <c r="L7045" s="62"/>
    </row>
    <row r="7046" spans="1:12" ht="12.75">
      <c r="A7046" s="63"/>
      <c r="B7046" s="61"/>
      <c r="C7046" s="71"/>
      <c r="E7046" s="68"/>
      <c r="F7046" s="67"/>
      <c r="L7046" s="62"/>
    </row>
    <row r="7047" spans="1:12" ht="12.75">
      <c r="A7047" s="63"/>
      <c r="F7047" s="67"/>
      <c r="L7047" s="62"/>
    </row>
    <row r="7048" spans="1:12" ht="12.75">
      <c r="A7048" s="63"/>
      <c r="B7048" s="61"/>
      <c r="E7048" s="68"/>
      <c r="F7048" s="67"/>
      <c r="L7048" s="62"/>
    </row>
    <row r="7049" spans="1:12" ht="12.75">
      <c r="A7049" s="63"/>
      <c r="L7049" s="62"/>
    </row>
    <row r="7050" spans="1:12" ht="12.75">
      <c r="A7050" s="63"/>
      <c r="L7050" s="62"/>
    </row>
    <row r="7051" spans="2:12" ht="12.75">
      <c r="B7051" s="61"/>
      <c r="C7051" s="61"/>
      <c r="D7051" s="61"/>
      <c r="E7051" s="61"/>
      <c r="F7051" s="68"/>
      <c r="G7051" s="67"/>
      <c r="L7051" s="62"/>
    </row>
    <row r="7053" spans="2:12" ht="12.75">
      <c r="B7053" s="61"/>
      <c r="L7053" s="62"/>
    </row>
    <row r="7056" spans="2:12" ht="12.75">
      <c r="B7056" s="75"/>
      <c r="C7056" s="75"/>
      <c r="D7056" s="75"/>
      <c r="E7056" s="75"/>
      <c r="F7056" s="75"/>
      <c r="G7056" s="75"/>
      <c r="H7056" s="75"/>
      <c r="I7056" s="75"/>
      <c r="L7056" s="62"/>
    </row>
    <row r="7057" spans="2:12" ht="12.75">
      <c r="B7057" s="75"/>
      <c r="C7057" s="75"/>
      <c r="D7057" s="75"/>
      <c r="E7057" s="75"/>
      <c r="F7057" s="75"/>
      <c r="G7057" s="75"/>
      <c r="H7057" s="75"/>
      <c r="I7057" s="75"/>
      <c r="L7057" s="62"/>
    </row>
    <row r="7058" spans="2:12" ht="12.75">
      <c r="B7058" s="75"/>
      <c r="C7058" s="75"/>
      <c r="D7058" s="75"/>
      <c r="E7058" s="75"/>
      <c r="F7058" s="75"/>
      <c r="G7058" s="75"/>
      <c r="H7058" s="75"/>
      <c r="I7058" s="75"/>
      <c r="L7058" s="62"/>
    </row>
    <row r="7059" spans="2:12" ht="12.75">
      <c r="B7059" s="75"/>
      <c r="C7059" s="75"/>
      <c r="D7059" s="75"/>
      <c r="E7059" s="75"/>
      <c r="F7059" s="75"/>
      <c r="G7059" s="75"/>
      <c r="H7059" s="75"/>
      <c r="I7059" s="75"/>
      <c r="L7059" s="62"/>
    </row>
    <row r="7080" spans="2:12" ht="12.75">
      <c r="B7080" s="61"/>
      <c r="H7080" s="61"/>
      <c r="L7080" s="62"/>
    </row>
    <row r="7081" spans="7:12" ht="12.75">
      <c r="G7081" s="64"/>
      <c r="H7081" s="64"/>
      <c r="I7081" s="65"/>
      <c r="L7081" s="62"/>
    </row>
    <row r="7082" spans="2:12" ht="12.75">
      <c r="B7082" s="61"/>
      <c r="G7082" s="64"/>
      <c r="H7082" s="64"/>
      <c r="I7082" s="65"/>
      <c r="L7082" s="62"/>
    </row>
    <row r="7083" spans="2:12" ht="12.75">
      <c r="B7083" s="61"/>
      <c r="H7083" s="64"/>
      <c r="I7083" s="61"/>
      <c r="L7083" s="62"/>
    </row>
    <row r="7084" spans="7:12" ht="12.75">
      <c r="G7084" s="64"/>
      <c r="H7084" s="64"/>
      <c r="I7084" s="64"/>
      <c r="L7084" s="62"/>
    </row>
    <row r="7085" spans="7:12" ht="12.75">
      <c r="G7085" s="65"/>
      <c r="H7085" s="64"/>
      <c r="I7085" s="64"/>
      <c r="L7085" s="62"/>
    </row>
    <row r="7086" spans="1:12" ht="12.75">
      <c r="A7086" s="63"/>
      <c r="B7086" s="61"/>
      <c r="E7086" s="61"/>
      <c r="F7086" s="67"/>
      <c r="L7086" s="62"/>
    </row>
    <row r="7087" spans="1:12" ht="12.75">
      <c r="A7087" s="63"/>
      <c r="F7087" s="67"/>
      <c r="L7087" s="62"/>
    </row>
    <row r="7088" spans="1:12" ht="12.75">
      <c r="A7088" s="63"/>
      <c r="F7088" s="67"/>
      <c r="L7088" s="62"/>
    </row>
    <row r="7089" spans="1:12" ht="12.75">
      <c r="A7089" s="63"/>
      <c r="F7089" s="67"/>
      <c r="L7089" s="62"/>
    </row>
    <row r="7090" spans="1:12" ht="12.75">
      <c r="A7090" s="63"/>
      <c r="F7090" s="67"/>
      <c r="L7090" s="62"/>
    </row>
    <row r="7091" spans="1:12" ht="12.75">
      <c r="A7091" s="63"/>
      <c r="F7091" s="67"/>
      <c r="L7091" s="62"/>
    </row>
    <row r="7092" spans="1:12" ht="12.75">
      <c r="A7092" s="63"/>
      <c r="B7092" s="61"/>
      <c r="C7092" s="61"/>
      <c r="D7092" s="61"/>
      <c r="E7092" s="68"/>
      <c r="F7092" s="67"/>
      <c r="L7092" s="62"/>
    </row>
    <row r="7093" spans="1:12" ht="12.75">
      <c r="A7093" s="63"/>
      <c r="F7093" s="67"/>
      <c r="L7093" s="62"/>
    </row>
    <row r="7094" spans="1:12" ht="12.75">
      <c r="A7094" s="63"/>
      <c r="C7094" s="69"/>
      <c r="E7094" s="70"/>
      <c r="F7094" s="67"/>
      <c r="L7094" s="62"/>
    </row>
    <row r="7095" spans="1:12" ht="12.75">
      <c r="A7095" s="63"/>
      <c r="L7095" s="62"/>
    </row>
    <row r="7096" spans="1:12" ht="12.75">
      <c r="A7096" s="63"/>
      <c r="B7096" s="61"/>
      <c r="E7096" s="68"/>
      <c r="F7096" s="67"/>
      <c r="G7096" s="61"/>
      <c r="L7096" s="62"/>
    </row>
    <row r="7097" spans="1:12" ht="12.75">
      <c r="A7097" s="63"/>
      <c r="L7097" s="62"/>
    </row>
    <row r="7098" spans="1:12" ht="12.75">
      <c r="A7098" s="63"/>
      <c r="B7098" s="72"/>
      <c r="C7098" s="71"/>
      <c r="E7098" s="70"/>
      <c r="L7098" s="62"/>
    </row>
    <row r="7099" spans="1:12" ht="12.75">
      <c r="A7099" s="63"/>
      <c r="C7099" s="71"/>
      <c r="E7099" s="70"/>
      <c r="L7099" s="62"/>
    </row>
    <row r="7100" spans="1:12" ht="12.75">
      <c r="A7100" s="63"/>
      <c r="L7100" s="62"/>
    </row>
    <row r="7101" spans="1:12" ht="12.75">
      <c r="A7101" s="63"/>
      <c r="B7101" s="61"/>
      <c r="E7101" s="68"/>
      <c r="F7101" s="67"/>
      <c r="L7101" s="62"/>
    </row>
    <row r="7102" spans="1:12" ht="12.75">
      <c r="A7102" s="63"/>
      <c r="B7102" s="61"/>
      <c r="E7102" s="68"/>
      <c r="F7102" s="67"/>
      <c r="L7102" s="62"/>
    </row>
    <row r="7103" spans="1:12" ht="12.75">
      <c r="A7103" s="63"/>
      <c r="B7103" s="61"/>
      <c r="E7103" s="68"/>
      <c r="F7103" s="67"/>
      <c r="L7103" s="62"/>
    </row>
    <row r="7104" spans="1:12" ht="12.75">
      <c r="A7104" s="63"/>
      <c r="F7104" s="67"/>
      <c r="L7104" s="62"/>
    </row>
    <row r="7105" spans="1:12" ht="12.75">
      <c r="A7105" s="63"/>
      <c r="B7105" s="61"/>
      <c r="C7105" s="71"/>
      <c r="E7105" s="68"/>
      <c r="F7105" s="67"/>
      <c r="L7105" s="62"/>
    </row>
    <row r="7106" spans="1:12" ht="12.75">
      <c r="A7106" s="63"/>
      <c r="F7106" s="67"/>
      <c r="L7106" s="62"/>
    </row>
    <row r="7107" spans="1:12" ht="12.75">
      <c r="A7107" s="63"/>
      <c r="B7107" s="61"/>
      <c r="E7107" s="68"/>
      <c r="F7107" s="67"/>
      <c r="L7107" s="62"/>
    </row>
    <row r="7108" spans="1:12" ht="12.75">
      <c r="A7108" s="63"/>
      <c r="L7108" s="62"/>
    </row>
    <row r="7109" spans="1:12" ht="12.75">
      <c r="A7109" s="63"/>
      <c r="L7109" s="62"/>
    </row>
    <row r="7110" spans="2:12" ht="12.75">
      <c r="B7110" s="61"/>
      <c r="C7110" s="61"/>
      <c r="D7110" s="61"/>
      <c r="E7110" s="61"/>
      <c r="F7110" s="68"/>
      <c r="G7110" s="67"/>
      <c r="L7110" s="62"/>
    </row>
    <row r="7112" spans="1:12" ht="12.75">
      <c r="A7112" s="62"/>
      <c r="B7112" s="61"/>
      <c r="L7112" s="62"/>
    </row>
    <row r="7115" spans="1:12" ht="12.75">
      <c r="A7115" s="62"/>
      <c r="B7115" s="75"/>
      <c r="C7115" s="75"/>
      <c r="D7115" s="75"/>
      <c r="E7115" s="75"/>
      <c r="F7115" s="75"/>
      <c r="G7115" s="75"/>
      <c r="H7115" s="75"/>
      <c r="I7115" s="75"/>
      <c r="L7115" s="62"/>
    </row>
    <row r="7116" spans="1:12" ht="12.75">
      <c r="A7116" s="62"/>
      <c r="B7116" s="75"/>
      <c r="C7116" s="75"/>
      <c r="D7116" s="75"/>
      <c r="E7116" s="75"/>
      <c r="F7116" s="75"/>
      <c r="G7116" s="75"/>
      <c r="H7116" s="75"/>
      <c r="I7116" s="75"/>
      <c r="L7116" s="62"/>
    </row>
    <row r="7117" spans="1:12" ht="12.75">
      <c r="A7117" s="62"/>
      <c r="B7117" s="75"/>
      <c r="C7117" s="75"/>
      <c r="D7117" s="75"/>
      <c r="E7117" s="75"/>
      <c r="F7117" s="75"/>
      <c r="G7117" s="75"/>
      <c r="H7117" s="75"/>
      <c r="I7117" s="75"/>
      <c r="L7117" s="62"/>
    </row>
    <row r="7118" spans="1:12" ht="12.75">
      <c r="A7118" s="62"/>
      <c r="B7118" s="75"/>
      <c r="C7118" s="75"/>
      <c r="D7118" s="75"/>
      <c r="E7118" s="75"/>
      <c r="F7118" s="75"/>
      <c r="G7118" s="75"/>
      <c r="H7118" s="75"/>
      <c r="I7118" s="75"/>
      <c r="L7118" s="62"/>
    </row>
  </sheetData>
  <sheetProtection/>
  <mergeCells count="558">
    <mergeCell ref="B6468:H6468"/>
    <mergeCell ref="B6527:H6527"/>
    <mergeCell ref="B6586:H6586"/>
    <mergeCell ref="B6645:H6645"/>
    <mergeCell ref="B3517:H3517"/>
    <mergeCell ref="B3576:H3576"/>
    <mergeCell ref="B3635:H3635"/>
    <mergeCell ref="B3694:H3694"/>
    <mergeCell ref="B3753:H3753"/>
    <mergeCell ref="B3812:H3812"/>
    <mergeCell ref="B2633:H2633"/>
    <mergeCell ref="B2514:I2514"/>
    <mergeCell ref="H2540:I2540"/>
    <mergeCell ref="B2542:E2542"/>
    <mergeCell ref="B2573:I2573"/>
    <mergeCell ref="B2601:E2601"/>
    <mergeCell ref="B2632:I2632"/>
    <mergeCell ref="D2628:E2628"/>
    <mergeCell ref="B1335:H1335"/>
    <mergeCell ref="B1395:H1395"/>
    <mergeCell ref="B1454:H1454"/>
    <mergeCell ref="B1689:H1689"/>
    <mergeCell ref="B1748:H1748"/>
    <mergeCell ref="B1807:H1807"/>
    <mergeCell ref="B1512:H1512"/>
    <mergeCell ref="B1539:D1539"/>
    <mergeCell ref="D1802:E1802"/>
    <mergeCell ref="B1657:F1657"/>
    <mergeCell ref="B96:H96"/>
    <mergeCell ref="B155:H155"/>
    <mergeCell ref="B214:H214"/>
    <mergeCell ref="B273:H273"/>
    <mergeCell ref="B391:H391"/>
    <mergeCell ref="B686:H686"/>
    <mergeCell ref="H357:I357"/>
    <mergeCell ref="B154:I154"/>
    <mergeCell ref="H416:I416"/>
    <mergeCell ref="H475:I475"/>
    <mergeCell ref="D6522:E6522"/>
    <mergeCell ref="D6581:E6581"/>
    <mergeCell ref="D6640:E6640"/>
    <mergeCell ref="D5992:E5992"/>
    <mergeCell ref="D6051:E6051"/>
    <mergeCell ref="D6110:E6110"/>
    <mergeCell ref="D6169:E6169"/>
    <mergeCell ref="D6228:E6228"/>
    <mergeCell ref="D6287:E6287"/>
    <mergeCell ref="B6114:I6114"/>
    <mergeCell ref="D3630:E3630"/>
    <mergeCell ref="D3689:E3689"/>
    <mergeCell ref="D3748:E3748"/>
    <mergeCell ref="D3807:E3807"/>
    <mergeCell ref="D3866:E3866"/>
    <mergeCell ref="D3925:E3925"/>
    <mergeCell ref="B3721:I3721"/>
    <mergeCell ref="H3778:I3778"/>
    <mergeCell ref="B3780:I3780"/>
    <mergeCell ref="B3811:I3811"/>
    <mergeCell ref="D1390:E1390"/>
    <mergeCell ref="D1449:E1449"/>
    <mergeCell ref="D1507:E1507"/>
    <mergeCell ref="D1566:E1566"/>
    <mergeCell ref="D1625:E1625"/>
    <mergeCell ref="D1684:E1684"/>
    <mergeCell ref="D799:E799"/>
    <mergeCell ref="D858:E858"/>
    <mergeCell ref="D917:E917"/>
    <mergeCell ref="B745:H745"/>
    <mergeCell ref="H770:I770"/>
    <mergeCell ref="H829:I829"/>
    <mergeCell ref="B803:I803"/>
    <mergeCell ref="B804:H804"/>
    <mergeCell ref="H888:I888"/>
    <mergeCell ref="B4283:I4283"/>
    <mergeCell ref="B4224:I4224"/>
    <mergeCell ref="D4220:E4220"/>
    <mergeCell ref="D4279:E4279"/>
    <mergeCell ref="B4225:H4225"/>
    <mergeCell ref="B4284:H4284"/>
    <mergeCell ref="H4250:I4250"/>
    <mergeCell ref="B4252:I4252"/>
    <mergeCell ref="B4165:I4165"/>
    <mergeCell ref="H4191:I4191"/>
    <mergeCell ref="B4134:I4134"/>
    <mergeCell ref="B4166:H4166"/>
    <mergeCell ref="B4075:I4075"/>
    <mergeCell ref="B4106:I4106"/>
    <mergeCell ref="D4102:E4102"/>
    <mergeCell ref="B4048:H4048"/>
    <mergeCell ref="B4107:H4107"/>
    <mergeCell ref="B4193:I4193"/>
    <mergeCell ref="B4016:I4016"/>
    <mergeCell ref="D3984:E3984"/>
    <mergeCell ref="D4043:E4043"/>
    <mergeCell ref="B4047:I4047"/>
    <mergeCell ref="B3989:H3989"/>
    <mergeCell ref="H4073:I4073"/>
    <mergeCell ref="H4132:I4132"/>
    <mergeCell ref="H3955:I3955"/>
    <mergeCell ref="B3957:I3957"/>
    <mergeCell ref="B3898:I3898"/>
    <mergeCell ref="B3988:I3988"/>
    <mergeCell ref="B3930:H3930"/>
    <mergeCell ref="H4014:I4014"/>
    <mergeCell ref="H3896:I3896"/>
    <mergeCell ref="B3929:I3929"/>
    <mergeCell ref="H3837:I3837"/>
    <mergeCell ref="B3839:I3839"/>
    <mergeCell ref="B3870:I3870"/>
    <mergeCell ref="B3871:H3871"/>
    <mergeCell ref="H3601:I3601"/>
    <mergeCell ref="B3634:I3634"/>
    <mergeCell ref="H4309:I4309"/>
    <mergeCell ref="D4338:E4338"/>
    <mergeCell ref="H3660:I3660"/>
    <mergeCell ref="B3662:I3662"/>
    <mergeCell ref="B3693:I3693"/>
    <mergeCell ref="B4311:I4311"/>
    <mergeCell ref="D4161:E4161"/>
    <mergeCell ref="H3719:I3719"/>
    <mergeCell ref="B3516:I3516"/>
    <mergeCell ref="H3542:I3542"/>
    <mergeCell ref="D3512:E3512"/>
    <mergeCell ref="D4397:E4397"/>
    <mergeCell ref="B3544:I3544"/>
    <mergeCell ref="B3575:I3575"/>
    <mergeCell ref="B3752:I3752"/>
    <mergeCell ref="B4343:H4343"/>
    <mergeCell ref="B4370:C4370"/>
    <mergeCell ref="B3603:I3603"/>
    <mergeCell ref="B3426:I3426"/>
    <mergeCell ref="B3457:I3457"/>
    <mergeCell ref="D3453:E3453"/>
    <mergeCell ref="H3483:I3483"/>
    <mergeCell ref="B3458:H3458"/>
    <mergeCell ref="B3485:I3485"/>
    <mergeCell ref="B3367:E3367"/>
    <mergeCell ref="B3398:I3398"/>
    <mergeCell ref="D3394:E3394"/>
    <mergeCell ref="B3340:H3340"/>
    <mergeCell ref="B3399:H3399"/>
    <mergeCell ref="H3424:I3424"/>
    <mergeCell ref="B3308:G3308"/>
    <mergeCell ref="D3276:E3276"/>
    <mergeCell ref="D3335:E3335"/>
    <mergeCell ref="B3339:I3339"/>
    <mergeCell ref="B3281:H3281"/>
    <mergeCell ref="H3365:I3365"/>
    <mergeCell ref="B3249:I3249"/>
    <mergeCell ref="H3247:I3247"/>
    <mergeCell ref="D3217:E3217"/>
    <mergeCell ref="B3280:I3280"/>
    <mergeCell ref="B3222:H3222"/>
    <mergeCell ref="H3306:I3306"/>
    <mergeCell ref="B3131:D3131"/>
    <mergeCell ref="B3162:I3162"/>
    <mergeCell ref="H3188:I3188"/>
    <mergeCell ref="D3158:E3158"/>
    <mergeCell ref="B3221:I3221"/>
    <mergeCell ref="B3163:H3163"/>
    <mergeCell ref="B3190:D3190"/>
    <mergeCell ref="B3103:I3103"/>
    <mergeCell ref="H3070:I3070"/>
    <mergeCell ref="B3072:F3072"/>
    <mergeCell ref="D3099:E3099"/>
    <mergeCell ref="H3129:I3129"/>
    <mergeCell ref="B3104:H3104"/>
    <mergeCell ref="H2775:I2775"/>
    <mergeCell ref="H2834:I2834"/>
    <mergeCell ref="D2805:E2805"/>
    <mergeCell ref="B2867:I2867"/>
    <mergeCell ref="H3011:I3011"/>
    <mergeCell ref="D2922:E2922"/>
    <mergeCell ref="B2926:I2926"/>
    <mergeCell ref="B2895:I2895"/>
    <mergeCell ref="D2981:E2981"/>
    <mergeCell ref="B2927:H2927"/>
    <mergeCell ref="B2810:H2810"/>
    <mergeCell ref="B3045:H3045"/>
    <mergeCell ref="D3040:E3040"/>
    <mergeCell ref="B2778:I2778"/>
    <mergeCell ref="B2809:I2809"/>
    <mergeCell ref="B3044:I3044"/>
    <mergeCell ref="B2986:H2986"/>
    <mergeCell ref="B2868:H2868"/>
    <mergeCell ref="B2719:E2719"/>
    <mergeCell ref="H2717:I2717"/>
    <mergeCell ref="B2985:I2985"/>
    <mergeCell ref="H2952:I2952"/>
    <mergeCell ref="B2954:I2954"/>
    <mergeCell ref="B2750:I2750"/>
    <mergeCell ref="B2777:I2777"/>
    <mergeCell ref="D2863:E2863"/>
    <mergeCell ref="H2893:I2893"/>
    <mergeCell ref="D2746:E2746"/>
    <mergeCell ref="H2422:I2422"/>
    <mergeCell ref="B2396:I2396"/>
    <mergeCell ref="H2658:I2658"/>
    <mergeCell ref="B2660:E2660"/>
    <mergeCell ref="B2691:I2691"/>
    <mergeCell ref="D2687:E2687"/>
    <mergeCell ref="B2397:H2397"/>
    <mergeCell ref="B2456:H2456"/>
    <mergeCell ref="B2515:H2515"/>
    <mergeCell ref="B2574:H2574"/>
    <mergeCell ref="B2692:H2692"/>
    <mergeCell ref="B2424:E2424"/>
    <mergeCell ref="B2279:H2279"/>
    <mergeCell ref="B2338:H2338"/>
    <mergeCell ref="B2337:I2337"/>
    <mergeCell ref="B2455:I2455"/>
    <mergeCell ref="B2483:E2483"/>
    <mergeCell ref="H2481:I2481"/>
    <mergeCell ref="D2392:E2392"/>
    <mergeCell ref="H2304:I2304"/>
    <mergeCell ref="B2247:D2247"/>
    <mergeCell ref="B2278:I2278"/>
    <mergeCell ref="B2220:H2220"/>
    <mergeCell ref="B2751:H2751"/>
    <mergeCell ref="D2274:E2274"/>
    <mergeCell ref="D2510:E2510"/>
    <mergeCell ref="B2306:D2306"/>
    <mergeCell ref="H2363:I2363"/>
    <mergeCell ref="B2365:F2365"/>
    <mergeCell ref="D2451:E2451"/>
    <mergeCell ref="H2186:I2186"/>
    <mergeCell ref="B2188:D2188"/>
    <mergeCell ref="B2219:I2219"/>
    <mergeCell ref="B2161:H2161"/>
    <mergeCell ref="D2215:E2215"/>
    <mergeCell ref="H2245:I2245"/>
    <mergeCell ref="B2102:I2102"/>
    <mergeCell ref="B2129:D2129"/>
    <mergeCell ref="H2127:I2127"/>
    <mergeCell ref="B2103:H2103"/>
    <mergeCell ref="B2160:I2160"/>
    <mergeCell ref="D2156:E2156"/>
    <mergeCell ref="B1983:I1983"/>
    <mergeCell ref="H2009:I2009"/>
    <mergeCell ref="B2011:I2011"/>
    <mergeCell ref="D1979:E1979"/>
    <mergeCell ref="D2333:E2333"/>
    <mergeCell ref="B2042:I2042"/>
    <mergeCell ref="H2068:I2068"/>
    <mergeCell ref="B2070:J2070"/>
    <mergeCell ref="B2071:I2071"/>
    <mergeCell ref="D2098:E2098"/>
    <mergeCell ref="H1891:I1891"/>
    <mergeCell ref="B1924:I1924"/>
    <mergeCell ref="B1952:E1952"/>
    <mergeCell ref="H1950:I1950"/>
    <mergeCell ref="D1861:E1861"/>
    <mergeCell ref="D1920:E1920"/>
    <mergeCell ref="B1866:H1866"/>
    <mergeCell ref="B1925:H1925"/>
    <mergeCell ref="H947:I947"/>
    <mergeCell ref="B863:H863"/>
    <mergeCell ref="B921:I921"/>
    <mergeCell ref="B890:E890"/>
    <mergeCell ref="B922:H922"/>
    <mergeCell ref="H3:I3"/>
    <mergeCell ref="H121:I121"/>
    <mergeCell ref="H180:I180"/>
    <mergeCell ref="H239:I239"/>
    <mergeCell ref="H298:I298"/>
    <mergeCell ref="B36:I36"/>
    <mergeCell ref="B37:H37"/>
    <mergeCell ref="B1834:D1834"/>
    <mergeCell ref="B1865:I1865"/>
    <mergeCell ref="B1893:C1893"/>
    <mergeCell ref="H1242:I1242"/>
    <mergeCell ref="H1301:I1301"/>
    <mergeCell ref="H1360:I1360"/>
    <mergeCell ref="H1419:I1419"/>
    <mergeCell ref="H1832:I1832"/>
    <mergeCell ref="B1098:I1098"/>
    <mergeCell ref="B1185:C1185"/>
    <mergeCell ref="B1216:I1216"/>
    <mergeCell ref="H1124:I1124"/>
    <mergeCell ref="H1183:I1183"/>
    <mergeCell ref="B1099:H1099"/>
    <mergeCell ref="B1158:H1158"/>
    <mergeCell ref="B949:E949"/>
    <mergeCell ref="B980:I980"/>
    <mergeCell ref="B1067:E1067"/>
    <mergeCell ref="H1006:I1006"/>
    <mergeCell ref="H1065:I1065"/>
    <mergeCell ref="D976:E976"/>
    <mergeCell ref="B981:H981"/>
    <mergeCell ref="B1040:H1040"/>
    <mergeCell ref="B1039:I1039"/>
    <mergeCell ref="H534:I534"/>
    <mergeCell ref="H593:I593"/>
    <mergeCell ref="H652:I652"/>
    <mergeCell ref="D563:E563"/>
    <mergeCell ref="D622:E622"/>
    <mergeCell ref="B509:H509"/>
    <mergeCell ref="B567:I567"/>
    <mergeCell ref="B568:H568"/>
    <mergeCell ref="B626:I626"/>
    <mergeCell ref="B627:H627"/>
    <mergeCell ref="B64:G64"/>
    <mergeCell ref="B95:I95"/>
    <mergeCell ref="B272:I272"/>
    <mergeCell ref="B390:I390"/>
    <mergeCell ref="D1743:E1743"/>
    <mergeCell ref="D1035:E1035"/>
    <mergeCell ref="B831:C831"/>
    <mergeCell ref="B862:I862"/>
    <mergeCell ref="B1217:H1217"/>
    <mergeCell ref="B1276:H1276"/>
    <mergeCell ref="B1688:I1688"/>
    <mergeCell ref="B1775:D1775"/>
    <mergeCell ref="B1453:I1453"/>
    <mergeCell ref="B1747:I1747"/>
    <mergeCell ref="H1655:I1655"/>
    <mergeCell ref="D2569:E2569"/>
    <mergeCell ref="B1570:I1570"/>
    <mergeCell ref="B1571:H1571"/>
    <mergeCell ref="B1806:I1806"/>
    <mergeCell ref="H1714:I1714"/>
    <mergeCell ref="H1773:I1773"/>
    <mergeCell ref="B1984:H1984"/>
    <mergeCell ref="B2043:H2043"/>
    <mergeCell ref="B449:I449"/>
    <mergeCell ref="B450:H450"/>
    <mergeCell ref="B508:I508"/>
    <mergeCell ref="H711:I711"/>
    <mergeCell ref="B713:H713"/>
    <mergeCell ref="D681:E681"/>
    <mergeCell ref="D740:E740"/>
    <mergeCell ref="B418:E418"/>
    <mergeCell ref="H1537:I1537"/>
    <mergeCell ref="B1629:I1629"/>
    <mergeCell ref="B1394:I1394"/>
    <mergeCell ref="B1598:E1598"/>
    <mergeCell ref="H1478:I1478"/>
    <mergeCell ref="B595:F595"/>
    <mergeCell ref="B536:E536"/>
    <mergeCell ref="B685:I685"/>
    <mergeCell ref="B744:I744"/>
    <mergeCell ref="B5:G5"/>
    <mergeCell ref="B654:C654"/>
    <mergeCell ref="D209:E209"/>
    <mergeCell ref="D150:E150"/>
    <mergeCell ref="D91:E91"/>
    <mergeCell ref="B1008:E1008"/>
    <mergeCell ref="B772:C772"/>
    <mergeCell ref="D32:E32"/>
    <mergeCell ref="B213:I213"/>
    <mergeCell ref="B331:I331"/>
    <mergeCell ref="D1271:E1271"/>
    <mergeCell ref="D1330:E1330"/>
    <mergeCell ref="D1094:E1094"/>
    <mergeCell ref="D1153:E1153"/>
    <mergeCell ref="D1212:E1212"/>
    <mergeCell ref="B1334:I1334"/>
    <mergeCell ref="B1126:C1126"/>
    <mergeCell ref="B1244:C1244"/>
    <mergeCell ref="B1303:E1303"/>
    <mergeCell ref="B1157:I1157"/>
    <mergeCell ref="B1275:I1275"/>
    <mergeCell ref="H4368:I4368"/>
    <mergeCell ref="B4342:I4342"/>
    <mergeCell ref="B1362:D1362"/>
    <mergeCell ref="B1480:F1480"/>
    <mergeCell ref="B4401:I4401"/>
    <mergeCell ref="B1630:H1630"/>
    <mergeCell ref="D3571:E3571"/>
    <mergeCell ref="H1596:I1596"/>
    <mergeCell ref="B1511:I1511"/>
    <mergeCell ref="B4460:I4460"/>
    <mergeCell ref="H4427:I4427"/>
    <mergeCell ref="B4429:E4429"/>
    <mergeCell ref="D4456:E4456"/>
    <mergeCell ref="B4402:H4402"/>
    <mergeCell ref="B4461:H4461"/>
    <mergeCell ref="H4486:I4486"/>
    <mergeCell ref="B4488:E4488"/>
    <mergeCell ref="B4519:I4519"/>
    <mergeCell ref="H4545:I4545"/>
    <mergeCell ref="D4515:E4515"/>
    <mergeCell ref="B4520:H4520"/>
    <mergeCell ref="B4547:D4547"/>
    <mergeCell ref="B4578:I4578"/>
    <mergeCell ref="H4604:I4604"/>
    <mergeCell ref="B4606:I4606"/>
    <mergeCell ref="D4574:E4574"/>
    <mergeCell ref="B4579:H4579"/>
    <mergeCell ref="B4637:I4637"/>
    <mergeCell ref="H4663:I4663"/>
    <mergeCell ref="B4665:I4665"/>
    <mergeCell ref="D4633:E4633"/>
    <mergeCell ref="D4692:E4692"/>
    <mergeCell ref="B4638:H4638"/>
    <mergeCell ref="B4696:I4696"/>
    <mergeCell ref="H4722:I4722"/>
    <mergeCell ref="B4755:I4755"/>
    <mergeCell ref="B4724:C4724"/>
    <mergeCell ref="D4751:E4751"/>
    <mergeCell ref="B4697:H4697"/>
    <mergeCell ref="B4756:H4756"/>
    <mergeCell ref="H4781:I4781"/>
    <mergeCell ref="B4783:I4783"/>
    <mergeCell ref="B4814:I4814"/>
    <mergeCell ref="H4841:I4841"/>
    <mergeCell ref="D4810:E4810"/>
    <mergeCell ref="B4815:H4815"/>
    <mergeCell ref="B4843:I4843"/>
    <mergeCell ref="B4874:I4874"/>
    <mergeCell ref="H4900:I4900"/>
    <mergeCell ref="B4902:I4902"/>
    <mergeCell ref="D4870:E4870"/>
    <mergeCell ref="B4875:H4875"/>
    <mergeCell ref="B4933:I4933"/>
    <mergeCell ref="H4959:I4959"/>
    <mergeCell ref="B4961:I4961"/>
    <mergeCell ref="D4929:E4929"/>
    <mergeCell ref="D4988:E4988"/>
    <mergeCell ref="B4934:H4934"/>
    <mergeCell ref="B4992:I4992"/>
    <mergeCell ref="H5018:I5018"/>
    <mergeCell ref="B5020:I5020"/>
    <mergeCell ref="B5051:I5051"/>
    <mergeCell ref="D5047:E5047"/>
    <mergeCell ref="B4993:H4993"/>
    <mergeCell ref="H5077:I5077"/>
    <mergeCell ref="B5079:I5079"/>
    <mergeCell ref="B5110:I5110"/>
    <mergeCell ref="D5106:E5106"/>
    <mergeCell ref="B5052:H5052"/>
    <mergeCell ref="B5111:H5111"/>
    <mergeCell ref="H5136:I5136"/>
    <mergeCell ref="B5169:I5169"/>
    <mergeCell ref="H5195:I5195"/>
    <mergeCell ref="B5197:I5197"/>
    <mergeCell ref="B5138:I5138"/>
    <mergeCell ref="D5165:E5165"/>
    <mergeCell ref="B5170:H5170"/>
    <mergeCell ref="B5228:I5228"/>
    <mergeCell ref="H5254:I5254"/>
    <mergeCell ref="B5256:I5256"/>
    <mergeCell ref="D5224:E5224"/>
    <mergeCell ref="D5283:E5283"/>
    <mergeCell ref="B5229:H5229"/>
    <mergeCell ref="B5287:I5287"/>
    <mergeCell ref="H5313:I5313"/>
    <mergeCell ref="B5315:I5315"/>
    <mergeCell ref="B5346:I5346"/>
    <mergeCell ref="D5342:E5342"/>
    <mergeCell ref="B5288:H5288"/>
    <mergeCell ref="H5372:I5372"/>
    <mergeCell ref="B5374:I5374"/>
    <mergeCell ref="B5405:I5405"/>
    <mergeCell ref="D5401:E5401"/>
    <mergeCell ref="B5347:H5347"/>
    <mergeCell ref="B5406:H5406"/>
    <mergeCell ref="H5431:I5431"/>
    <mergeCell ref="B5434:I5434"/>
    <mergeCell ref="B5435:I5435"/>
    <mergeCell ref="B5467:I5467"/>
    <mergeCell ref="D5463:E5463"/>
    <mergeCell ref="B5468:H5468"/>
    <mergeCell ref="H5667:I5667"/>
    <mergeCell ref="B5669:I5669"/>
    <mergeCell ref="H5490:I5490"/>
    <mergeCell ref="B5492:I5492"/>
    <mergeCell ref="B5524:I5524"/>
    <mergeCell ref="H5549:I5549"/>
    <mergeCell ref="D5520:E5520"/>
    <mergeCell ref="B5525:H5525"/>
    <mergeCell ref="B5551:I5551"/>
    <mergeCell ref="B5583:I5583"/>
    <mergeCell ref="H5608:I5608"/>
    <mergeCell ref="B5610:I5610"/>
    <mergeCell ref="D5579:E5579"/>
    <mergeCell ref="B5584:H5584"/>
    <mergeCell ref="D5637:E5637"/>
    <mergeCell ref="D5696:E5696"/>
    <mergeCell ref="B5642:H5642"/>
    <mergeCell ref="B5760:I5760"/>
    <mergeCell ref="D5756:E5756"/>
    <mergeCell ref="B5701:H5701"/>
    <mergeCell ref="B5700:I5700"/>
    <mergeCell ref="H5726:I5726"/>
    <mergeCell ref="B5728:I5728"/>
    <mergeCell ref="B5641:I5641"/>
    <mergeCell ref="H5785:I5785"/>
    <mergeCell ref="B5787:I5787"/>
    <mergeCell ref="H5844:I5844"/>
    <mergeCell ref="B5761:H5761"/>
    <mergeCell ref="B5846:I5846"/>
    <mergeCell ref="D5815:E5815"/>
    <mergeCell ref="B5819:I5819"/>
    <mergeCell ref="B5820:H5820"/>
    <mergeCell ref="B5878:I5878"/>
    <mergeCell ref="H5903:I5903"/>
    <mergeCell ref="D5874:E5874"/>
    <mergeCell ref="B5905:I5905"/>
    <mergeCell ref="B5996:I5996"/>
    <mergeCell ref="B5937:I5937"/>
    <mergeCell ref="B5879:H5879"/>
    <mergeCell ref="H5962:I5962"/>
    <mergeCell ref="B5964:I5964"/>
    <mergeCell ref="D5933:E5933"/>
    <mergeCell ref="H6021:I6021"/>
    <mergeCell ref="B5938:H5938"/>
    <mergeCell ref="B5997:H5997"/>
    <mergeCell ref="B6232:I6232"/>
    <mergeCell ref="B6174:H6174"/>
    <mergeCell ref="B6233:H6233"/>
    <mergeCell ref="B6023:I6023"/>
    <mergeCell ref="H6316:I6316"/>
    <mergeCell ref="H6080:I6080"/>
    <mergeCell ref="B6082:I6082"/>
    <mergeCell ref="B6055:I6055"/>
    <mergeCell ref="B6056:H6056"/>
    <mergeCell ref="H6198:I6198"/>
    <mergeCell ref="B6318:I6318"/>
    <mergeCell ref="B6292:H6292"/>
    <mergeCell ref="B6349:I6349"/>
    <mergeCell ref="B6408:I6408"/>
    <mergeCell ref="B6115:H6115"/>
    <mergeCell ref="H6139:I6139"/>
    <mergeCell ref="B6141:I6141"/>
    <mergeCell ref="D6345:E6345"/>
    <mergeCell ref="B6173:I6173"/>
    <mergeCell ref="B6200:I6200"/>
    <mergeCell ref="B6554:I6554"/>
    <mergeCell ref="B6585:I6585"/>
    <mergeCell ref="H6611:I6611"/>
    <mergeCell ref="H6375:I6375"/>
    <mergeCell ref="B6377:I6377"/>
    <mergeCell ref="B6350:H6350"/>
    <mergeCell ref="B6409:H6409"/>
    <mergeCell ref="B6436:I6436"/>
    <mergeCell ref="B6495:I6495"/>
    <mergeCell ref="D6463:E6463"/>
    <mergeCell ref="H6493:I6493"/>
    <mergeCell ref="D327:E327"/>
    <mergeCell ref="D386:E386"/>
    <mergeCell ref="B6526:I6526"/>
    <mergeCell ref="H6552:I6552"/>
    <mergeCell ref="B6528:I6528"/>
    <mergeCell ref="D6404:E6404"/>
    <mergeCell ref="H6257:I6257"/>
    <mergeCell ref="B6259:I6259"/>
    <mergeCell ref="B6291:I6291"/>
    <mergeCell ref="B332:H332"/>
    <mergeCell ref="B123:F123"/>
    <mergeCell ref="H62:I62"/>
    <mergeCell ref="B6613:I6613"/>
    <mergeCell ref="B6644:I6644"/>
    <mergeCell ref="D268:E268"/>
    <mergeCell ref="D445:E445"/>
    <mergeCell ref="D504:E504"/>
    <mergeCell ref="H6434:I6434"/>
    <mergeCell ref="B6467:I64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9"/>
  <sheetViews>
    <sheetView tabSelected="1" zoomScale="130" zoomScaleNormal="130" zoomScalePageLayoutView="0" workbookViewId="0" topLeftCell="A1">
      <selection activeCell="R14" sqref="R14"/>
    </sheetView>
  </sheetViews>
  <sheetFormatPr defaultColWidth="9.140625" defaultRowHeight="12.75"/>
  <cols>
    <col min="1" max="1" width="4.28125" style="84" customWidth="1"/>
    <col min="4" max="4" width="26.421875" style="0" customWidth="1"/>
    <col min="6" max="6" width="9.421875" style="0" customWidth="1"/>
    <col min="7" max="7" width="14.28125" style="0" customWidth="1"/>
  </cols>
  <sheetData>
    <row r="1" spans="1:12" ht="12.75">
      <c r="A1" s="180" t="s">
        <v>429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2.75">
      <c r="A2" s="176" t="s">
        <v>546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12.75">
      <c r="A3" s="176" t="s">
        <v>130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2.75">
      <c r="A4" s="176" t="s">
        <v>430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2.7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2" ht="13.5" thickBot="1">
      <c r="A6" s="171"/>
      <c r="B6" s="171"/>
      <c r="C6" s="171"/>
      <c r="D6" s="171"/>
      <c r="E6" s="176" t="s">
        <v>431</v>
      </c>
      <c r="F6" s="176"/>
      <c r="G6" s="176"/>
      <c r="H6" s="176"/>
      <c r="I6" s="176" t="s">
        <v>432</v>
      </c>
      <c r="J6" s="176"/>
      <c r="K6" s="176"/>
      <c r="L6" s="176"/>
    </row>
    <row r="7" spans="1:12" ht="12.75">
      <c r="A7" s="172" t="s">
        <v>416</v>
      </c>
      <c r="B7" s="186" t="s">
        <v>132</v>
      </c>
      <c r="C7" s="186"/>
      <c r="D7" s="187"/>
      <c r="E7" s="41" t="s">
        <v>433</v>
      </c>
      <c r="F7" s="42"/>
      <c r="G7" s="42"/>
      <c r="H7" s="46"/>
      <c r="I7" s="41" t="s">
        <v>433</v>
      </c>
      <c r="J7" s="42"/>
      <c r="K7" s="42"/>
      <c r="L7" s="46"/>
    </row>
    <row r="8" spans="1:12" ht="13.5" thickBot="1">
      <c r="A8" s="173"/>
      <c r="B8" s="169"/>
      <c r="C8" s="169"/>
      <c r="D8" s="170"/>
      <c r="E8" s="43" t="s">
        <v>131</v>
      </c>
      <c r="F8" s="44" t="s">
        <v>16</v>
      </c>
      <c r="G8" s="44" t="s">
        <v>19</v>
      </c>
      <c r="H8" s="47" t="s">
        <v>28</v>
      </c>
      <c r="I8" s="43" t="s">
        <v>131</v>
      </c>
      <c r="J8" s="44" t="s">
        <v>16</v>
      </c>
      <c r="K8" s="44" t="s">
        <v>19</v>
      </c>
      <c r="L8" s="47"/>
    </row>
    <row r="9" spans="1:12" ht="12.75">
      <c r="A9" s="109" t="s">
        <v>326</v>
      </c>
      <c r="B9" s="177" t="s">
        <v>434</v>
      </c>
      <c r="C9" s="178"/>
      <c r="D9" s="179"/>
      <c r="E9" s="110" t="s">
        <v>326</v>
      </c>
      <c r="F9" s="55">
        <f>'fise calculatie tarif 2023'!F32</f>
        <v>1.1207529394687183</v>
      </c>
      <c r="G9" s="91"/>
      <c r="H9" s="111"/>
      <c r="I9" s="88">
        <v>1.1</v>
      </c>
      <c r="J9" s="55">
        <f>'fise calculatie tarif 2023'!F91</f>
        <v>0.854502346736343</v>
      </c>
      <c r="K9" s="51"/>
      <c r="L9" s="112"/>
    </row>
    <row r="10" spans="1:12" ht="12.75">
      <c r="A10" s="96" t="s">
        <v>327</v>
      </c>
      <c r="B10" s="165" t="s">
        <v>435</v>
      </c>
      <c r="C10" s="166"/>
      <c r="D10" s="167"/>
      <c r="E10" s="95" t="s">
        <v>327</v>
      </c>
      <c r="F10" s="45"/>
      <c r="G10" s="56">
        <f>'fise calculatie tarif 2023'!F150</f>
        <v>33.4255239520958</v>
      </c>
      <c r="H10" s="92"/>
      <c r="I10" s="89"/>
      <c r="J10" s="45"/>
      <c r="K10" s="32"/>
      <c r="L10" s="59"/>
    </row>
    <row r="11" spans="1:12" ht="12.75">
      <c r="A11" s="96" t="s">
        <v>328</v>
      </c>
      <c r="B11" s="168" t="s">
        <v>179</v>
      </c>
      <c r="C11" s="166"/>
      <c r="D11" s="167"/>
      <c r="E11" s="95" t="s">
        <v>328</v>
      </c>
      <c r="F11" s="45"/>
      <c r="G11" s="56">
        <f>'fise calculatie tarif 2023'!F209</f>
        <v>42.01659181636726</v>
      </c>
      <c r="H11" s="92"/>
      <c r="I11" s="89">
        <v>3.1</v>
      </c>
      <c r="J11" s="45"/>
      <c r="K11" s="56">
        <f>'fise calculatie tarif 2023'!F268</f>
        <v>30.847396116857194</v>
      </c>
      <c r="L11" s="106"/>
    </row>
    <row r="12" spans="1:12" ht="12.75">
      <c r="A12" s="96" t="s">
        <v>336</v>
      </c>
      <c r="B12" s="168" t="s">
        <v>180</v>
      </c>
      <c r="C12" s="166"/>
      <c r="D12" s="167"/>
      <c r="E12" s="95" t="s">
        <v>336</v>
      </c>
      <c r="F12" s="45"/>
      <c r="G12" s="56">
        <f>'fise calculatie tarif 2023'!F327</f>
        <v>42.37375249500998</v>
      </c>
      <c r="H12" s="92"/>
      <c r="I12" s="89">
        <v>4.1</v>
      </c>
      <c r="J12" s="45"/>
      <c r="K12" s="56">
        <f>'fise calculatie tarif 2023'!F386</f>
        <v>30.847396116857194</v>
      </c>
      <c r="L12" s="106"/>
    </row>
    <row r="13" spans="1:12" ht="12.75">
      <c r="A13" s="96" t="s">
        <v>337</v>
      </c>
      <c r="B13" s="168" t="s">
        <v>184</v>
      </c>
      <c r="C13" s="166"/>
      <c r="D13" s="167"/>
      <c r="E13" s="95" t="s">
        <v>337</v>
      </c>
      <c r="F13" s="45"/>
      <c r="G13" s="56">
        <f>'fise calculatie tarif 2023'!F445</f>
        <v>33.78268463073852</v>
      </c>
      <c r="H13" s="92"/>
      <c r="I13" s="89"/>
      <c r="J13" s="45"/>
      <c r="K13" s="54"/>
      <c r="L13" s="107"/>
    </row>
    <row r="14" spans="1:12" ht="12.75">
      <c r="A14" s="96" t="s">
        <v>338</v>
      </c>
      <c r="B14" s="165" t="s">
        <v>436</v>
      </c>
      <c r="C14" s="166"/>
      <c r="D14" s="167"/>
      <c r="E14" s="95" t="s">
        <v>338</v>
      </c>
      <c r="F14" s="45"/>
      <c r="G14" s="56">
        <f>'fise calculatie tarif 2023'!F504</f>
        <v>34.64458582834331</v>
      </c>
      <c r="H14" s="92"/>
      <c r="I14" s="89"/>
      <c r="J14" s="45"/>
      <c r="K14" s="54"/>
      <c r="L14" s="107"/>
    </row>
    <row r="15" spans="1:12" ht="12.75">
      <c r="A15" s="96" t="s">
        <v>339</v>
      </c>
      <c r="B15" s="168" t="s">
        <v>172</v>
      </c>
      <c r="C15" s="166"/>
      <c r="D15" s="167"/>
      <c r="E15" s="95" t="s">
        <v>339</v>
      </c>
      <c r="F15" s="45"/>
      <c r="G15" s="56">
        <f>'fise calculatie tarif 2023'!F563</f>
        <v>39.621257485029936</v>
      </c>
      <c r="H15" s="92"/>
      <c r="I15" s="89"/>
      <c r="J15" s="45"/>
      <c r="K15" s="54"/>
      <c r="L15" s="107"/>
    </row>
    <row r="16" spans="1:12" ht="12.75">
      <c r="A16" s="96" t="s">
        <v>340</v>
      </c>
      <c r="B16" s="165" t="s">
        <v>437</v>
      </c>
      <c r="C16" s="166"/>
      <c r="D16" s="167"/>
      <c r="E16" s="95" t="s">
        <v>340</v>
      </c>
      <c r="F16" s="45"/>
      <c r="G16" s="56">
        <f>'fise calculatie tarif 2023'!F622</f>
        <v>36.484530938123754</v>
      </c>
      <c r="H16" s="92"/>
      <c r="I16" s="89"/>
      <c r="J16" s="45"/>
      <c r="K16" s="54"/>
      <c r="L16" s="107"/>
    </row>
    <row r="17" spans="1:12" ht="12.75">
      <c r="A17" s="96" t="s">
        <v>341</v>
      </c>
      <c r="B17" s="168" t="s">
        <v>173</v>
      </c>
      <c r="C17" s="166"/>
      <c r="D17" s="167"/>
      <c r="E17" s="95" t="s">
        <v>341</v>
      </c>
      <c r="F17" s="45"/>
      <c r="G17" s="56">
        <f>'fise calculatie tarif 2023'!F681</f>
        <v>34.69872754491018</v>
      </c>
      <c r="H17" s="92"/>
      <c r="I17" s="89"/>
      <c r="J17" s="45"/>
      <c r="K17" s="54"/>
      <c r="L17" s="107"/>
    </row>
    <row r="18" spans="1:12" ht="12.75">
      <c r="A18" s="96" t="s">
        <v>342</v>
      </c>
      <c r="B18" s="165" t="s">
        <v>438</v>
      </c>
      <c r="C18" s="166"/>
      <c r="D18" s="167"/>
      <c r="E18" s="95" t="s">
        <v>342</v>
      </c>
      <c r="F18" s="45"/>
      <c r="G18" s="56">
        <f>'fise calculatie tarif 2023'!F740</f>
        <v>34.63672654690618</v>
      </c>
      <c r="H18" s="92"/>
      <c r="I18" s="89"/>
      <c r="J18" s="45"/>
      <c r="K18" s="54"/>
      <c r="L18" s="107"/>
    </row>
    <row r="19" spans="1:12" ht="12.75">
      <c r="A19" s="96" t="s">
        <v>343</v>
      </c>
      <c r="B19" s="165" t="s">
        <v>439</v>
      </c>
      <c r="C19" s="166"/>
      <c r="D19" s="167"/>
      <c r="E19" s="95" t="s">
        <v>343</v>
      </c>
      <c r="F19" s="45"/>
      <c r="G19" s="56">
        <f>'fise calculatie tarif 2023'!F799</f>
        <v>42.81998502994012</v>
      </c>
      <c r="H19" s="92"/>
      <c r="I19" s="89">
        <v>11.1</v>
      </c>
      <c r="J19" s="45"/>
      <c r="K19" s="56">
        <f>'fise calculatie tarif 2023'!F858</f>
        <v>31.149821568983242</v>
      </c>
      <c r="L19" s="106"/>
    </row>
    <row r="20" spans="1:12" ht="12.75">
      <c r="A20" s="96" t="s">
        <v>344</v>
      </c>
      <c r="B20" s="165" t="s">
        <v>440</v>
      </c>
      <c r="C20" s="166"/>
      <c r="D20" s="167"/>
      <c r="E20" s="95" t="s">
        <v>344</v>
      </c>
      <c r="F20" s="45"/>
      <c r="G20" s="56">
        <f>'fise calculatie tarif 2023'!F917</f>
        <v>38.74014471057884</v>
      </c>
      <c r="H20" s="92"/>
      <c r="I20" s="89">
        <v>12.1</v>
      </c>
      <c r="J20" s="45"/>
      <c r="K20" s="56">
        <f>'fise calculatie tarif 2023'!F976</f>
        <v>30.24254521260509</v>
      </c>
      <c r="L20" s="106"/>
    </row>
    <row r="21" spans="1:12" ht="12.75">
      <c r="A21" s="96" t="s">
        <v>345</v>
      </c>
      <c r="B21" s="165" t="s">
        <v>441</v>
      </c>
      <c r="C21" s="166"/>
      <c r="D21" s="167"/>
      <c r="E21" s="95" t="s">
        <v>345</v>
      </c>
      <c r="F21" s="45"/>
      <c r="G21" s="56">
        <f>'fise calculatie tarif 2023'!F1035</f>
        <v>39.16716566866267</v>
      </c>
      <c r="H21" s="92"/>
      <c r="I21" s="89">
        <v>13.1</v>
      </c>
      <c r="J21" s="45"/>
      <c r="K21" s="56">
        <f>'fise calculatie tarif 2023'!F1094</f>
        <v>27.823141595596685</v>
      </c>
      <c r="L21" s="106"/>
    </row>
    <row r="22" spans="1:12" ht="12.75">
      <c r="A22" s="96" t="s">
        <v>346</v>
      </c>
      <c r="B22" s="165" t="s">
        <v>442</v>
      </c>
      <c r="C22" s="166"/>
      <c r="D22" s="167"/>
      <c r="E22" s="95" t="s">
        <v>346</v>
      </c>
      <c r="F22" s="45"/>
      <c r="G22" s="56">
        <f>'fise calculatie tarif 2023'!F1153</f>
        <v>42.84041916167665</v>
      </c>
      <c r="H22" s="92"/>
      <c r="I22" s="89">
        <v>14.1</v>
      </c>
      <c r="J22" s="45"/>
      <c r="K22" s="56">
        <f>'fise calculatie tarif 2023'!F1212</f>
        <v>32.35952337748745</v>
      </c>
      <c r="L22" s="107"/>
    </row>
    <row r="23" spans="1:12" ht="12.75">
      <c r="A23" s="96" t="s">
        <v>347</v>
      </c>
      <c r="B23" s="168" t="s">
        <v>177</v>
      </c>
      <c r="C23" s="166"/>
      <c r="D23" s="167"/>
      <c r="E23" s="95" t="s">
        <v>347</v>
      </c>
      <c r="F23" s="45"/>
      <c r="G23" s="56">
        <f>'fise calculatie tarif 2023'!F1271</f>
        <v>52.85192115768463</v>
      </c>
      <c r="H23" s="92"/>
      <c r="I23" s="89"/>
      <c r="J23" s="45"/>
      <c r="K23" s="54"/>
      <c r="L23" s="107"/>
    </row>
    <row r="24" spans="1:12" ht="12.75">
      <c r="A24" s="96" t="s">
        <v>348</v>
      </c>
      <c r="B24" s="165" t="s">
        <v>443</v>
      </c>
      <c r="C24" s="166"/>
      <c r="D24" s="167"/>
      <c r="E24" s="95" t="s">
        <v>348</v>
      </c>
      <c r="F24" s="45"/>
      <c r="G24" s="56">
        <f>'fise calculatie tarif 2023'!F1330</f>
        <v>32.70334331337325</v>
      </c>
      <c r="H24" s="92"/>
      <c r="I24" s="89"/>
      <c r="J24" s="45"/>
      <c r="K24" s="54"/>
      <c r="L24" s="107"/>
    </row>
    <row r="25" spans="1:12" ht="12.75">
      <c r="A25" s="96" t="s">
        <v>349</v>
      </c>
      <c r="B25" s="168" t="s">
        <v>200</v>
      </c>
      <c r="C25" s="166"/>
      <c r="D25" s="167"/>
      <c r="E25" s="95" t="s">
        <v>349</v>
      </c>
      <c r="F25" s="45"/>
      <c r="G25" s="56">
        <f>'fise calculatie tarif 2023'!F1390</f>
        <v>32.860528942115764</v>
      </c>
      <c r="H25" s="92"/>
      <c r="I25" s="89">
        <v>17.1</v>
      </c>
      <c r="J25" s="45"/>
      <c r="K25" s="56">
        <f>'fise calculatie tarif 2023'!F1449</f>
        <v>27.97435432165971</v>
      </c>
      <c r="L25" s="107"/>
    </row>
    <row r="26" spans="1:12" ht="12.75">
      <c r="A26" s="96" t="s">
        <v>350</v>
      </c>
      <c r="B26" s="165" t="s">
        <v>444</v>
      </c>
      <c r="C26" s="166"/>
      <c r="D26" s="167"/>
      <c r="E26" s="95" t="s">
        <v>350</v>
      </c>
      <c r="F26" s="45"/>
      <c r="G26" s="56">
        <f>'fise calculatie tarif 2023'!F1507</f>
        <v>41.84980039920159</v>
      </c>
      <c r="H26" s="92"/>
      <c r="I26" s="89"/>
      <c r="J26" s="45"/>
      <c r="K26" s="54"/>
      <c r="L26" s="107"/>
    </row>
    <row r="27" spans="1:12" ht="12.75">
      <c r="A27" s="96" t="s">
        <v>351</v>
      </c>
      <c r="B27" s="165" t="s">
        <v>445</v>
      </c>
      <c r="C27" s="166"/>
      <c r="D27" s="167"/>
      <c r="E27" s="95" t="s">
        <v>351</v>
      </c>
      <c r="F27" s="45"/>
      <c r="G27" s="56">
        <f>'fise calculatie tarif 2023'!F1566</f>
        <v>38.85279441117764</v>
      </c>
      <c r="H27" s="92"/>
      <c r="I27" s="89"/>
      <c r="J27" s="45"/>
      <c r="K27" s="54"/>
      <c r="L27" s="107"/>
    </row>
    <row r="28" spans="1:12" ht="12.75">
      <c r="A28" s="96" t="s">
        <v>352</v>
      </c>
      <c r="B28" s="165" t="s">
        <v>156</v>
      </c>
      <c r="C28" s="166"/>
      <c r="D28" s="167"/>
      <c r="E28" s="95" t="s">
        <v>352</v>
      </c>
      <c r="F28" s="45"/>
      <c r="G28" s="56">
        <f>'fise calculatie tarif 2023'!F1625</f>
        <v>33.67749727817093</v>
      </c>
      <c r="H28" s="92"/>
      <c r="I28" s="89"/>
      <c r="J28" s="45"/>
      <c r="K28" s="54"/>
      <c r="L28" s="107"/>
    </row>
    <row r="29" spans="1:12" ht="12.75">
      <c r="A29" s="96" t="s">
        <v>353</v>
      </c>
      <c r="B29" s="165" t="s">
        <v>446</v>
      </c>
      <c r="C29" s="166"/>
      <c r="D29" s="167"/>
      <c r="E29" s="95" t="s">
        <v>353</v>
      </c>
      <c r="F29" s="45"/>
      <c r="G29" s="56">
        <f>'fise calculatie tarif 2023'!F1684</f>
        <v>35.281187624750494</v>
      </c>
      <c r="H29" s="92"/>
      <c r="I29" s="89"/>
      <c r="J29" s="45"/>
      <c r="K29" s="54"/>
      <c r="L29" s="107"/>
    </row>
    <row r="30" spans="1:12" ht="12.75">
      <c r="A30" s="96" t="s">
        <v>354</v>
      </c>
      <c r="B30" s="165" t="s">
        <v>447</v>
      </c>
      <c r="C30" s="166"/>
      <c r="D30" s="167"/>
      <c r="E30" s="95" t="s">
        <v>354</v>
      </c>
      <c r="F30" s="45"/>
      <c r="G30" s="56">
        <f>'fise calculatie tarif 2023'!F1743</f>
        <v>35.21132734530938</v>
      </c>
      <c r="H30" s="92"/>
      <c r="I30" s="89"/>
      <c r="J30" s="45"/>
      <c r="K30" s="54"/>
      <c r="L30" s="107"/>
    </row>
    <row r="31" spans="1:12" ht="12.75">
      <c r="A31" s="96" t="s">
        <v>355</v>
      </c>
      <c r="B31" s="165" t="s">
        <v>448</v>
      </c>
      <c r="C31" s="166"/>
      <c r="D31" s="167"/>
      <c r="E31" s="95" t="s">
        <v>355</v>
      </c>
      <c r="F31" s="45"/>
      <c r="G31" s="56">
        <f>'fise calculatie tarif 2023'!F1802</f>
        <v>35.78278443113772</v>
      </c>
      <c r="H31" s="92"/>
      <c r="I31" s="89"/>
      <c r="J31" s="45"/>
      <c r="K31" s="54"/>
      <c r="L31" s="107"/>
    </row>
    <row r="32" spans="1:12" ht="12.75">
      <c r="A32" s="96" t="s">
        <v>356</v>
      </c>
      <c r="B32" s="165" t="s">
        <v>449</v>
      </c>
      <c r="C32" s="166"/>
      <c r="D32" s="167"/>
      <c r="E32" s="95" t="s">
        <v>356</v>
      </c>
      <c r="F32" s="45"/>
      <c r="G32" s="56">
        <f>'fise calculatie tarif 2023'!F1861</f>
        <v>37.424151696606785</v>
      </c>
      <c r="H32" s="92"/>
      <c r="I32" s="89"/>
      <c r="J32" s="45"/>
      <c r="K32" s="54"/>
      <c r="L32" s="107"/>
    </row>
    <row r="33" spans="1:12" ht="12.75">
      <c r="A33" s="96" t="s">
        <v>357</v>
      </c>
      <c r="B33" s="165" t="s">
        <v>450</v>
      </c>
      <c r="C33" s="166"/>
      <c r="D33" s="167"/>
      <c r="E33" s="95" t="s">
        <v>357</v>
      </c>
      <c r="F33" s="45"/>
      <c r="G33" s="56">
        <f>'fise calculatie tarif 2023'!F1920</f>
        <v>43.89146706586826</v>
      </c>
      <c r="H33" s="92"/>
      <c r="I33" s="89"/>
      <c r="J33" s="45"/>
      <c r="K33" s="54"/>
      <c r="L33" s="107"/>
    </row>
    <row r="34" spans="1:12" ht="12.75">
      <c r="A34" s="96" t="s">
        <v>358</v>
      </c>
      <c r="B34" s="165" t="s">
        <v>451</v>
      </c>
      <c r="C34" s="166"/>
      <c r="D34" s="167"/>
      <c r="E34" s="95" t="s">
        <v>358</v>
      </c>
      <c r="F34" s="45"/>
      <c r="G34" s="56">
        <f>'fise calculatie tarif 2023'!F1979</f>
        <v>32.85878243512974</v>
      </c>
      <c r="H34" s="92"/>
      <c r="I34" s="89"/>
      <c r="J34" s="45"/>
      <c r="K34" s="54"/>
      <c r="L34" s="107"/>
    </row>
    <row r="35" spans="1:12" ht="12.75">
      <c r="A35" s="96" t="s">
        <v>359</v>
      </c>
      <c r="B35" s="165" t="s">
        <v>452</v>
      </c>
      <c r="C35" s="166"/>
      <c r="D35" s="167"/>
      <c r="E35" s="95" t="s">
        <v>359</v>
      </c>
      <c r="F35" s="45"/>
      <c r="G35" s="52"/>
      <c r="H35" s="93">
        <f>'fise calculatie tarif 2023'!F2038</f>
        <v>2.5126158750000003</v>
      </c>
      <c r="I35" s="89"/>
      <c r="J35" s="45"/>
      <c r="K35" s="54"/>
      <c r="L35" s="107"/>
    </row>
    <row r="36" spans="1:12" ht="12.75">
      <c r="A36" s="96" t="s">
        <v>360</v>
      </c>
      <c r="B36" s="165" t="s">
        <v>182</v>
      </c>
      <c r="C36" s="166"/>
      <c r="D36" s="167"/>
      <c r="E36" s="95" t="s">
        <v>360</v>
      </c>
      <c r="F36" s="45"/>
      <c r="G36" s="52"/>
      <c r="H36" s="93">
        <f>'fise calculatie tarif 2023'!F2098</f>
        <v>3.2344331250000007</v>
      </c>
      <c r="I36" s="89"/>
      <c r="J36" s="45"/>
      <c r="K36" s="54"/>
      <c r="L36" s="107"/>
    </row>
    <row r="37" spans="1:12" ht="12.75">
      <c r="A37" s="96" t="s">
        <v>361</v>
      </c>
      <c r="B37" s="165" t="s">
        <v>334</v>
      </c>
      <c r="C37" s="174"/>
      <c r="D37" s="175"/>
      <c r="E37" s="95" t="s">
        <v>361</v>
      </c>
      <c r="F37" s="45"/>
      <c r="G37" s="56">
        <f>'fise calculatie tarif 2023'!F2156</f>
        <v>42.43575349301397</v>
      </c>
      <c r="H37" s="92"/>
      <c r="I37" s="89">
        <v>29.1</v>
      </c>
      <c r="J37" s="45"/>
      <c r="K37" s="56">
        <f>'fise calculatie tarif 2023'!F2215</f>
        <v>34.4765015423698</v>
      </c>
      <c r="L37" s="107"/>
    </row>
    <row r="38" spans="1:12" ht="12.75">
      <c r="A38" s="96" t="s">
        <v>362</v>
      </c>
      <c r="B38" s="168" t="s">
        <v>175</v>
      </c>
      <c r="C38" s="166"/>
      <c r="D38" s="167"/>
      <c r="E38" s="95" t="s">
        <v>362</v>
      </c>
      <c r="F38" s="45"/>
      <c r="G38" s="52"/>
      <c r="H38" s="92"/>
      <c r="I38" s="89"/>
      <c r="J38" s="45"/>
      <c r="K38" s="54"/>
      <c r="L38" s="108" t="s">
        <v>207</v>
      </c>
    </row>
    <row r="39" spans="1:12" ht="12.75">
      <c r="A39" s="96" t="s">
        <v>363</v>
      </c>
      <c r="B39" s="168" t="s">
        <v>176</v>
      </c>
      <c r="C39" s="166"/>
      <c r="D39" s="167"/>
      <c r="E39" s="95" t="s">
        <v>363</v>
      </c>
      <c r="F39" s="45"/>
      <c r="G39" s="52"/>
      <c r="H39" s="92"/>
      <c r="I39" s="89"/>
      <c r="J39" s="45"/>
      <c r="K39" s="54"/>
      <c r="L39" s="108" t="s">
        <v>207</v>
      </c>
    </row>
    <row r="40" spans="1:12" ht="12.75">
      <c r="A40" s="96" t="s">
        <v>364</v>
      </c>
      <c r="B40" s="165" t="s">
        <v>157</v>
      </c>
      <c r="C40" s="174"/>
      <c r="D40" s="175"/>
      <c r="E40" s="95" t="s">
        <v>364</v>
      </c>
      <c r="F40" s="45"/>
      <c r="G40" s="56">
        <f>'fise calculatie tarif 2023'!F2274</f>
        <v>42.14496007984032</v>
      </c>
      <c r="H40" s="94"/>
      <c r="I40" s="89"/>
      <c r="J40" s="45"/>
      <c r="K40" s="54"/>
      <c r="L40" s="107"/>
    </row>
    <row r="41" spans="1:12" ht="12.75">
      <c r="A41" s="96" t="s">
        <v>365</v>
      </c>
      <c r="B41" s="165" t="s">
        <v>453</v>
      </c>
      <c r="C41" s="174"/>
      <c r="D41" s="175"/>
      <c r="E41" s="95" t="s">
        <v>365</v>
      </c>
      <c r="F41" s="45"/>
      <c r="G41" s="56">
        <f>'fise calculatie tarif 2023'!F2333</f>
        <v>42.02130738522954</v>
      </c>
      <c r="H41" s="94"/>
      <c r="I41" s="89"/>
      <c r="J41" s="45"/>
      <c r="K41" s="54"/>
      <c r="L41" s="107"/>
    </row>
    <row r="42" spans="1:12" ht="12.75">
      <c r="A42" s="96" t="s">
        <v>366</v>
      </c>
      <c r="B42" s="165" t="s">
        <v>454</v>
      </c>
      <c r="C42" s="166"/>
      <c r="D42" s="167"/>
      <c r="E42" s="95" t="s">
        <v>366</v>
      </c>
      <c r="F42" s="45"/>
      <c r="G42" s="56">
        <f>'fise calculatie tarif 2023'!F2392</f>
        <v>58.57435129740519</v>
      </c>
      <c r="H42" s="94"/>
      <c r="I42" s="89"/>
      <c r="J42" s="45"/>
      <c r="K42" s="54"/>
      <c r="L42" s="107"/>
    </row>
    <row r="43" spans="1:12" ht="12.75">
      <c r="A43" s="96" t="s">
        <v>367</v>
      </c>
      <c r="B43" s="165" t="s">
        <v>455</v>
      </c>
      <c r="C43" s="166"/>
      <c r="D43" s="167"/>
      <c r="E43" s="95" t="s">
        <v>367</v>
      </c>
      <c r="F43" s="45"/>
      <c r="G43" s="56">
        <f>'fise calculatie tarif 2023'!F2451</f>
        <v>38.0686127744511</v>
      </c>
      <c r="H43" s="94"/>
      <c r="I43" s="89">
        <v>35.1</v>
      </c>
      <c r="J43" s="45"/>
      <c r="K43" s="56">
        <f>'fise calculatie tarif 2023'!F2510</f>
        <v>30.24254521260509</v>
      </c>
      <c r="L43" s="106"/>
    </row>
    <row r="44" spans="1:12" ht="12.75">
      <c r="A44" s="96" t="s">
        <v>368</v>
      </c>
      <c r="B44" s="165" t="s">
        <v>456</v>
      </c>
      <c r="C44" s="166"/>
      <c r="D44" s="167"/>
      <c r="E44" s="95" t="s">
        <v>368</v>
      </c>
      <c r="F44" s="45"/>
      <c r="G44" s="56">
        <f>'fise calculatie tarif 2023'!F2569</f>
        <v>38.45284431137725</v>
      </c>
      <c r="H44" s="94"/>
      <c r="I44" s="89">
        <v>36.1</v>
      </c>
      <c r="J44" s="45"/>
      <c r="K44" s="56">
        <f>'fise calculatie tarif 2023'!F2628</f>
        <v>30.24254521260509</v>
      </c>
      <c r="L44" s="106"/>
    </row>
    <row r="45" spans="1:12" ht="12.75">
      <c r="A45" s="96" t="s">
        <v>369</v>
      </c>
      <c r="B45" s="165" t="s">
        <v>457</v>
      </c>
      <c r="C45" s="166"/>
      <c r="D45" s="167"/>
      <c r="E45" s="95" t="s">
        <v>369</v>
      </c>
      <c r="F45" s="45"/>
      <c r="G45" s="56">
        <f>'fise calculatie tarif 2023'!F2687</f>
        <v>36.35266966067864</v>
      </c>
      <c r="H45" s="94"/>
      <c r="I45" s="89">
        <v>37.1</v>
      </c>
      <c r="J45" s="45"/>
      <c r="K45" s="56">
        <f>'fise calculatie tarif 2023'!F2746</f>
        <v>29.032843404100888</v>
      </c>
      <c r="L45" s="107"/>
    </row>
    <row r="46" spans="1:12" ht="12.75">
      <c r="A46" s="96" t="s">
        <v>370</v>
      </c>
      <c r="B46" s="165" t="s">
        <v>458</v>
      </c>
      <c r="C46" s="166"/>
      <c r="D46" s="167"/>
      <c r="E46" s="95" t="s">
        <v>370</v>
      </c>
      <c r="F46" s="45"/>
      <c r="G46" s="52"/>
      <c r="H46" s="93">
        <f>'fise calculatie tarif 2023'!F2805</f>
        <v>6.492688125000001</v>
      </c>
      <c r="I46" s="89"/>
      <c r="J46" s="45"/>
      <c r="K46" s="54"/>
      <c r="L46" s="107"/>
    </row>
    <row r="47" spans="1:12" ht="12.75">
      <c r="A47" s="96" t="s">
        <v>371</v>
      </c>
      <c r="B47" s="165" t="s">
        <v>459</v>
      </c>
      <c r="C47" s="166"/>
      <c r="D47" s="167"/>
      <c r="E47" s="95" t="s">
        <v>371</v>
      </c>
      <c r="F47" s="45"/>
      <c r="G47" s="52"/>
      <c r="H47" s="93">
        <f>'fise calculatie tarif 2023'!F2863</f>
        <v>3.431938125</v>
      </c>
      <c r="I47" s="89"/>
      <c r="J47" s="45"/>
      <c r="K47" s="54"/>
      <c r="L47" s="107"/>
    </row>
    <row r="48" spans="1:12" ht="12.75">
      <c r="A48" s="96" t="s">
        <v>372</v>
      </c>
      <c r="B48" s="165" t="s">
        <v>460</v>
      </c>
      <c r="C48" s="166"/>
      <c r="D48" s="167"/>
      <c r="E48" s="95" t="s">
        <v>372</v>
      </c>
      <c r="F48" s="45"/>
      <c r="G48" s="56">
        <f>'fise calculatie tarif 2023'!F2922</f>
        <v>35.638348303393215</v>
      </c>
      <c r="H48" s="92"/>
      <c r="I48" s="89">
        <v>40.1</v>
      </c>
      <c r="J48" s="45"/>
      <c r="K48" s="56">
        <f>'fise calculatie tarif 2023'!F2981</f>
        <v>27.21829069134458</v>
      </c>
      <c r="L48" s="107"/>
    </row>
    <row r="49" spans="1:12" ht="12.75">
      <c r="A49" s="96" t="s">
        <v>373</v>
      </c>
      <c r="B49" s="165" t="s">
        <v>461</v>
      </c>
      <c r="C49" s="166"/>
      <c r="D49" s="167"/>
      <c r="E49" s="95" t="s">
        <v>373</v>
      </c>
      <c r="F49" s="45"/>
      <c r="G49" s="56">
        <f>'fise calculatie tarif 2023'!F3040</f>
        <v>31.243700099800392</v>
      </c>
      <c r="H49" s="92"/>
      <c r="I49" s="89"/>
      <c r="J49" s="45"/>
      <c r="K49" s="32"/>
      <c r="L49" s="107"/>
    </row>
    <row r="50" spans="1:12" ht="12.75">
      <c r="A50" s="96" t="s">
        <v>374</v>
      </c>
      <c r="B50" s="165" t="s">
        <v>462</v>
      </c>
      <c r="C50" s="166"/>
      <c r="D50" s="167"/>
      <c r="E50" s="95" t="s">
        <v>374</v>
      </c>
      <c r="F50" s="45"/>
      <c r="G50" s="56">
        <f>'fise calculatie tarif 2023'!F3099</f>
        <v>36.888410678642714</v>
      </c>
      <c r="H50" s="92"/>
      <c r="I50" s="89"/>
      <c r="J50" s="45"/>
      <c r="K50" s="32"/>
      <c r="L50" s="107"/>
    </row>
    <row r="51" spans="1:12" ht="12.75">
      <c r="A51" s="96" t="s">
        <v>375</v>
      </c>
      <c r="B51" s="165" t="s">
        <v>463</v>
      </c>
      <c r="C51" s="166"/>
      <c r="D51" s="167"/>
      <c r="E51" s="95" t="s">
        <v>375</v>
      </c>
      <c r="F51" s="45"/>
      <c r="G51" s="56">
        <f>'fise calculatie tarif 2023'!F3158</f>
        <v>33.13822355289421</v>
      </c>
      <c r="H51" s="92"/>
      <c r="I51" s="89">
        <v>43.1</v>
      </c>
      <c r="J51" s="45"/>
      <c r="K51" s="56">
        <f>'fise calculatie tarif 2023'!F3217</f>
        <v>26.613439787092478</v>
      </c>
      <c r="L51" s="106"/>
    </row>
    <row r="52" spans="1:12" ht="12.75">
      <c r="A52" s="96" t="s">
        <v>376</v>
      </c>
      <c r="B52" s="165" t="s">
        <v>178</v>
      </c>
      <c r="C52" s="166"/>
      <c r="D52" s="167"/>
      <c r="E52" s="95" t="s">
        <v>376</v>
      </c>
      <c r="F52" s="45"/>
      <c r="G52" s="56">
        <f>'fise calculatie tarif 2023'!F3276</f>
        <v>39.2876746506986</v>
      </c>
      <c r="H52" s="92"/>
      <c r="I52" s="89"/>
      <c r="J52" s="45"/>
      <c r="K52" s="54"/>
      <c r="L52" s="107"/>
    </row>
    <row r="53" spans="1:12" ht="12.75">
      <c r="A53" s="96" t="s">
        <v>377</v>
      </c>
      <c r="B53" s="165" t="s">
        <v>464</v>
      </c>
      <c r="C53" s="166"/>
      <c r="D53" s="167"/>
      <c r="E53" s="95" t="s">
        <v>377</v>
      </c>
      <c r="F53" s="45"/>
      <c r="G53" s="56">
        <f>'fise calculatie tarif 2023'!F3335</f>
        <v>39.71626746506986</v>
      </c>
      <c r="H53" s="92"/>
      <c r="I53" s="89"/>
      <c r="J53" s="45"/>
      <c r="K53" s="54"/>
      <c r="L53" s="107"/>
    </row>
    <row r="54" spans="1:12" ht="12.75">
      <c r="A54" s="96" t="s">
        <v>378</v>
      </c>
      <c r="B54" s="165" t="s">
        <v>465</v>
      </c>
      <c r="C54" s="166"/>
      <c r="D54" s="167"/>
      <c r="E54" s="95" t="s">
        <v>378</v>
      </c>
      <c r="F54" s="45"/>
      <c r="G54" s="56">
        <f>'fise calculatie tarif 2023'!F3394</f>
        <v>41.06561876247505</v>
      </c>
      <c r="H54" s="92"/>
      <c r="I54" s="89"/>
      <c r="J54" s="45"/>
      <c r="K54" s="54"/>
      <c r="L54" s="107"/>
    </row>
    <row r="55" spans="1:12" ht="12.75">
      <c r="A55" s="96" t="s">
        <v>379</v>
      </c>
      <c r="B55" s="165" t="s">
        <v>466</v>
      </c>
      <c r="C55" s="174"/>
      <c r="D55" s="175"/>
      <c r="E55" s="95" t="s">
        <v>379</v>
      </c>
      <c r="F55" s="45"/>
      <c r="G55" s="56">
        <f>'fise calculatie tarif 2023'!F3453</f>
        <v>42.6689121756487</v>
      </c>
      <c r="H55" s="92"/>
      <c r="I55" s="89">
        <v>47.1</v>
      </c>
      <c r="J55" s="45"/>
      <c r="K55" s="56">
        <f>'fise calculatie tarif 2023'!F3512</f>
        <v>32.96437428173955</v>
      </c>
      <c r="L55" s="107"/>
    </row>
    <row r="56" spans="1:12" ht="12.75">
      <c r="A56" s="96" t="s">
        <v>380</v>
      </c>
      <c r="B56" s="165" t="s">
        <v>467</v>
      </c>
      <c r="C56" s="166"/>
      <c r="D56" s="167"/>
      <c r="E56" s="95" t="s">
        <v>380</v>
      </c>
      <c r="F56" s="45"/>
      <c r="G56" s="56">
        <f>'fise calculatie tarif 2023'!F3571</f>
        <v>46.554890219560875</v>
      </c>
      <c r="H56" s="92"/>
      <c r="I56" s="89">
        <v>48.1</v>
      </c>
      <c r="J56" s="45"/>
      <c r="K56" s="56">
        <f>'fise calculatie tarif 2023'!F3630</f>
        <v>33.8716506381177</v>
      </c>
      <c r="L56" s="106"/>
    </row>
    <row r="57" spans="1:12" ht="12.75">
      <c r="A57" s="96" t="s">
        <v>381</v>
      </c>
      <c r="B57" s="165" t="s">
        <v>468</v>
      </c>
      <c r="C57" s="166"/>
      <c r="D57" s="167"/>
      <c r="E57" s="95" t="s">
        <v>381</v>
      </c>
      <c r="F57" s="45"/>
      <c r="G57" s="56">
        <f>'fise calculatie tarif 2023'!F3689</f>
        <v>47.340643712574845</v>
      </c>
      <c r="H57" s="92"/>
      <c r="I57" s="89">
        <v>49.1</v>
      </c>
      <c r="J57" s="45"/>
      <c r="K57" s="56">
        <f>'fise calculatie tarif 2023'!F3748</f>
        <v>36.89590515937821</v>
      </c>
      <c r="L57" s="107"/>
    </row>
    <row r="58" spans="1:12" ht="12.75">
      <c r="A58" s="96" t="s">
        <v>382</v>
      </c>
      <c r="B58" s="165" t="s">
        <v>469</v>
      </c>
      <c r="C58" s="174"/>
      <c r="D58" s="175"/>
      <c r="E58" s="95" t="s">
        <v>382</v>
      </c>
      <c r="F58" s="45"/>
      <c r="G58" s="56">
        <f>'fise calculatie tarif 2023'!F3807</f>
        <v>45.42140718562874</v>
      </c>
      <c r="H58" s="92"/>
      <c r="I58" s="89">
        <v>50.1</v>
      </c>
      <c r="J58" s="45"/>
      <c r="K58" s="56">
        <f>'fise calculatie tarif 2023'!F3866</f>
        <v>37.50075606363031</v>
      </c>
      <c r="L58" s="106"/>
    </row>
    <row r="59" spans="1:12" ht="12.75">
      <c r="A59" s="96" t="s">
        <v>383</v>
      </c>
      <c r="B59" s="165" t="s">
        <v>470</v>
      </c>
      <c r="C59" s="174"/>
      <c r="D59" s="175"/>
      <c r="E59" s="95" t="s">
        <v>383</v>
      </c>
      <c r="F59" s="45"/>
      <c r="G59" s="56">
        <f>'fise calculatie tarif 2023'!F3925</f>
        <v>42.137100798403196</v>
      </c>
      <c r="H59" s="92"/>
      <c r="I59" s="89">
        <v>51.1</v>
      </c>
      <c r="J59" s="45"/>
      <c r="K59" s="56">
        <f>'fise calculatie tarif 2023'!F3984</f>
        <v>34.17407609024375</v>
      </c>
      <c r="L59" s="106"/>
    </row>
    <row r="60" spans="1:12" ht="12.75">
      <c r="A60" s="96" t="s">
        <v>384</v>
      </c>
      <c r="B60" s="165" t="s">
        <v>471</v>
      </c>
      <c r="C60" s="174"/>
      <c r="D60" s="175"/>
      <c r="E60" s="95" t="s">
        <v>384</v>
      </c>
      <c r="F60" s="45"/>
      <c r="G60" s="56">
        <f>'fise calculatie tarif 2023'!F4043</f>
        <v>47.340643712574845</v>
      </c>
      <c r="H60" s="92"/>
      <c r="I60" s="89">
        <v>52.1</v>
      </c>
      <c r="J60" s="45"/>
      <c r="K60" s="56">
        <f>'fise calculatie tarif 2023'!F4102</f>
        <v>39.012883324260564</v>
      </c>
      <c r="L60" s="106"/>
    </row>
    <row r="61" spans="1:12" ht="12.75">
      <c r="A61" s="96" t="s">
        <v>385</v>
      </c>
      <c r="B61" s="165" t="s">
        <v>472</v>
      </c>
      <c r="C61" s="174"/>
      <c r="D61" s="175"/>
      <c r="E61" s="95" t="s">
        <v>385</v>
      </c>
      <c r="F61" s="45"/>
      <c r="G61" s="56">
        <f>'fise calculatie tarif 2023'!F4161</f>
        <v>46.63889720558882</v>
      </c>
      <c r="H61" s="92"/>
      <c r="I61" s="89">
        <v>53.1</v>
      </c>
      <c r="J61" s="45"/>
      <c r="K61" s="56">
        <f>'fise calculatie tarif 2023'!F4220</f>
        <v>39.254823685961405</v>
      </c>
      <c r="L61" s="106"/>
    </row>
    <row r="62" spans="1:12" ht="12.75">
      <c r="A62" s="96" t="s">
        <v>386</v>
      </c>
      <c r="B62" s="165" t="s">
        <v>181</v>
      </c>
      <c r="C62" s="174"/>
      <c r="D62" s="175"/>
      <c r="E62" s="95" t="s">
        <v>386</v>
      </c>
      <c r="F62" s="45"/>
      <c r="G62" s="56">
        <f>'fise calculatie tarif 2023'!F4279</f>
        <v>44.12148203592814</v>
      </c>
      <c r="H62" s="92"/>
      <c r="I62" s="89"/>
      <c r="J62" s="45"/>
      <c r="K62" s="54"/>
      <c r="L62" s="107"/>
    </row>
    <row r="63" spans="1:12" ht="12.75">
      <c r="A63" s="96" t="s">
        <v>387</v>
      </c>
      <c r="B63" s="165" t="s">
        <v>473</v>
      </c>
      <c r="C63" s="166"/>
      <c r="D63" s="167"/>
      <c r="E63" s="95" t="s">
        <v>387</v>
      </c>
      <c r="F63" s="45"/>
      <c r="G63" s="56">
        <f>'fise calculatie tarif 2023'!F4338</f>
        <v>55.00274451097804</v>
      </c>
      <c r="H63" s="92"/>
      <c r="I63" s="89"/>
      <c r="J63" s="45"/>
      <c r="K63" s="54"/>
      <c r="L63" s="107"/>
    </row>
    <row r="64" spans="1:12" ht="12.75">
      <c r="A64" s="96" t="s">
        <v>388</v>
      </c>
      <c r="B64" s="165" t="s">
        <v>335</v>
      </c>
      <c r="C64" s="166"/>
      <c r="D64" s="167"/>
      <c r="E64" s="95" t="s">
        <v>388</v>
      </c>
      <c r="F64" s="45"/>
      <c r="G64" s="56">
        <f>'fise calculatie tarif 2023'!F4397</f>
        <v>52.14545908183632</v>
      </c>
      <c r="H64" s="92"/>
      <c r="I64" s="89"/>
      <c r="J64" s="45"/>
      <c r="K64" s="54"/>
      <c r="L64" s="107"/>
    </row>
    <row r="65" spans="1:12" ht="12.75">
      <c r="A65" s="96" t="s">
        <v>389</v>
      </c>
      <c r="B65" s="165" t="s">
        <v>474</v>
      </c>
      <c r="C65" s="174"/>
      <c r="D65" s="175"/>
      <c r="E65" s="95" t="s">
        <v>389</v>
      </c>
      <c r="F65" s="45"/>
      <c r="G65" s="56">
        <f>'fise calculatie tarif 2023'!F4456</f>
        <v>41.78657684630738</v>
      </c>
      <c r="H65" s="92"/>
      <c r="I65" s="89">
        <v>57.1</v>
      </c>
      <c r="J65" s="45"/>
      <c r="K65" s="56">
        <f>'fise calculatie tarif 2023'!F4515</f>
        <v>33.56922518599165</v>
      </c>
      <c r="L65" s="106"/>
    </row>
    <row r="66" spans="1:12" ht="12.75">
      <c r="A66" s="96" t="s">
        <v>390</v>
      </c>
      <c r="B66" s="165" t="s">
        <v>475</v>
      </c>
      <c r="C66" s="174"/>
      <c r="D66" s="175"/>
      <c r="E66" s="95" t="s">
        <v>390</v>
      </c>
      <c r="F66" s="45"/>
      <c r="G66" s="56">
        <f>'fise calculatie tarif 2023'!F4574</f>
        <v>41.7877994011976</v>
      </c>
      <c r="H66" s="92"/>
      <c r="I66" s="89"/>
      <c r="J66" s="45"/>
      <c r="K66" s="54"/>
      <c r="L66" s="107"/>
    </row>
    <row r="67" spans="1:12" ht="12.75">
      <c r="A67" s="96" t="s">
        <v>391</v>
      </c>
      <c r="B67" s="165" t="s">
        <v>476</v>
      </c>
      <c r="C67" s="166"/>
      <c r="D67" s="167"/>
      <c r="E67" s="95" t="s">
        <v>391</v>
      </c>
      <c r="F67" s="45"/>
      <c r="G67" s="56">
        <f>'fise calculatie tarif 2023'!F4633</f>
        <v>35.92407684630738</v>
      </c>
      <c r="H67" s="92"/>
      <c r="I67" s="89"/>
      <c r="J67" s="45"/>
      <c r="K67" s="54"/>
      <c r="L67" s="107"/>
    </row>
    <row r="68" spans="1:12" ht="12.75">
      <c r="A68" s="96" t="s">
        <v>392</v>
      </c>
      <c r="B68" s="165" t="s">
        <v>477</v>
      </c>
      <c r="C68" s="174"/>
      <c r="D68" s="175"/>
      <c r="E68" s="95" t="s">
        <v>392</v>
      </c>
      <c r="F68" s="45"/>
      <c r="G68" s="56">
        <f>'fise calculatie tarif 2023'!F4692</f>
        <v>63.9317614770459</v>
      </c>
      <c r="H68" s="92"/>
      <c r="I68" s="89"/>
      <c r="J68" s="45"/>
      <c r="K68" s="54"/>
      <c r="L68" s="107"/>
    </row>
    <row r="69" spans="1:12" ht="12.75">
      <c r="A69" s="96" t="s">
        <v>393</v>
      </c>
      <c r="B69" s="165" t="s">
        <v>174</v>
      </c>
      <c r="C69" s="174"/>
      <c r="D69" s="175"/>
      <c r="E69" s="95" t="s">
        <v>393</v>
      </c>
      <c r="F69" s="45"/>
      <c r="G69" s="56">
        <f>'fise calculatie tarif 2023'!F4751</f>
        <v>40.14486027944111</v>
      </c>
      <c r="H69" s="92"/>
      <c r="I69" s="89"/>
      <c r="J69" s="45"/>
      <c r="K69" s="54"/>
      <c r="L69" s="107"/>
    </row>
    <row r="70" spans="1:12" ht="12.75">
      <c r="A70" s="96" t="s">
        <v>394</v>
      </c>
      <c r="B70" s="165" t="s">
        <v>478</v>
      </c>
      <c r="C70" s="174"/>
      <c r="D70" s="175"/>
      <c r="E70" s="95" t="s">
        <v>394</v>
      </c>
      <c r="F70" s="45"/>
      <c r="G70" s="56">
        <f>'fise calculatie tarif 2023'!F4810</f>
        <v>39.49096806387225</v>
      </c>
      <c r="H70" s="92"/>
      <c r="I70" s="89"/>
      <c r="J70" s="45"/>
      <c r="K70" s="54"/>
      <c r="L70" s="107"/>
    </row>
    <row r="71" spans="1:12" ht="12.75">
      <c r="A71" s="96" t="s">
        <v>395</v>
      </c>
      <c r="B71" s="165" t="s">
        <v>479</v>
      </c>
      <c r="C71" s="174"/>
      <c r="D71" s="175"/>
      <c r="E71" s="95" t="s">
        <v>395</v>
      </c>
      <c r="F71" s="45"/>
      <c r="G71" s="56">
        <f>'fise calculatie tarif 2023'!F4870</f>
        <v>32.42390219560878</v>
      </c>
      <c r="H71" s="92"/>
      <c r="I71" s="89"/>
      <c r="J71" s="45"/>
      <c r="K71" s="54"/>
      <c r="L71" s="107"/>
    </row>
    <row r="72" spans="1:12" ht="12.75">
      <c r="A72" s="96" t="s">
        <v>396</v>
      </c>
      <c r="B72" s="165" t="s">
        <v>160</v>
      </c>
      <c r="C72" s="174"/>
      <c r="D72" s="175"/>
      <c r="E72" s="95" t="s">
        <v>396</v>
      </c>
      <c r="F72" s="45"/>
      <c r="G72" s="56">
        <f>'fise calculatie tarif 2023'!F4929</f>
        <v>42.40562624750499</v>
      </c>
      <c r="H72" s="92"/>
      <c r="I72" s="89" t="s">
        <v>161</v>
      </c>
      <c r="J72" s="45"/>
      <c r="K72" s="56">
        <f>'fise calculatie tarif 2023'!F4988</f>
        <v>34.4765015423698</v>
      </c>
      <c r="L72" s="106"/>
    </row>
    <row r="73" spans="1:12" ht="12.75">
      <c r="A73" s="96" t="s">
        <v>397</v>
      </c>
      <c r="B73" s="165" t="s">
        <v>162</v>
      </c>
      <c r="C73" s="174"/>
      <c r="D73" s="175"/>
      <c r="E73" s="95" t="s">
        <v>397</v>
      </c>
      <c r="F73" s="45"/>
      <c r="G73" s="56">
        <f>'fise calculatie tarif 2023'!F5047</f>
        <v>39.13223552894211</v>
      </c>
      <c r="H73" s="92"/>
      <c r="I73" s="89" t="s">
        <v>163</v>
      </c>
      <c r="J73" s="45"/>
      <c r="K73" s="56">
        <f>'fise calculatie tarif 2023'!F5106</f>
        <v>29.94011976047904</v>
      </c>
      <c r="L73" s="106"/>
    </row>
    <row r="74" spans="1:12" ht="12.75">
      <c r="A74" s="96" t="s">
        <v>398</v>
      </c>
      <c r="B74" s="165" t="s">
        <v>480</v>
      </c>
      <c r="C74" s="174"/>
      <c r="D74" s="175"/>
      <c r="E74" s="95" t="s">
        <v>398</v>
      </c>
      <c r="F74" s="45"/>
      <c r="G74" s="56">
        <f>'fise calculatie tarif 2023'!F5165</f>
        <v>39.203667664670654</v>
      </c>
      <c r="H74" s="92"/>
      <c r="I74" s="89" t="s">
        <v>164</v>
      </c>
      <c r="J74" s="45"/>
      <c r="K74" s="56">
        <f>'fise calculatie tarif 2023'!F5224</f>
        <v>32.35952337748745</v>
      </c>
      <c r="L74" s="106"/>
    </row>
    <row r="75" spans="1:12" ht="12.75">
      <c r="A75" s="96" t="s">
        <v>399</v>
      </c>
      <c r="B75" s="181" t="s">
        <v>155</v>
      </c>
      <c r="C75" s="184"/>
      <c r="D75" s="185"/>
      <c r="E75" s="95" t="s">
        <v>399</v>
      </c>
      <c r="F75" s="45"/>
      <c r="G75" s="56">
        <f>'fise calculatie tarif 2023'!F5283</f>
        <v>39.20209580838323</v>
      </c>
      <c r="H75" s="92"/>
      <c r="I75" s="89" t="s">
        <v>165</v>
      </c>
      <c r="J75" s="45"/>
      <c r="K75" s="56">
        <f>'fise calculatie tarif 2023'!F5342</f>
        <v>32.35952337748745</v>
      </c>
      <c r="L75" s="106"/>
    </row>
    <row r="76" spans="1:12" ht="12.75">
      <c r="A76" s="96" t="s">
        <v>400</v>
      </c>
      <c r="B76" s="181" t="s">
        <v>166</v>
      </c>
      <c r="C76" s="184"/>
      <c r="D76" s="185"/>
      <c r="E76" s="95" t="s">
        <v>400</v>
      </c>
      <c r="F76" s="45"/>
      <c r="G76" s="56">
        <f>'fise calculatie tarif 2023'!F5401</f>
        <v>43.375374251497</v>
      </c>
      <c r="H76" s="92"/>
      <c r="I76" s="89"/>
      <c r="J76" s="45"/>
      <c r="K76" s="32"/>
      <c r="L76" s="107"/>
    </row>
    <row r="77" spans="1:12" ht="12.75">
      <c r="A77" s="96" t="s">
        <v>401</v>
      </c>
      <c r="B77" s="181" t="s">
        <v>183</v>
      </c>
      <c r="C77" s="184"/>
      <c r="D77" s="185"/>
      <c r="E77" s="95" t="s">
        <v>401</v>
      </c>
      <c r="F77" s="45"/>
      <c r="G77" s="52"/>
      <c r="H77" s="93">
        <f>'fise calculatie tarif 2023'!F5463</f>
        <v>6.111826875</v>
      </c>
      <c r="I77" s="89"/>
      <c r="J77" s="45"/>
      <c r="K77" s="32"/>
      <c r="L77" s="60"/>
    </row>
    <row r="78" spans="1:12" ht="12.75">
      <c r="A78" s="96" t="s">
        <v>402</v>
      </c>
      <c r="B78" s="181" t="s">
        <v>201</v>
      </c>
      <c r="C78" s="182"/>
      <c r="D78" s="183"/>
      <c r="E78" s="95" t="s">
        <v>402</v>
      </c>
      <c r="F78" s="45"/>
      <c r="G78" s="56">
        <f>'fise calculatie tarif 2023'!F5520</f>
        <v>26.382734530938123</v>
      </c>
      <c r="H78" s="59"/>
      <c r="I78" s="89" t="s">
        <v>203</v>
      </c>
      <c r="J78" s="45"/>
      <c r="K78" s="56">
        <f>'fise calculatie tarif 2023'!F5579</f>
        <v>22.379483457327765</v>
      </c>
      <c r="L78" s="60"/>
    </row>
    <row r="79" spans="1:12" ht="12.75">
      <c r="A79" s="96" t="s">
        <v>403</v>
      </c>
      <c r="B79" s="181" t="s">
        <v>481</v>
      </c>
      <c r="C79" s="182"/>
      <c r="D79" s="183"/>
      <c r="E79" s="95" t="s">
        <v>403</v>
      </c>
      <c r="F79" s="45"/>
      <c r="G79" s="56">
        <f>'fise calculatie tarif 2023'!F5637</f>
        <v>39.062375249500995</v>
      </c>
      <c r="H79" s="60"/>
      <c r="I79" s="89" t="s">
        <v>202</v>
      </c>
      <c r="J79" s="45"/>
      <c r="K79" s="56">
        <f>'fise calculatie tarif 2023'!F5696</f>
        <v>33.085344462589966</v>
      </c>
      <c r="L79" s="60"/>
    </row>
    <row r="80" spans="1:12" ht="12.75">
      <c r="A80" s="96" t="s">
        <v>404</v>
      </c>
      <c r="B80" s="165" t="s">
        <v>192</v>
      </c>
      <c r="C80" s="166"/>
      <c r="D80" s="167"/>
      <c r="E80" s="95" t="s">
        <v>404</v>
      </c>
      <c r="F80" s="45"/>
      <c r="G80" s="56">
        <f>'fise calculatie tarif 2023'!F5756</f>
        <v>214.06324850299399</v>
      </c>
      <c r="H80" s="60"/>
      <c r="I80" s="89" t="s">
        <v>193</v>
      </c>
      <c r="J80" s="45"/>
      <c r="K80" s="56">
        <f>'fise calculatie tarif 2023'!F5815</f>
        <v>184.48557430593357</v>
      </c>
      <c r="L80" s="60"/>
    </row>
    <row r="81" spans="1:12" ht="12.75">
      <c r="A81" s="96" t="s">
        <v>405</v>
      </c>
      <c r="B81" s="165" t="s">
        <v>194</v>
      </c>
      <c r="C81" s="166"/>
      <c r="D81" s="167"/>
      <c r="E81" s="95" t="s">
        <v>405</v>
      </c>
      <c r="F81" s="45"/>
      <c r="G81" s="56">
        <f>'fise calculatie tarif 2023'!F5874</f>
        <v>81.82210578842314</v>
      </c>
      <c r="H81" s="60"/>
      <c r="I81" s="89" t="s">
        <v>195</v>
      </c>
      <c r="J81" s="45"/>
      <c r="K81" s="56">
        <f>'fise calculatie tarif 2023'!F5933</f>
        <v>70.28367507409423</v>
      </c>
      <c r="L81" s="60"/>
    </row>
    <row r="82" spans="1:12" ht="12.75">
      <c r="A82" s="96" t="s">
        <v>406</v>
      </c>
      <c r="B82" s="165" t="s">
        <v>482</v>
      </c>
      <c r="C82" s="166"/>
      <c r="D82" s="167"/>
      <c r="E82" s="95" t="s">
        <v>406</v>
      </c>
      <c r="F82" s="45"/>
      <c r="G82" s="56">
        <f>'fise calculatie tarif 2023'!F5992</f>
        <v>44.41105289421157</v>
      </c>
      <c r="H82" s="60"/>
      <c r="I82" s="89" t="s">
        <v>196</v>
      </c>
      <c r="J82" s="45"/>
      <c r="K82" s="56">
        <f>'fise calculatie tarif 2023'!F6051</f>
        <v>37.95439424181939</v>
      </c>
      <c r="L82" s="60"/>
    </row>
    <row r="83" spans="1:12" ht="12.75">
      <c r="A83" s="96" t="s">
        <v>407</v>
      </c>
      <c r="B83" s="165" t="s">
        <v>483</v>
      </c>
      <c r="C83" s="166"/>
      <c r="D83" s="167"/>
      <c r="E83" s="95" t="s">
        <v>407</v>
      </c>
      <c r="F83" s="45"/>
      <c r="G83" s="56">
        <f>'fise calculatie tarif 2023'!F6110</f>
        <v>36.23652694610778</v>
      </c>
      <c r="H83" s="60"/>
      <c r="I83" s="89" t="s">
        <v>197</v>
      </c>
      <c r="J83" s="45"/>
      <c r="K83" s="56">
        <f>'fise calculatie tarif 2023'!F6169</f>
        <v>30.883687171112317</v>
      </c>
      <c r="L83" s="60"/>
    </row>
    <row r="84" spans="1:12" ht="12.75">
      <c r="A84" s="96" t="s">
        <v>408</v>
      </c>
      <c r="B84" s="165" t="s">
        <v>198</v>
      </c>
      <c r="C84" s="166"/>
      <c r="D84" s="167"/>
      <c r="E84" s="95" t="s">
        <v>408</v>
      </c>
      <c r="F84" s="45"/>
      <c r="G84" s="56">
        <f>'fise calculatie tarif 2023'!F6228</f>
        <v>55.8070109780439</v>
      </c>
      <c r="H84" s="60"/>
      <c r="I84" s="89" t="s">
        <v>199</v>
      </c>
      <c r="J84" s="45"/>
      <c r="K84" s="56">
        <f>'fise calculatie tarif 2023'!F6287</f>
        <v>47.80741547208613</v>
      </c>
      <c r="L84" s="60"/>
    </row>
    <row r="85" spans="1:12" ht="12.75">
      <c r="A85" s="96" t="s">
        <v>409</v>
      </c>
      <c r="B85" s="168" t="s">
        <v>210</v>
      </c>
      <c r="C85" s="166"/>
      <c r="D85" s="167"/>
      <c r="E85" s="95" t="s">
        <v>409</v>
      </c>
      <c r="F85" s="45"/>
      <c r="G85" s="56">
        <f>'fise calculatie tarif 2023'!F6345</f>
        <v>30.35079840319361</v>
      </c>
      <c r="H85" s="60"/>
      <c r="I85" s="89" t="s">
        <v>211</v>
      </c>
      <c r="J85" s="45"/>
      <c r="K85" s="56">
        <f>'fise calculatie tarif 2023'!F6404</f>
        <v>25.706163430714327</v>
      </c>
      <c r="L85" s="60"/>
    </row>
    <row r="86" spans="1:12" ht="12.75">
      <c r="A86" s="96" t="s">
        <v>410</v>
      </c>
      <c r="B86" s="165" t="s">
        <v>412</v>
      </c>
      <c r="C86" s="166"/>
      <c r="D86" s="167"/>
      <c r="E86" s="95" t="s">
        <v>410</v>
      </c>
      <c r="F86" s="45"/>
      <c r="G86" s="56">
        <f>'fise calculatie tarif 2023'!F6463</f>
        <v>37.89745508982036</v>
      </c>
      <c r="H86" s="60"/>
      <c r="I86" s="89" t="s">
        <v>419</v>
      </c>
      <c r="J86" s="45"/>
      <c r="K86" s="56">
        <f>'fise calculatie tarif 2023'!F6522</f>
        <v>32.11758301578661</v>
      </c>
      <c r="L86" s="60"/>
    </row>
    <row r="87" spans="1:12" ht="12.75">
      <c r="A87" s="96" t="s">
        <v>411</v>
      </c>
      <c r="B87" s="165" t="s">
        <v>414</v>
      </c>
      <c r="C87" s="166"/>
      <c r="D87" s="167"/>
      <c r="E87" s="95" t="s">
        <v>411</v>
      </c>
      <c r="F87" s="45"/>
      <c r="G87" s="56">
        <f>'fise calculatie tarif 2023'!F6581</f>
        <v>38.24675648702595</v>
      </c>
      <c r="H87" s="60"/>
      <c r="I87" s="89" t="s">
        <v>420</v>
      </c>
      <c r="J87" s="45"/>
      <c r="K87" s="56">
        <f>'fise calculatie tarif 2023'!F6640</f>
        <v>32.42000846791266</v>
      </c>
      <c r="L87" s="60"/>
    </row>
    <row r="88" spans="1:12" ht="12.75">
      <c r="A88" s="97"/>
      <c r="B88" s="168"/>
      <c r="C88" s="166"/>
      <c r="D88" s="167"/>
      <c r="E88" s="87"/>
      <c r="F88" s="45"/>
      <c r="G88" s="33"/>
      <c r="H88" s="60"/>
      <c r="I88" s="90"/>
      <c r="J88" s="45"/>
      <c r="K88" s="45"/>
      <c r="L88" s="60"/>
    </row>
    <row r="89" spans="1:12" ht="13.5" thickBot="1">
      <c r="A89" s="98"/>
      <c r="B89" s="99" t="s">
        <v>29</v>
      </c>
      <c r="C89" s="99" t="s">
        <v>30</v>
      </c>
      <c r="D89" s="100"/>
      <c r="E89" s="101"/>
      <c r="F89" s="102"/>
      <c r="G89" s="103"/>
      <c r="H89" s="104"/>
      <c r="I89" s="105"/>
      <c r="J89" s="102"/>
      <c r="K89" s="102"/>
      <c r="L89" s="104"/>
    </row>
    <row r="90" spans="1:13" ht="12.75">
      <c r="A90" s="85"/>
      <c r="B90" s="49"/>
      <c r="C90" s="49"/>
      <c r="D90" s="49"/>
      <c r="E90" s="49"/>
      <c r="F90" s="49"/>
      <c r="G90" s="49"/>
      <c r="H90" s="49"/>
      <c r="I90" s="49"/>
      <c r="J90" s="50"/>
      <c r="K90" s="50"/>
      <c r="L90" s="50"/>
      <c r="M90" s="11"/>
    </row>
    <row r="91" spans="2:13" ht="12.75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11"/>
    </row>
    <row r="92" spans="2:13" ht="12.75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11"/>
    </row>
    <row r="93" spans="2:13" ht="12.75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11"/>
    </row>
    <row r="94" spans="2:13" ht="12.75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11"/>
    </row>
    <row r="95" spans="2:13" ht="12.75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11"/>
    </row>
    <row r="96" spans="2:13" ht="12.75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11"/>
    </row>
    <row r="97" spans="2:13" ht="12.75">
      <c r="B97" s="50"/>
      <c r="C97" s="50"/>
      <c r="D97" s="50"/>
      <c r="E97" s="50"/>
      <c r="F97" s="10"/>
      <c r="G97" s="10"/>
      <c r="H97" s="10"/>
      <c r="I97" s="10"/>
      <c r="J97" s="10"/>
      <c r="K97" s="10"/>
      <c r="L97" s="10"/>
      <c r="M97" s="11"/>
    </row>
    <row r="98" spans="2:12" ht="12.75">
      <c r="B98" s="10"/>
      <c r="C98" s="10"/>
      <c r="D98" s="50"/>
      <c r="E98" s="50"/>
      <c r="F98" s="10"/>
      <c r="G98" s="10"/>
      <c r="H98" s="10"/>
      <c r="I98" s="10"/>
      <c r="J98" s="10"/>
      <c r="K98" s="10"/>
      <c r="L98" s="10"/>
    </row>
    <row r="99" spans="2:12" ht="12.75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</row>
    <row r="106" ht="12.75">
      <c r="D106" s="3"/>
    </row>
    <row r="109" ht="12.75">
      <c r="D109" s="3"/>
    </row>
    <row r="110" spans="4:7" ht="12.75">
      <c r="D110" s="3"/>
      <c r="E110" s="5"/>
      <c r="F110" s="5"/>
      <c r="G110" s="5"/>
    </row>
    <row r="111" spans="6:7" ht="12.75">
      <c r="F111" s="12"/>
      <c r="G111" s="5"/>
    </row>
    <row r="112" spans="1:5" ht="12.75">
      <c r="A112" s="83"/>
      <c r="B112" s="3"/>
      <c r="C112" s="3"/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spans="4:8" ht="12.75">
      <c r="D117" s="3"/>
      <c r="E117" s="11"/>
      <c r="F117" s="3"/>
      <c r="G117" s="3"/>
      <c r="H117" s="3"/>
    </row>
    <row r="118" spans="4:8" ht="12.75">
      <c r="D118" s="3"/>
      <c r="E118" s="11"/>
      <c r="F118" s="3"/>
      <c r="G118" s="3"/>
      <c r="H118" s="3"/>
    </row>
    <row r="119" spans="5:7" ht="12.75">
      <c r="E119" s="3"/>
      <c r="F119" s="3"/>
      <c r="G119" s="3"/>
    </row>
    <row r="121" spans="1:5" ht="12.75">
      <c r="A121" s="83"/>
      <c r="B121" s="3"/>
      <c r="C121" s="3"/>
      <c r="D121" s="3"/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spans="5:7" ht="12.75">
      <c r="E132" s="3"/>
      <c r="F132" s="4"/>
      <c r="G132" s="3"/>
    </row>
    <row r="134" spans="1:5" ht="12.75">
      <c r="A134" s="83"/>
      <c r="B134" s="3"/>
      <c r="C134" s="3"/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spans="5:13" ht="12.75">
      <c r="E141" s="3"/>
      <c r="F141" s="3"/>
      <c r="G141" s="3"/>
      <c r="J141" s="3"/>
      <c r="K141" s="3"/>
      <c r="L141" s="3"/>
      <c r="M141" s="3"/>
    </row>
    <row r="143" spans="1:5" ht="12.75">
      <c r="A143" s="83"/>
      <c r="B143" s="3"/>
      <c r="C143" s="3"/>
      <c r="D143" s="3"/>
      <c r="E143" s="11"/>
    </row>
    <row r="144" ht="12.75">
      <c r="E144" s="11"/>
    </row>
    <row r="145" ht="12.75">
      <c r="E145" s="11"/>
    </row>
    <row r="146" ht="12.75">
      <c r="E146" s="11"/>
    </row>
    <row r="147" spans="4:5" ht="12.75">
      <c r="D147" s="13"/>
      <c r="E147" s="11"/>
    </row>
    <row r="148" spans="4:7" ht="12.75">
      <c r="D148" s="13"/>
      <c r="E148" s="3"/>
      <c r="F148" s="4"/>
      <c r="G148" s="3"/>
    </row>
    <row r="150" spans="1:5" ht="12.75">
      <c r="A150" s="83"/>
      <c r="B150" s="3"/>
      <c r="C150" s="3"/>
      <c r="D150" s="3"/>
      <c r="E150" s="11"/>
    </row>
    <row r="151" ht="12.75">
      <c r="E151" s="11"/>
    </row>
    <row r="152" ht="12.75">
      <c r="E152" s="11"/>
    </row>
    <row r="153" ht="12.75">
      <c r="E153" s="11"/>
    </row>
    <row r="154" spans="5:7" ht="12.75">
      <c r="E154" s="3"/>
      <c r="F154" s="4"/>
      <c r="G154" s="4"/>
    </row>
    <row r="156" spans="1:5" ht="12.75">
      <c r="A156" s="83"/>
      <c r="B156" s="3"/>
      <c r="C156" s="3"/>
      <c r="D156" s="3"/>
      <c r="E156" s="11"/>
    </row>
    <row r="157" ht="12.75">
      <c r="E157" s="11"/>
    </row>
    <row r="158" ht="12.75">
      <c r="E158" s="11"/>
    </row>
    <row r="159" ht="12.75">
      <c r="E159" s="11"/>
    </row>
  </sheetData>
  <sheetProtection/>
  <mergeCells count="91">
    <mergeCell ref="B85:D85"/>
    <mergeCell ref="B84:D84"/>
    <mergeCell ref="B83:D83"/>
    <mergeCell ref="B82:D82"/>
    <mergeCell ref="B81:D81"/>
    <mergeCell ref="I6:L6"/>
    <mergeCell ref="B7:D7"/>
    <mergeCell ref="B43:D43"/>
    <mergeCell ref="B44:D44"/>
    <mergeCell ref="B45:D45"/>
    <mergeCell ref="B79:D79"/>
    <mergeCell ref="B78:D78"/>
    <mergeCell ref="B77:D77"/>
    <mergeCell ref="B76:D76"/>
    <mergeCell ref="B75:D75"/>
    <mergeCell ref="B46:D46"/>
    <mergeCell ref="B53:D53"/>
    <mergeCell ref="B54:D54"/>
    <mergeCell ref="B55:D55"/>
    <mergeCell ref="B56:D56"/>
    <mergeCell ref="B80:D80"/>
    <mergeCell ref="B47:D47"/>
    <mergeCell ref="E6:H6"/>
    <mergeCell ref="A3:L3"/>
    <mergeCell ref="B12:D12"/>
    <mergeCell ref="B13:D13"/>
    <mergeCell ref="B14:D14"/>
    <mergeCell ref="B15:D15"/>
    <mergeCell ref="B16:D16"/>
    <mergeCell ref="B17:D17"/>
    <mergeCell ref="A2:L2"/>
    <mergeCell ref="A4:L4"/>
    <mergeCell ref="B9:D9"/>
    <mergeCell ref="A1:L1"/>
    <mergeCell ref="B10:D10"/>
    <mergeCell ref="B11:D11"/>
    <mergeCell ref="A5:L5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8:D48"/>
    <mergeCell ref="B49:D49"/>
    <mergeCell ref="B50:D50"/>
    <mergeCell ref="B51:D51"/>
    <mergeCell ref="B52:D52"/>
    <mergeCell ref="B57:D57"/>
    <mergeCell ref="B58:D58"/>
    <mergeCell ref="B59:D59"/>
    <mergeCell ref="B60:D60"/>
    <mergeCell ref="B61:D61"/>
    <mergeCell ref="B62:D62"/>
    <mergeCell ref="B73:D73"/>
    <mergeCell ref="B74:D74"/>
    <mergeCell ref="B63:D63"/>
    <mergeCell ref="B64:D64"/>
    <mergeCell ref="B65:D65"/>
    <mergeCell ref="B66:D66"/>
    <mergeCell ref="B67:D67"/>
    <mergeCell ref="B68:D68"/>
    <mergeCell ref="B86:D86"/>
    <mergeCell ref="B87:D87"/>
    <mergeCell ref="B88:D88"/>
    <mergeCell ref="B8:D8"/>
    <mergeCell ref="A6:D6"/>
    <mergeCell ref="A7:A8"/>
    <mergeCell ref="B69:D69"/>
    <mergeCell ref="B70:D70"/>
    <mergeCell ref="B71:D71"/>
    <mergeCell ref="B72:D72"/>
  </mergeCells>
  <printOptions/>
  <pageMargins left="0.7" right="0.3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loredanat</cp:lastModifiedBy>
  <cp:lastPrinted>2022-12-05T07:54:42Z</cp:lastPrinted>
  <dcterms:created xsi:type="dcterms:W3CDTF">2010-10-22T10:50:40Z</dcterms:created>
  <dcterms:modified xsi:type="dcterms:W3CDTF">2022-12-22T10:50:25Z</dcterms:modified>
  <cp:category/>
  <cp:version/>
  <cp:contentType/>
  <cp:contentStatus/>
</cp:coreProperties>
</file>