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sheet" sheetId="1" r:id="rId1"/>
  </sheets>
  <definedNames>
    <definedName name="_xlnm.Print_Titles" localSheetId="0">'sheet'!$11:$12</definedName>
  </definedNames>
  <calcPr fullCalcOnLoad="1"/>
</workbook>
</file>

<file path=xl/sharedStrings.xml><?xml version="1.0" encoding="utf-8"?>
<sst xmlns="http://schemas.openxmlformats.org/spreadsheetml/2006/main" count="152" uniqueCount="78">
  <si>
    <t>CONSILIUL JUDETEAN ARGES</t>
  </si>
  <si>
    <t>Nr. crt</t>
  </si>
  <si>
    <t>COD</t>
  </si>
  <si>
    <t>SECTIUNEA DE FUNCTIONARE</t>
  </si>
  <si>
    <t>Cheltuieli cu bunuri si servicii</t>
  </si>
  <si>
    <t>mii lei</t>
  </si>
  <si>
    <t xml:space="preserve">LA BUGETUL DE VENITURI SI CHELTUIELI </t>
  </si>
  <si>
    <t xml:space="preserve">INFLUENTE </t>
  </si>
  <si>
    <t>DENUMIRE INDICATORI</t>
  </si>
  <si>
    <t>Deficit Sectiunea de Functionare</t>
  </si>
  <si>
    <t>Total deficit</t>
  </si>
  <si>
    <t>TOTAL VENITURI</t>
  </si>
  <si>
    <t>VENITURILE SECTIUNII DE DEZVOLTARE</t>
  </si>
  <si>
    <t>SECTIUNEA DE DEZVOLTARE</t>
  </si>
  <si>
    <t>Cheltuieli de capital</t>
  </si>
  <si>
    <t>Deficit Sectiunea de Dezvoltare</t>
  </si>
  <si>
    <t>VENITURILE SECTIUNII DE FUNCTIONARE</t>
  </si>
  <si>
    <t>Trim III</t>
  </si>
  <si>
    <t>CULTURA</t>
  </si>
  <si>
    <t>II</t>
  </si>
  <si>
    <t>II.1</t>
  </si>
  <si>
    <t>II.2</t>
  </si>
  <si>
    <t>TOTAL CHELTUIELI</t>
  </si>
  <si>
    <t>43.10.14</t>
  </si>
  <si>
    <t>II.3</t>
  </si>
  <si>
    <t>II.4</t>
  </si>
  <si>
    <t>III</t>
  </si>
  <si>
    <t>III.1</t>
  </si>
  <si>
    <t>SPITALUL JUDETEAN DE URGENTA PITESTI</t>
  </si>
  <si>
    <t>SPITALUL DE PEDIATRIE PITESTI</t>
  </si>
  <si>
    <t>SPITALUL DE BOLI CRONICE CALINESTI</t>
  </si>
  <si>
    <t>3=4+5</t>
  </si>
  <si>
    <t>SANATATE</t>
  </si>
  <si>
    <t>Subventii din bugetele locale pentru finantarea cheltuielilor de capital din domeniul sanatatii</t>
  </si>
  <si>
    <t>II.5</t>
  </si>
  <si>
    <t>Trim II</t>
  </si>
  <si>
    <t>37.10.01</t>
  </si>
  <si>
    <t>Donatii si sponsorizari</t>
  </si>
  <si>
    <t>II.6</t>
  </si>
  <si>
    <t>SPITALUL DE PNEUMOFTIZIOLOGIE SF ANDREI VALEA IASULUI</t>
  </si>
  <si>
    <t>43.10.19</t>
  </si>
  <si>
    <t>Subventii pentru institutii publice destinate sectiunii de dezvoltare</t>
  </si>
  <si>
    <t>FINANTAT INTEGRAL  SAU PARTIAL DIN VENITURI PROPRII PE ANUL 2021</t>
  </si>
  <si>
    <t>AN 2021</t>
  </si>
  <si>
    <t>SERVICIUL PUBLIC JUDETEAN DE PAZA SI ORDINE ARGES</t>
  </si>
  <si>
    <t>ALTE ACTIUNI ECONOMICE</t>
  </si>
  <si>
    <t>87.10</t>
  </si>
  <si>
    <t>BIBLIOTECA JUDETEANA "DINICU GOLESCU" ARGES</t>
  </si>
  <si>
    <t>Alte venituri din proprietate</t>
  </si>
  <si>
    <t>30,10,50</t>
  </si>
  <si>
    <t>48.10.16.03</t>
  </si>
  <si>
    <t>48.10.16</t>
  </si>
  <si>
    <t>Alte facilitati si instrumente postaderare</t>
  </si>
  <si>
    <t>Prefinantari</t>
  </si>
  <si>
    <t>58.16.02</t>
  </si>
  <si>
    <t>58.16.03</t>
  </si>
  <si>
    <t>58.16</t>
  </si>
  <si>
    <t>Finantare externa nerambusabila</t>
  </si>
  <si>
    <t>Cheltuieli neeligibile</t>
  </si>
  <si>
    <t>PROIECT " CENTRUL EUROPE DIRECT ARGES "</t>
  </si>
  <si>
    <t>33.10.08</t>
  </si>
  <si>
    <t>33.10.21</t>
  </si>
  <si>
    <t>48.10</t>
  </si>
  <si>
    <t>48.10.01.01</t>
  </si>
  <si>
    <t>48.10.01.02</t>
  </si>
  <si>
    <t>Sume primite de la UE/alti donatori in contul platilor efectuate si prefinantari aferente cadrului financiar  2014-2020</t>
  </si>
  <si>
    <t>Sume primite in contul platilor efectuate in anul curent</t>
  </si>
  <si>
    <t>Sume primite in contul platilor efectuate in anii anteriori</t>
  </si>
  <si>
    <t>Venituri din concesiuni si inchirieri</t>
  </si>
  <si>
    <t>Venituri din prestari servicii</t>
  </si>
  <si>
    <t>Venituri din contractele incheiate cu casele de asigurari sociale de sanatate</t>
  </si>
  <si>
    <t>58.01.02</t>
  </si>
  <si>
    <t>Proiecte cu finantare din fonduri externe nerambursabile aferente cadrului financiar 2014-2020</t>
  </si>
  <si>
    <t>SPITALUL  ORASENESC " REGELE CAROL I " COSTESTI</t>
  </si>
  <si>
    <t>SPITALUL DE PSIHIATRIE VEDEA</t>
  </si>
  <si>
    <t>30.10,05</t>
  </si>
  <si>
    <t>58.01</t>
  </si>
  <si>
    <t>ANEXA nr. 2 la H.C.J. Argeș nr. 162/24.06.2021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</si>
</sst>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[$-418]dddd\,\ d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Times New Roman"/>
      <family val="1"/>
    </font>
    <font>
      <sz val="11"/>
      <color rgb="FF006100"/>
      <name val="Times New Roman"/>
      <family val="1"/>
    </font>
    <font>
      <sz val="11"/>
      <color theme="1"/>
      <name val="Times New Roman"/>
      <family val="1"/>
    </font>
    <font>
      <b/>
      <sz val="11"/>
      <color rgb="FF9C0006"/>
      <name val="Times New Roman"/>
      <family val="1"/>
    </font>
    <font>
      <b/>
      <sz val="11"/>
      <color theme="1"/>
      <name val="Times New Roman"/>
      <family val="1"/>
    </font>
    <font>
      <b/>
      <sz val="11"/>
      <color rgb="FF9C0006"/>
      <name val="Calibri"/>
      <family val="2"/>
    </font>
    <font>
      <b/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5" fillId="29" borderId="10" xfId="47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6" fillId="33" borderId="10" xfId="47" applyFont="1" applyFill="1" applyBorder="1" applyAlignment="1">
      <alignment horizontal="center"/>
    </xf>
    <xf numFmtId="0" fontId="47" fillId="33" borderId="10" xfId="47" applyFont="1" applyFill="1" applyBorder="1" applyAlignment="1">
      <alignment horizontal="center"/>
    </xf>
    <xf numFmtId="0" fontId="47" fillId="33" borderId="10" xfId="47" applyFont="1" applyFill="1" applyBorder="1" applyAlignment="1">
      <alignment/>
    </xf>
    <xf numFmtId="0" fontId="47" fillId="33" borderId="10" xfId="47" applyFont="1" applyFill="1" applyBorder="1" applyAlignment="1">
      <alignment horizontal="left"/>
    </xf>
    <xf numFmtId="0" fontId="45" fillId="29" borderId="10" xfId="47" applyFont="1" applyBorder="1" applyAlignment="1">
      <alignment/>
    </xf>
    <xf numFmtId="0" fontId="45" fillId="29" borderId="10" xfId="47" applyFont="1" applyBorder="1" applyAlignment="1">
      <alignment horizontal="left"/>
    </xf>
    <xf numFmtId="4" fontId="45" fillId="29" borderId="10" xfId="47" applyNumberFormat="1" applyFont="1" applyBorder="1" applyAlignment="1">
      <alignment horizontal="center"/>
    </xf>
    <xf numFmtId="2" fontId="45" fillId="29" borderId="10" xfId="47" applyNumberFormat="1" applyFont="1" applyBorder="1" applyAlignment="1">
      <alignment horizontal="right"/>
    </xf>
    <xf numFmtId="0" fontId="48" fillId="26" borderId="10" xfId="39" applyFont="1" applyBorder="1" applyAlignment="1">
      <alignment horizontal="center"/>
    </xf>
    <xf numFmtId="0" fontId="48" fillId="26" borderId="10" xfId="39" applyFont="1" applyBorder="1" applyAlignment="1">
      <alignment horizontal="center" wrapText="1"/>
    </xf>
    <xf numFmtId="2" fontId="48" fillId="26" borderId="10" xfId="39" applyNumberFormat="1" applyFont="1" applyBorder="1" applyAlignment="1">
      <alignment horizontal="right"/>
    </xf>
    <xf numFmtId="0" fontId="48" fillId="26" borderId="10" xfId="39" applyFont="1" applyBorder="1" applyAlignment="1">
      <alignment horizontal="left"/>
    </xf>
    <xf numFmtId="0" fontId="47" fillId="33" borderId="10" xfId="0" applyFont="1" applyFill="1" applyBorder="1" applyAlignment="1">
      <alignment wrapText="1"/>
    </xf>
    <xf numFmtId="2" fontId="47" fillId="33" borderId="10" xfId="47" applyNumberFormat="1" applyFont="1" applyFill="1" applyBorder="1" applyAlignment="1">
      <alignment horizontal="right"/>
    </xf>
    <xf numFmtId="2" fontId="49" fillId="33" borderId="10" xfId="3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7" fillId="33" borderId="11" xfId="47" applyFont="1" applyFill="1" applyBorder="1" applyAlignment="1">
      <alignment horizontal="center"/>
    </xf>
    <xf numFmtId="2" fontId="47" fillId="33" borderId="10" xfId="47" applyNumberFormat="1" applyFont="1" applyFill="1" applyBorder="1" applyAlignment="1">
      <alignment/>
    </xf>
    <xf numFmtId="0" fontId="45" fillId="33" borderId="10" xfId="47" applyFont="1" applyFill="1" applyBorder="1" applyAlignment="1">
      <alignment horizontal="center"/>
    </xf>
    <xf numFmtId="0" fontId="49" fillId="33" borderId="10" xfId="47" applyFont="1" applyFill="1" applyBorder="1" applyAlignment="1">
      <alignment horizontal="center"/>
    </xf>
    <xf numFmtId="0" fontId="49" fillId="33" borderId="10" xfId="47" applyFont="1" applyFill="1" applyBorder="1" applyAlignment="1">
      <alignment/>
    </xf>
    <xf numFmtId="2" fontId="49" fillId="33" borderId="10" xfId="47" applyNumberFormat="1" applyFont="1" applyFill="1" applyBorder="1" applyAlignment="1">
      <alignment horizontal="right"/>
    </xf>
    <xf numFmtId="4" fontId="49" fillId="33" borderId="10" xfId="47" applyNumberFormat="1" applyFont="1" applyFill="1" applyBorder="1" applyAlignment="1">
      <alignment horizontal="center"/>
    </xf>
    <xf numFmtId="0" fontId="49" fillId="33" borderId="10" xfId="47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/>
    </xf>
    <xf numFmtId="2" fontId="47" fillId="33" borderId="10" xfId="39" applyNumberFormat="1" applyFont="1" applyFill="1" applyBorder="1" applyAlignment="1">
      <alignment horizontal="right"/>
    </xf>
    <xf numFmtId="0" fontId="47" fillId="33" borderId="10" xfId="47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" fontId="48" fillId="26" borderId="10" xfId="39" applyNumberFormat="1" applyFont="1" applyBorder="1" applyAlignment="1">
      <alignment horizontal="center"/>
    </xf>
    <xf numFmtId="0" fontId="50" fillId="26" borderId="10" xfId="39" applyFont="1" applyBorder="1" applyAlignment="1">
      <alignment/>
    </xf>
    <xf numFmtId="0" fontId="50" fillId="26" borderId="10" xfId="39" applyFont="1" applyBorder="1" applyAlignment="1">
      <alignment horizontal="center"/>
    </xf>
    <xf numFmtId="0" fontId="51" fillId="29" borderId="10" xfId="47" applyFont="1" applyBorder="1" applyAlignment="1">
      <alignment/>
    </xf>
    <xf numFmtId="0" fontId="51" fillId="29" borderId="10" xfId="47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9" fontId="2" fillId="33" borderId="10" xfId="56" applyNumberFormat="1" applyFont="1" applyFill="1" applyBorder="1" applyAlignment="1">
      <alignment horizontal="center"/>
      <protection/>
    </xf>
    <xf numFmtId="0" fontId="47" fillId="33" borderId="10" xfId="47" applyNumberFormat="1" applyFont="1" applyFill="1" applyBorder="1" applyAlignment="1">
      <alignment horizontal="center"/>
    </xf>
    <xf numFmtId="4" fontId="47" fillId="33" borderId="10" xfId="47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48" fillId="26" borderId="10" xfId="39" applyFont="1" applyBorder="1" applyAlignment="1">
      <alignment/>
    </xf>
    <xf numFmtId="0" fontId="3" fillId="29" borderId="10" xfId="47" applyFont="1" applyBorder="1" applyAlignment="1">
      <alignment horizontal="center"/>
    </xf>
    <xf numFmtId="0" fontId="49" fillId="29" borderId="10" xfId="47" applyFont="1" applyBorder="1" applyAlignment="1">
      <alignment horizontal="center"/>
    </xf>
    <xf numFmtId="4" fontId="49" fillId="29" borderId="10" xfId="47" applyNumberFormat="1" applyFont="1" applyBorder="1" applyAlignment="1">
      <alignment horizontal="center"/>
    </xf>
    <xf numFmtId="2" fontId="3" fillId="29" borderId="10" xfId="47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0" fillId="26" borderId="10" xfId="39" applyFont="1" applyBorder="1" applyAlignment="1">
      <alignment horizontal="left"/>
    </xf>
    <xf numFmtId="0" fontId="50" fillId="26" borderId="10" xfId="39" applyFont="1" applyBorder="1" applyAlignment="1">
      <alignment horizontal="center"/>
    </xf>
    <xf numFmtId="0" fontId="50" fillId="26" borderId="10" xfId="39" applyFont="1" applyBorder="1" applyAlignment="1">
      <alignment/>
    </xf>
    <xf numFmtId="0" fontId="45" fillId="29" borderId="10" xfId="47" applyFont="1" applyBorder="1" applyAlignment="1">
      <alignment horizontal="right"/>
    </xf>
    <xf numFmtId="14" fontId="47" fillId="33" borderId="10" xfId="47" applyNumberFormat="1" applyFont="1" applyFill="1" applyBorder="1" applyAlignment="1">
      <alignment horizontal="center"/>
    </xf>
    <xf numFmtId="0" fontId="45" fillId="33" borderId="11" xfId="47" applyFont="1" applyFill="1" applyBorder="1" applyAlignment="1">
      <alignment horizontal="center"/>
    </xf>
    <xf numFmtId="0" fontId="51" fillId="29" borderId="10" xfId="47" applyFont="1" applyBorder="1" applyAlignment="1">
      <alignment horizontal="left" wrapText="1"/>
    </xf>
    <xf numFmtId="0" fontId="50" fillId="26" borderId="10" xfId="39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0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421875" style="5" customWidth="1"/>
    <col min="2" max="2" width="46.7109375" style="6" customWidth="1"/>
    <col min="3" max="3" width="11.7109375" style="6" customWidth="1"/>
    <col min="4" max="4" width="11.140625" style="6" customWidth="1"/>
    <col min="5" max="5" width="11.00390625" style="6" customWidth="1"/>
    <col min="6" max="6" width="10.8515625" style="57" customWidth="1"/>
    <col min="7" max="16384" width="9.140625" style="2" customWidth="1"/>
  </cols>
  <sheetData>
    <row r="1" ht="15">
      <c r="A1" s="5" t="s">
        <v>0</v>
      </c>
    </row>
    <row r="2" spans="3:5" ht="15">
      <c r="C2" s="45" t="s">
        <v>77</v>
      </c>
      <c r="D2" s="45"/>
      <c r="E2" s="52"/>
    </row>
    <row r="3" spans="3:5" ht="15">
      <c r="C3" s="16"/>
      <c r="D3" s="16"/>
      <c r="E3" s="17"/>
    </row>
    <row r="4" spans="3:5" ht="15">
      <c r="C4" s="51"/>
      <c r="D4" s="51"/>
      <c r="E4" s="7"/>
    </row>
    <row r="5" spans="2:5" ht="15">
      <c r="B5" s="75" t="s">
        <v>7</v>
      </c>
      <c r="C5" s="75"/>
      <c r="D5" s="75"/>
      <c r="E5" s="75"/>
    </row>
    <row r="6" spans="2:5" ht="15">
      <c r="B6" s="75" t="s">
        <v>6</v>
      </c>
      <c r="C6" s="75"/>
      <c r="D6" s="75"/>
      <c r="E6" s="76"/>
    </row>
    <row r="7" spans="1:5" ht="15">
      <c r="A7" s="77" t="s">
        <v>42</v>
      </c>
      <c r="B7" s="76"/>
      <c r="C7" s="76"/>
      <c r="D7" s="76"/>
      <c r="E7" s="76"/>
    </row>
    <row r="8" spans="1:5" ht="15">
      <c r="A8" s="53"/>
      <c r="B8" s="52"/>
      <c r="C8" s="52"/>
      <c r="D8" s="52"/>
      <c r="E8" s="52"/>
    </row>
    <row r="9" spans="1:5" ht="15">
      <c r="A9" s="53"/>
      <c r="B9" s="52"/>
      <c r="C9" s="52"/>
      <c r="D9" s="52"/>
      <c r="E9" s="52"/>
    </row>
    <row r="10" ht="15">
      <c r="F10" s="7" t="s">
        <v>5</v>
      </c>
    </row>
    <row r="11" spans="1:6" ht="29.25" customHeight="1">
      <c r="A11" s="73" t="s">
        <v>1</v>
      </c>
      <c r="B11" s="74" t="s">
        <v>8</v>
      </c>
      <c r="C11" s="74" t="s">
        <v>2</v>
      </c>
      <c r="D11" s="73" t="s">
        <v>43</v>
      </c>
      <c r="E11" s="73" t="s">
        <v>35</v>
      </c>
      <c r="F11" s="73" t="s">
        <v>17</v>
      </c>
    </row>
    <row r="12" spans="1:6" s="1" customFormat="1" ht="15.75" customHeight="1">
      <c r="A12" s="13">
        <v>0</v>
      </c>
      <c r="B12" s="13">
        <v>1</v>
      </c>
      <c r="C12" s="13">
        <v>2</v>
      </c>
      <c r="D12" s="13" t="s">
        <v>31</v>
      </c>
      <c r="E12" s="13">
        <v>4</v>
      </c>
      <c r="F12" s="64">
        <v>5</v>
      </c>
    </row>
    <row r="13" spans="1:6" ht="32.25" customHeight="1">
      <c r="A13" s="15"/>
      <c r="B13" s="15" t="s">
        <v>11</v>
      </c>
      <c r="C13" s="15"/>
      <c r="D13" s="25">
        <f>D14+D15+D16+D17+D18+D19+D20+D21+D24</f>
        <v>25895.4</v>
      </c>
      <c r="E13" s="25">
        <f>E14+E15+E16+E17+E18+E19+E20+E21+E24</f>
        <v>25769.4</v>
      </c>
      <c r="F13" s="25">
        <f>F14+F15+F16+F17+F18+F19+F20+F21+F24</f>
        <v>126</v>
      </c>
    </row>
    <row r="14" spans="1:6" ht="28.5" customHeight="1">
      <c r="A14" s="37"/>
      <c r="B14" s="21" t="s">
        <v>68</v>
      </c>
      <c r="C14" s="69" t="s">
        <v>75</v>
      </c>
      <c r="D14" s="31">
        <f>E14</f>
        <v>3</v>
      </c>
      <c r="E14" s="31">
        <v>3</v>
      </c>
      <c r="F14" s="31">
        <v>0</v>
      </c>
    </row>
    <row r="15" spans="1:6" ht="28.5" customHeight="1">
      <c r="A15" s="19"/>
      <c r="B15" s="21" t="s">
        <v>48</v>
      </c>
      <c r="C15" s="55" t="s">
        <v>49</v>
      </c>
      <c r="D15" s="31">
        <f>F15</f>
        <v>126</v>
      </c>
      <c r="E15" s="31">
        <v>0</v>
      </c>
      <c r="F15" s="31">
        <v>126</v>
      </c>
    </row>
    <row r="16" spans="1:6" ht="28.5" customHeight="1">
      <c r="A16" s="19"/>
      <c r="B16" s="21" t="s">
        <v>69</v>
      </c>
      <c r="C16" s="55" t="s">
        <v>60</v>
      </c>
      <c r="D16" s="31">
        <f>E16+F16</f>
        <v>5</v>
      </c>
      <c r="E16" s="31">
        <v>5</v>
      </c>
      <c r="F16" s="31">
        <v>0</v>
      </c>
    </row>
    <row r="17" spans="1:6" ht="32.25" customHeight="1">
      <c r="A17" s="19"/>
      <c r="B17" s="44" t="s">
        <v>70</v>
      </c>
      <c r="C17" s="55" t="s">
        <v>61</v>
      </c>
      <c r="D17" s="31">
        <f>E17+F17</f>
        <v>442</v>
      </c>
      <c r="E17" s="31">
        <v>442</v>
      </c>
      <c r="F17" s="31">
        <v>0</v>
      </c>
    </row>
    <row r="18" spans="1:6" ht="27" customHeight="1">
      <c r="A18" s="18"/>
      <c r="B18" s="44" t="s">
        <v>37</v>
      </c>
      <c r="C18" s="19" t="s">
        <v>36</v>
      </c>
      <c r="D18" s="31">
        <f aca="true" t="shared" si="0" ref="D18:D25">E18+F18</f>
        <v>11</v>
      </c>
      <c r="E18" s="31">
        <v>11</v>
      </c>
      <c r="F18" s="58">
        <v>0</v>
      </c>
    </row>
    <row r="19" spans="1:6" ht="39.75" customHeight="1">
      <c r="A19" s="18"/>
      <c r="B19" s="44" t="s">
        <v>33</v>
      </c>
      <c r="C19" s="19" t="s">
        <v>23</v>
      </c>
      <c r="D19" s="31">
        <f t="shared" si="0"/>
        <v>33</v>
      </c>
      <c r="E19" s="31">
        <v>33</v>
      </c>
      <c r="F19" s="58">
        <v>0</v>
      </c>
    </row>
    <row r="20" spans="1:6" ht="35.25" customHeight="1">
      <c r="A20" s="18"/>
      <c r="B20" s="44" t="s">
        <v>41</v>
      </c>
      <c r="C20" s="19" t="s">
        <v>40</v>
      </c>
      <c r="D20" s="31">
        <f t="shared" si="0"/>
        <v>53</v>
      </c>
      <c r="E20" s="31">
        <v>53</v>
      </c>
      <c r="F20" s="58">
        <v>0</v>
      </c>
    </row>
    <row r="21" spans="1:6" ht="45" customHeight="1">
      <c r="A21" s="10"/>
      <c r="B21" s="30" t="s">
        <v>65</v>
      </c>
      <c r="C21" s="54" t="s">
        <v>62</v>
      </c>
      <c r="D21" s="31">
        <f>D22+D23</f>
        <v>25142</v>
      </c>
      <c r="E21" s="31">
        <f>E22+E23</f>
        <v>25142</v>
      </c>
      <c r="F21" s="31">
        <f>F22+F23</f>
        <v>0</v>
      </c>
    </row>
    <row r="22" spans="1:6" ht="30" customHeight="1">
      <c r="A22" s="10"/>
      <c r="B22" s="30" t="s">
        <v>66</v>
      </c>
      <c r="C22" s="54" t="s">
        <v>63</v>
      </c>
      <c r="D22" s="31">
        <f>E22+F22</f>
        <v>24308</v>
      </c>
      <c r="E22" s="4">
        <v>24308</v>
      </c>
      <c r="F22" s="58">
        <v>0</v>
      </c>
    </row>
    <row r="23" spans="1:6" ht="30" customHeight="1">
      <c r="A23" s="10"/>
      <c r="B23" s="30" t="s">
        <v>67</v>
      </c>
      <c r="C23" s="54" t="s">
        <v>64</v>
      </c>
      <c r="D23" s="31">
        <f>E23+F23</f>
        <v>834</v>
      </c>
      <c r="E23" s="4">
        <v>834</v>
      </c>
      <c r="F23" s="58">
        <v>0</v>
      </c>
    </row>
    <row r="24" spans="1:6" ht="30" customHeight="1">
      <c r="A24" s="10"/>
      <c r="B24" s="30" t="s">
        <v>52</v>
      </c>
      <c r="C24" s="54" t="s">
        <v>51</v>
      </c>
      <c r="D24" s="31">
        <f>D25</f>
        <v>80.4</v>
      </c>
      <c r="E24" s="31">
        <f>E25</f>
        <v>80.4</v>
      </c>
      <c r="F24" s="31">
        <f>F25</f>
        <v>0</v>
      </c>
    </row>
    <row r="25" spans="1:6" ht="27.75" customHeight="1">
      <c r="A25" s="10"/>
      <c r="B25" s="30" t="s">
        <v>53</v>
      </c>
      <c r="C25" s="54" t="s">
        <v>50</v>
      </c>
      <c r="D25" s="31">
        <f t="shared" si="0"/>
        <v>80.4</v>
      </c>
      <c r="E25" s="4">
        <v>80.4</v>
      </c>
      <c r="F25" s="58">
        <v>0</v>
      </c>
    </row>
    <row r="26" spans="1:6" ht="33" customHeight="1">
      <c r="A26" s="15"/>
      <c r="B26" s="61" t="s">
        <v>16</v>
      </c>
      <c r="C26" s="15"/>
      <c r="D26" s="25">
        <f>D27+D28+D29+D30+D31</f>
        <v>587</v>
      </c>
      <c r="E26" s="25">
        <f>E27+E28+E29+E30+E31</f>
        <v>461</v>
      </c>
      <c r="F26" s="25">
        <f>F27+F28+F29+F30+F31</f>
        <v>126</v>
      </c>
    </row>
    <row r="27" spans="1:6" ht="33" customHeight="1">
      <c r="A27" s="70"/>
      <c r="B27" s="21" t="s">
        <v>68</v>
      </c>
      <c r="C27" s="69" t="s">
        <v>75</v>
      </c>
      <c r="D27" s="31">
        <f>E27+F27</f>
        <v>3</v>
      </c>
      <c r="E27" s="31">
        <v>3</v>
      </c>
      <c r="F27" s="31">
        <v>0</v>
      </c>
    </row>
    <row r="28" spans="1:6" ht="33" customHeight="1">
      <c r="A28" s="70"/>
      <c r="B28" s="21" t="s">
        <v>69</v>
      </c>
      <c r="C28" s="55" t="s">
        <v>60</v>
      </c>
      <c r="D28" s="31">
        <f>E28+F28</f>
        <v>5</v>
      </c>
      <c r="E28" s="31">
        <v>5</v>
      </c>
      <c r="F28" s="31">
        <v>0</v>
      </c>
    </row>
    <row r="29" spans="1:6" ht="33" customHeight="1">
      <c r="A29" s="34"/>
      <c r="B29" s="21" t="s">
        <v>48</v>
      </c>
      <c r="C29" s="56" t="s">
        <v>49</v>
      </c>
      <c r="D29" s="31">
        <f>E29+F29</f>
        <v>126</v>
      </c>
      <c r="E29" s="31">
        <v>0</v>
      </c>
      <c r="F29" s="31">
        <v>126</v>
      </c>
    </row>
    <row r="30" spans="1:6" ht="39.75" customHeight="1">
      <c r="A30" s="34"/>
      <c r="B30" s="44" t="s">
        <v>70</v>
      </c>
      <c r="C30" s="55" t="s">
        <v>61</v>
      </c>
      <c r="D30" s="31">
        <f>E30+F30</f>
        <v>442</v>
      </c>
      <c r="E30" s="35">
        <v>442</v>
      </c>
      <c r="F30" s="58">
        <v>0</v>
      </c>
    </row>
    <row r="31" spans="1:6" ht="31.5" customHeight="1">
      <c r="A31" s="34"/>
      <c r="B31" s="44" t="s">
        <v>37</v>
      </c>
      <c r="C31" s="19" t="s">
        <v>36</v>
      </c>
      <c r="D31" s="31">
        <f>E31+F31</f>
        <v>11</v>
      </c>
      <c r="E31" s="35">
        <v>11</v>
      </c>
      <c r="F31" s="58">
        <v>0</v>
      </c>
    </row>
    <row r="32" spans="1:13" ht="32.25" customHeight="1">
      <c r="A32" s="15"/>
      <c r="B32" s="61" t="s">
        <v>12</v>
      </c>
      <c r="C32" s="68"/>
      <c r="D32" s="25">
        <f>D33+D34+D35+D38</f>
        <v>25308.4</v>
      </c>
      <c r="E32" s="25">
        <f>E33+E34+E35+E38</f>
        <v>25308.4</v>
      </c>
      <c r="F32" s="25">
        <f>F33+F34+F35+F38</f>
        <v>0</v>
      </c>
      <c r="G32" s="3"/>
      <c r="H32" s="3"/>
      <c r="I32" s="3"/>
      <c r="J32" s="3"/>
      <c r="K32" s="3"/>
      <c r="L32" s="3"/>
      <c r="M32" s="3"/>
    </row>
    <row r="33" spans="1:13" ht="36.75" customHeight="1">
      <c r="A33" s="19"/>
      <c r="B33" s="44" t="s">
        <v>33</v>
      </c>
      <c r="C33" s="19" t="s">
        <v>23</v>
      </c>
      <c r="D33" s="31">
        <f>E33+F33</f>
        <v>33</v>
      </c>
      <c r="E33" s="31">
        <v>33</v>
      </c>
      <c r="F33" s="58">
        <v>0</v>
      </c>
      <c r="G33" s="3"/>
      <c r="H33" s="3"/>
      <c r="I33" s="3"/>
      <c r="J33" s="3"/>
      <c r="K33" s="3"/>
      <c r="L33" s="3"/>
      <c r="M33" s="3"/>
    </row>
    <row r="34" spans="1:13" ht="36.75" customHeight="1">
      <c r="A34" s="19"/>
      <c r="B34" s="44" t="s">
        <v>41</v>
      </c>
      <c r="C34" s="19" t="s">
        <v>40</v>
      </c>
      <c r="D34" s="31">
        <f>E34+F34</f>
        <v>53</v>
      </c>
      <c r="E34" s="31">
        <v>53</v>
      </c>
      <c r="F34" s="58">
        <v>0</v>
      </c>
      <c r="G34" s="3"/>
      <c r="H34" s="3"/>
      <c r="I34" s="3"/>
      <c r="J34" s="3"/>
      <c r="K34" s="3"/>
      <c r="L34" s="3"/>
      <c r="M34" s="3"/>
    </row>
    <row r="35" spans="1:13" ht="45" customHeight="1">
      <c r="A35" s="19"/>
      <c r="B35" s="30" t="s">
        <v>65</v>
      </c>
      <c r="C35" s="54" t="s">
        <v>62</v>
      </c>
      <c r="D35" s="31">
        <f>D36+D37</f>
        <v>25142</v>
      </c>
      <c r="E35" s="31">
        <f>E36+E37</f>
        <v>25142</v>
      </c>
      <c r="F35" s="31">
        <f>F36+F37</f>
        <v>0</v>
      </c>
      <c r="G35" s="3"/>
      <c r="H35" s="3"/>
      <c r="I35" s="3"/>
      <c r="J35" s="3"/>
      <c r="K35" s="3"/>
      <c r="L35" s="3"/>
      <c r="M35" s="3"/>
    </row>
    <row r="36" spans="1:13" ht="30.75" customHeight="1">
      <c r="A36" s="19"/>
      <c r="B36" s="30" t="s">
        <v>66</v>
      </c>
      <c r="C36" s="54" t="s">
        <v>63</v>
      </c>
      <c r="D36" s="31">
        <f>E36+F36</f>
        <v>24308</v>
      </c>
      <c r="E36" s="31">
        <v>24308</v>
      </c>
      <c r="F36" s="58">
        <v>0</v>
      </c>
      <c r="G36" s="3"/>
      <c r="H36" s="3"/>
      <c r="I36" s="3"/>
      <c r="J36" s="3"/>
      <c r="K36" s="3"/>
      <c r="L36" s="3"/>
      <c r="M36" s="3"/>
    </row>
    <row r="37" spans="1:13" ht="31.5" customHeight="1">
      <c r="A37" s="19"/>
      <c r="B37" s="30" t="s">
        <v>67</v>
      </c>
      <c r="C37" s="54" t="s">
        <v>64</v>
      </c>
      <c r="D37" s="31">
        <f>E37+F37</f>
        <v>834</v>
      </c>
      <c r="E37" s="31">
        <v>834</v>
      </c>
      <c r="F37" s="58">
        <v>0</v>
      </c>
      <c r="G37" s="3"/>
      <c r="H37" s="3"/>
      <c r="I37" s="3"/>
      <c r="J37" s="3"/>
      <c r="K37" s="3"/>
      <c r="L37" s="3"/>
      <c r="M37" s="3"/>
    </row>
    <row r="38" spans="1:13" ht="27" customHeight="1">
      <c r="A38" s="19"/>
      <c r="B38" s="30" t="s">
        <v>52</v>
      </c>
      <c r="C38" s="54" t="s">
        <v>51</v>
      </c>
      <c r="D38" s="31">
        <f>D39</f>
        <v>80.4</v>
      </c>
      <c r="E38" s="31">
        <f>E39</f>
        <v>80.4</v>
      </c>
      <c r="F38" s="31">
        <f>F39</f>
        <v>0</v>
      </c>
      <c r="G38" s="3"/>
      <c r="H38" s="3"/>
      <c r="I38" s="3"/>
      <c r="J38" s="3"/>
      <c r="K38" s="3"/>
      <c r="L38" s="3"/>
      <c r="M38" s="3"/>
    </row>
    <row r="39" spans="1:13" ht="30" customHeight="1">
      <c r="A39" s="19"/>
      <c r="B39" s="30" t="s">
        <v>53</v>
      </c>
      <c r="C39" s="54" t="s">
        <v>50</v>
      </c>
      <c r="D39" s="31">
        <f>E39+F39</f>
        <v>80.4</v>
      </c>
      <c r="E39" s="4">
        <v>80.4</v>
      </c>
      <c r="F39" s="58">
        <v>0</v>
      </c>
      <c r="G39" s="3"/>
      <c r="H39" s="3"/>
      <c r="I39" s="3"/>
      <c r="J39" s="3"/>
      <c r="K39" s="3"/>
      <c r="L39" s="3"/>
      <c r="M39" s="3"/>
    </row>
    <row r="40" spans="1:13" ht="36" customHeight="1">
      <c r="A40" s="26"/>
      <c r="B40" s="27" t="s">
        <v>22</v>
      </c>
      <c r="C40" s="46">
        <v>50.1</v>
      </c>
      <c r="D40" s="28">
        <f>D50+D79+D90</f>
        <v>25895.4</v>
      </c>
      <c r="E40" s="28">
        <f>E50+E79+E90</f>
        <v>25769.4</v>
      </c>
      <c r="F40" s="28">
        <f>F50+F79+F90</f>
        <v>126</v>
      </c>
      <c r="G40" s="3"/>
      <c r="H40" s="3"/>
      <c r="I40" s="3"/>
      <c r="J40" s="3"/>
      <c r="K40" s="3"/>
      <c r="L40" s="3"/>
      <c r="M40" s="3"/>
    </row>
    <row r="41" spans="1:13" ht="24" customHeight="1">
      <c r="A41" s="26"/>
      <c r="B41" s="29" t="s">
        <v>3</v>
      </c>
      <c r="C41" s="26"/>
      <c r="D41" s="28">
        <f aca="true" t="shared" si="1" ref="D41:F42">D51+D91</f>
        <v>587</v>
      </c>
      <c r="E41" s="28">
        <f t="shared" si="1"/>
        <v>461</v>
      </c>
      <c r="F41" s="28">
        <f t="shared" si="1"/>
        <v>126</v>
      </c>
      <c r="G41" s="3"/>
      <c r="H41" s="3"/>
      <c r="I41" s="3"/>
      <c r="J41" s="3"/>
      <c r="K41" s="3"/>
      <c r="L41" s="3"/>
      <c r="M41" s="3"/>
    </row>
    <row r="42" spans="1:13" ht="25.5" customHeight="1">
      <c r="A42" s="26"/>
      <c r="B42" s="59" t="s">
        <v>4</v>
      </c>
      <c r="C42" s="26">
        <v>20</v>
      </c>
      <c r="D42" s="28">
        <f t="shared" si="1"/>
        <v>587</v>
      </c>
      <c r="E42" s="28">
        <f t="shared" si="1"/>
        <v>461</v>
      </c>
      <c r="F42" s="28">
        <f t="shared" si="1"/>
        <v>126</v>
      </c>
      <c r="G42" s="3"/>
      <c r="H42" s="3"/>
      <c r="I42" s="3"/>
      <c r="J42" s="3"/>
      <c r="K42" s="3"/>
      <c r="L42" s="3"/>
      <c r="M42" s="3"/>
    </row>
    <row r="43" spans="1:13" ht="24" customHeight="1">
      <c r="A43" s="26"/>
      <c r="B43" s="29" t="s">
        <v>13</v>
      </c>
      <c r="C43" s="26"/>
      <c r="D43" s="28">
        <f>D53+D80</f>
        <v>25308.4</v>
      </c>
      <c r="E43" s="28">
        <f>E53+E80</f>
        <v>25308.4</v>
      </c>
      <c r="F43" s="28">
        <f>F53+F80</f>
        <v>0</v>
      </c>
      <c r="G43" s="3"/>
      <c r="H43" s="3"/>
      <c r="I43" s="3"/>
      <c r="J43" s="3"/>
      <c r="K43" s="3"/>
      <c r="L43" s="3"/>
      <c r="M43" s="3"/>
    </row>
    <row r="44" spans="1:13" ht="47.25" customHeight="1">
      <c r="A44" s="26"/>
      <c r="B44" s="72" t="s">
        <v>72</v>
      </c>
      <c r="C44" s="48" t="s">
        <v>76</v>
      </c>
      <c r="D44" s="28">
        <f aca="true" t="shared" si="2" ref="D44:F45">D54</f>
        <v>25142</v>
      </c>
      <c r="E44" s="28">
        <f t="shared" si="2"/>
        <v>25142</v>
      </c>
      <c r="F44" s="28">
        <f t="shared" si="2"/>
        <v>0</v>
      </c>
      <c r="G44" s="3"/>
      <c r="H44" s="3"/>
      <c r="I44" s="3"/>
      <c r="J44" s="3"/>
      <c r="K44" s="3"/>
      <c r="L44" s="3"/>
      <c r="M44" s="3"/>
    </row>
    <row r="45" spans="1:13" ht="24" customHeight="1">
      <c r="A45" s="26"/>
      <c r="B45" s="47" t="s">
        <v>57</v>
      </c>
      <c r="C45" s="48" t="s">
        <v>71</v>
      </c>
      <c r="D45" s="28">
        <f t="shared" si="2"/>
        <v>25142</v>
      </c>
      <c r="E45" s="28">
        <f t="shared" si="2"/>
        <v>25142</v>
      </c>
      <c r="F45" s="28">
        <f t="shared" si="2"/>
        <v>0</v>
      </c>
      <c r="G45" s="3"/>
      <c r="H45" s="3"/>
      <c r="I45" s="3"/>
      <c r="J45" s="3"/>
      <c r="K45" s="3"/>
      <c r="L45" s="3"/>
      <c r="M45" s="3"/>
    </row>
    <row r="46" spans="1:13" ht="24" customHeight="1">
      <c r="A46" s="26"/>
      <c r="B46" s="65" t="s">
        <v>52</v>
      </c>
      <c r="C46" s="66" t="s">
        <v>56</v>
      </c>
      <c r="D46" s="28">
        <f aca="true" t="shared" si="3" ref="D46:F48">D81</f>
        <v>133.4</v>
      </c>
      <c r="E46" s="28">
        <f t="shared" si="3"/>
        <v>133.4</v>
      </c>
      <c r="F46" s="28">
        <f t="shared" si="3"/>
        <v>0</v>
      </c>
      <c r="G46" s="3"/>
      <c r="H46" s="3"/>
      <c r="I46" s="3"/>
      <c r="J46" s="3"/>
      <c r="K46" s="3"/>
      <c r="L46" s="3"/>
      <c r="M46" s="3"/>
    </row>
    <row r="47" spans="1:13" ht="24" customHeight="1">
      <c r="A47" s="26"/>
      <c r="B47" s="67" t="s">
        <v>57</v>
      </c>
      <c r="C47" s="66" t="s">
        <v>54</v>
      </c>
      <c r="D47" s="28">
        <f t="shared" si="3"/>
        <v>80.4</v>
      </c>
      <c r="E47" s="28">
        <f t="shared" si="3"/>
        <v>80.4</v>
      </c>
      <c r="F47" s="28">
        <f t="shared" si="3"/>
        <v>0</v>
      </c>
      <c r="G47" s="3"/>
      <c r="H47" s="3"/>
      <c r="I47" s="3"/>
      <c r="J47" s="3"/>
      <c r="K47" s="3"/>
      <c r="L47" s="3"/>
      <c r="M47" s="3"/>
    </row>
    <row r="48" spans="1:13" ht="23.25" customHeight="1">
      <c r="A48" s="26"/>
      <c r="B48" s="67" t="s">
        <v>58</v>
      </c>
      <c r="C48" s="66" t="s">
        <v>55</v>
      </c>
      <c r="D48" s="28">
        <f t="shared" si="3"/>
        <v>53</v>
      </c>
      <c r="E48" s="28">
        <f t="shared" si="3"/>
        <v>53</v>
      </c>
      <c r="F48" s="28">
        <f t="shared" si="3"/>
        <v>0</v>
      </c>
      <c r="G48" s="3"/>
      <c r="H48" s="3"/>
      <c r="I48" s="3"/>
      <c r="J48" s="3"/>
      <c r="K48" s="3"/>
      <c r="L48" s="3"/>
      <c r="M48" s="3"/>
    </row>
    <row r="49" spans="1:13" ht="23.25" customHeight="1">
      <c r="A49" s="26"/>
      <c r="B49" s="47" t="s">
        <v>14</v>
      </c>
      <c r="C49" s="48">
        <v>70</v>
      </c>
      <c r="D49" s="28">
        <f>D56</f>
        <v>33</v>
      </c>
      <c r="E49" s="28">
        <f>E56</f>
        <v>33</v>
      </c>
      <c r="F49" s="28">
        <f>F56</f>
        <v>0</v>
      </c>
      <c r="G49" s="3"/>
      <c r="H49" s="3"/>
      <c r="I49" s="3"/>
      <c r="J49" s="3"/>
      <c r="K49" s="3"/>
      <c r="L49" s="3"/>
      <c r="M49" s="3"/>
    </row>
    <row r="50" spans="1:13" ht="31.5" customHeight="1">
      <c r="A50" s="15" t="s">
        <v>19</v>
      </c>
      <c r="B50" s="15" t="s">
        <v>32</v>
      </c>
      <c r="C50" s="24">
        <v>66.1</v>
      </c>
      <c r="D50" s="25">
        <f>D57+D60+D64+D70+D73+D76</f>
        <v>25636</v>
      </c>
      <c r="E50" s="25">
        <f>E57+E60+E64+E70+E73+E76</f>
        <v>25636</v>
      </c>
      <c r="F50" s="25">
        <f>F57+F60+F64+F70+F73+F76</f>
        <v>0</v>
      </c>
      <c r="G50" s="3"/>
      <c r="H50" s="3"/>
      <c r="I50" s="3"/>
      <c r="J50" s="3"/>
      <c r="K50" s="3"/>
      <c r="L50" s="3"/>
      <c r="M50" s="3"/>
    </row>
    <row r="51" spans="1:13" ht="23.25" customHeight="1">
      <c r="A51" s="15"/>
      <c r="B51" s="15" t="s">
        <v>3</v>
      </c>
      <c r="C51" s="15"/>
      <c r="D51" s="25">
        <f aca="true" t="shared" si="4" ref="D51:F52">D65+D71+D74+D77</f>
        <v>461</v>
      </c>
      <c r="E51" s="25">
        <f t="shared" si="4"/>
        <v>461</v>
      </c>
      <c r="F51" s="25">
        <f t="shared" si="4"/>
        <v>0</v>
      </c>
      <c r="G51" s="3"/>
      <c r="H51" s="3"/>
      <c r="I51" s="3"/>
      <c r="J51" s="3"/>
      <c r="K51" s="3"/>
      <c r="L51" s="33"/>
      <c r="M51" s="3"/>
    </row>
    <row r="52" spans="1:13" ht="23.25" customHeight="1">
      <c r="A52" s="15"/>
      <c r="B52" s="15" t="s">
        <v>4</v>
      </c>
      <c r="C52" s="15">
        <v>20</v>
      </c>
      <c r="D52" s="25">
        <f t="shared" si="4"/>
        <v>461</v>
      </c>
      <c r="E52" s="25">
        <f t="shared" si="4"/>
        <v>461</v>
      </c>
      <c r="F52" s="25">
        <f t="shared" si="4"/>
        <v>0</v>
      </c>
      <c r="G52" s="3"/>
      <c r="H52" s="3"/>
      <c r="I52" s="3"/>
      <c r="J52" s="3"/>
      <c r="K52" s="3"/>
      <c r="L52" s="3"/>
      <c r="M52" s="3"/>
    </row>
    <row r="53" spans="1:13" ht="23.25" customHeight="1">
      <c r="A53" s="15"/>
      <c r="B53" s="15" t="s">
        <v>13</v>
      </c>
      <c r="C53" s="15"/>
      <c r="D53" s="25">
        <f>D58+D61+D67</f>
        <v>25175</v>
      </c>
      <c r="E53" s="25">
        <f>E58+E61+E67</f>
        <v>25175</v>
      </c>
      <c r="F53" s="25">
        <f>F58+F61+F67</f>
        <v>0</v>
      </c>
      <c r="G53" s="3"/>
      <c r="H53" s="3"/>
      <c r="I53" s="3"/>
      <c r="J53" s="3"/>
      <c r="K53" s="3"/>
      <c r="L53" s="3"/>
      <c r="M53" s="3"/>
    </row>
    <row r="54" spans="1:13" ht="44.25" customHeight="1">
      <c r="A54" s="15"/>
      <c r="B54" s="71" t="s">
        <v>72</v>
      </c>
      <c r="C54" s="50" t="s">
        <v>76</v>
      </c>
      <c r="D54" s="25">
        <f aca="true" t="shared" si="5" ref="D54:F55">D62+D68</f>
        <v>25142</v>
      </c>
      <c r="E54" s="25">
        <f t="shared" si="5"/>
        <v>25142</v>
      </c>
      <c r="F54" s="25">
        <f t="shared" si="5"/>
        <v>0</v>
      </c>
      <c r="G54" s="3"/>
      <c r="H54" s="3"/>
      <c r="I54" s="3"/>
      <c r="J54" s="3"/>
      <c r="K54" s="3"/>
      <c r="L54" s="3"/>
      <c r="M54" s="3"/>
    </row>
    <row r="55" spans="1:13" ht="27" customHeight="1">
      <c r="A55" s="15"/>
      <c r="B55" s="49" t="s">
        <v>57</v>
      </c>
      <c r="C55" s="50" t="s">
        <v>71</v>
      </c>
      <c r="D55" s="25">
        <f t="shared" si="5"/>
        <v>25142</v>
      </c>
      <c r="E55" s="25">
        <f t="shared" si="5"/>
        <v>25142</v>
      </c>
      <c r="F55" s="25">
        <f t="shared" si="5"/>
        <v>0</v>
      </c>
      <c r="G55" s="3"/>
      <c r="H55" s="3"/>
      <c r="I55" s="3"/>
      <c r="J55" s="3"/>
      <c r="K55" s="3"/>
      <c r="L55" s="3"/>
      <c r="M55" s="3"/>
    </row>
    <row r="56" spans="1:13" ht="26.25" customHeight="1">
      <c r="A56" s="15"/>
      <c r="B56" s="15" t="s">
        <v>14</v>
      </c>
      <c r="C56" s="15">
        <v>70</v>
      </c>
      <c r="D56" s="25">
        <f>D59</f>
        <v>33</v>
      </c>
      <c r="E56" s="25">
        <f>E59</f>
        <v>33</v>
      </c>
      <c r="F56" s="25">
        <f>F59</f>
        <v>0</v>
      </c>
      <c r="G56" s="3"/>
      <c r="H56" s="3"/>
      <c r="I56" s="3"/>
      <c r="J56" s="3"/>
      <c r="K56" s="3"/>
      <c r="L56" s="3"/>
      <c r="M56" s="3"/>
    </row>
    <row r="57" spans="1:13" ht="30" customHeight="1">
      <c r="A57" s="37" t="s">
        <v>20</v>
      </c>
      <c r="B57" s="38" t="s">
        <v>28</v>
      </c>
      <c r="C57" s="40">
        <v>66.1</v>
      </c>
      <c r="D57" s="39">
        <f aca="true" t="shared" si="6" ref="D57:F58">D58</f>
        <v>33</v>
      </c>
      <c r="E57" s="39">
        <f t="shared" si="6"/>
        <v>33</v>
      </c>
      <c r="F57" s="39">
        <f t="shared" si="6"/>
        <v>0</v>
      </c>
      <c r="G57" s="3"/>
      <c r="H57" s="3"/>
      <c r="I57" s="3"/>
      <c r="J57" s="3"/>
      <c r="K57" s="3"/>
      <c r="L57" s="3"/>
      <c r="M57" s="3"/>
    </row>
    <row r="58" spans="1:13" ht="23.25" customHeight="1">
      <c r="A58" s="36"/>
      <c r="B58" s="21" t="s">
        <v>13</v>
      </c>
      <c r="C58" s="19"/>
      <c r="D58" s="31">
        <f t="shared" si="6"/>
        <v>33</v>
      </c>
      <c r="E58" s="31">
        <f t="shared" si="6"/>
        <v>33</v>
      </c>
      <c r="F58" s="31">
        <f t="shared" si="6"/>
        <v>0</v>
      </c>
      <c r="G58" s="3"/>
      <c r="H58" s="3"/>
      <c r="I58" s="3"/>
      <c r="J58" s="3"/>
      <c r="K58" s="3"/>
      <c r="L58" s="3"/>
      <c r="M58" s="3"/>
    </row>
    <row r="59" spans="1:13" ht="23.25" customHeight="1">
      <c r="A59" s="36"/>
      <c r="B59" s="20" t="s">
        <v>14</v>
      </c>
      <c r="C59" s="19">
        <v>70</v>
      </c>
      <c r="D59" s="31">
        <f>E59+F59</f>
        <v>33</v>
      </c>
      <c r="E59" s="31">
        <v>33</v>
      </c>
      <c r="F59" s="42">
        <v>0</v>
      </c>
      <c r="G59" s="3"/>
      <c r="H59" s="3"/>
      <c r="I59" s="3"/>
      <c r="J59" s="3"/>
      <c r="K59" s="3"/>
      <c r="L59" s="3"/>
      <c r="M59" s="3"/>
    </row>
    <row r="60" spans="1:13" ht="28.5" customHeight="1">
      <c r="A60" s="37" t="s">
        <v>21</v>
      </c>
      <c r="B60" s="38" t="s">
        <v>29</v>
      </c>
      <c r="C60" s="40">
        <v>66.1</v>
      </c>
      <c r="D60" s="39">
        <f>D61</f>
        <v>8059</v>
      </c>
      <c r="E60" s="39">
        <f>E61</f>
        <v>8059</v>
      </c>
      <c r="F60" s="39">
        <f>F61</f>
        <v>0</v>
      </c>
      <c r="G60" s="3"/>
      <c r="H60" s="3"/>
      <c r="I60" s="3"/>
      <c r="J60" s="3"/>
      <c r="K60" s="3"/>
      <c r="L60" s="3"/>
      <c r="M60" s="3"/>
    </row>
    <row r="61" spans="1:13" ht="23.25" customHeight="1">
      <c r="A61" s="36"/>
      <c r="B61" s="21" t="s">
        <v>13</v>
      </c>
      <c r="C61" s="19"/>
      <c r="D61" s="31">
        <f>D63</f>
        <v>8059</v>
      </c>
      <c r="E61" s="31">
        <f>E63</f>
        <v>8059</v>
      </c>
      <c r="F61" s="31">
        <f>F63</f>
        <v>0</v>
      </c>
      <c r="G61" s="3"/>
      <c r="H61" s="3"/>
      <c r="I61" s="3"/>
      <c r="J61" s="3"/>
      <c r="K61" s="3"/>
      <c r="L61" s="3"/>
      <c r="M61" s="3"/>
    </row>
    <row r="62" spans="1:13" ht="32.25" customHeight="1">
      <c r="A62" s="36"/>
      <c r="B62" s="44" t="s">
        <v>72</v>
      </c>
      <c r="C62" s="19" t="s">
        <v>76</v>
      </c>
      <c r="D62" s="31">
        <f>D63</f>
        <v>8059</v>
      </c>
      <c r="E62" s="31">
        <f>E63</f>
        <v>8059</v>
      </c>
      <c r="F62" s="31">
        <f>F63</f>
        <v>0</v>
      </c>
      <c r="G62" s="3"/>
      <c r="H62" s="3"/>
      <c r="I62" s="3"/>
      <c r="J62" s="3"/>
      <c r="K62" s="3"/>
      <c r="L62" s="3"/>
      <c r="M62" s="3"/>
    </row>
    <row r="63" spans="1:13" ht="23.25" customHeight="1">
      <c r="A63" s="36"/>
      <c r="B63" s="20" t="s">
        <v>57</v>
      </c>
      <c r="C63" s="19" t="s">
        <v>71</v>
      </c>
      <c r="D63" s="31">
        <f>E63+F63</f>
        <v>8059</v>
      </c>
      <c r="E63" s="31">
        <v>8059</v>
      </c>
      <c r="F63" s="42">
        <v>0</v>
      </c>
      <c r="G63" s="3"/>
      <c r="H63" s="3"/>
      <c r="I63" s="3"/>
      <c r="J63" s="3"/>
      <c r="K63" s="3"/>
      <c r="L63" s="3"/>
      <c r="M63" s="3"/>
    </row>
    <row r="64" spans="1:13" ht="38.25" customHeight="1">
      <c r="A64" s="37" t="s">
        <v>24</v>
      </c>
      <c r="B64" s="41" t="s">
        <v>73</v>
      </c>
      <c r="C64" s="40">
        <v>66.1</v>
      </c>
      <c r="D64" s="39">
        <f>D65+D67</f>
        <v>17093</v>
      </c>
      <c r="E64" s="39">
        <f>E65+E67</f>
        <v>17093</v>
      </c>
      <c r="F64" s="39">
        <f>F65+F67</f>
        <v>0</v>
      </c>
      <c r="G64" s="3"/>
      <c r="H64" s="3"/>
      <c r="I64" s="3"/>
      <c r="J64" s="3"/>
      <c r="K64" s="3"/>
      <c r="L64" s="3"/>
      <c r="M64" s="3"/>
    </row>
    <row r="65" spans="1:13" ht="23.25" customHeight="1">
      <c r="A65" s="36"/>
      <c r="B65" s="21" t="s">
        <v>3</v>
      </c>
      <c r="C65" s="19"/>
      <c r="D65" s="31">
        <f>D66</f>
        <v>10</v>
      </c>
      <c r="E65" s="31">
        <f>E66</f>
        <v>10</v>
      </c>
      <c r="F65" s="31">
        <f>F66</f>
        <v>0</v>
      </c>
      <c r="G65" s="3"/>
      <c r="H65" s="3"/>
      <c r="I65" s="3"/>
      <c r="J65" s="3"/>
      <c r="K65" s="3"/>
      <c r="L65" s="3"/>
      <c r="M65" s="3"/>
    </row>
    <row r="66" spans="1:13" ht="23.25" customHeight="1">
      <c r="A66" s="36"/>
      <c r="B66" s="20" t="s">
        <v>4</v>
      </c>
      <c r="C66" s="19">
        <v>20</v>
      </c>
      <c r="D66" s="31">
        <f>E66+F66</f>
        <v>10</v>
      </c>
      <c r="E66" s="31">
        <v>10</v>
      </c>
      <c r="F66" s="42">
        <v>0</v>
      </c>
      <c r="G66" s="3"/>
      <c r="H66" s="3"/>
      <c r="I66" s="3"/>
      <c r="J66" s="3"/>
      <c r="K66" s="3"/>
      <c r="L66" s="3"/>
      <c r="M66" s="3"/>
    </row>
    <row r="67" spans="1:13" ht="23.25" customHeight="1">
      <c r="A67" s="36"/>
      <c r="B67" s="21" t="s">
        <v>13</v>
      </c>
      <c r="C67" s="19"/>
      <c r="D67" s="31">
        <f aca="true" t="shared" si="7" ref="D67:F68">D68</f>
        <v>17083</v>
      </c>
      <c r="E67" s="31">
        <f t="shared" si="7"/>
        <v>17083</v>
      </c>
      <c r="F67" s="31">
        <f t="shared" si="7"/>
        <v>0</v>
      </c>
      <c r="G67" s="3"/>
      <c r="H67" s="3"/>
      <c r="I67" s="3"/>
      <c r="J67" s="3"/>
      <c r="K67" s="3"/>
      <c r="L67" s="3"/>
      <c r="M67" s="3"/>
    </row>
    <row r="68" spans="1:13" ht="31.5" customHeight="1">
      <c r="A68" s="36"/>
      <c r="B68" s="44" t="s">
        <v>72</v>
      </c>
      <c r="C68" s="19" t="s">
        <v>76</v>
      </c>
      <c r="D68" s="31">
        <f t="shared" si="7"/>
        <v>17083</v>
      </c>
      <c r="E68" s="31">
        <f t="shared" si="7"/>
        <v>17083</v>
      </c>
      <c r="F68" s="31">
        <f t="shared" si="7"/>
        <v>0</v>
      </c>
      <c r="G68" s="3"/>
      <c r="H68" s="3"/>
      <c r="I68" s="3"/>
      <c r="J68" s="3"/>
      <c r="K68" s="3"/>
      <c r="L68" s="3"/>
      <c r="M68" s="3"/>
    </row>
    <row r="69" spans="1:13" ht="23.25" customHeight="1">
      <c r="A69" s="36"/>
      <c r="B69" s="20" t="s">
        <v>57</v>
      </c>
      <c r="C69" s="19" t="s">
        <v>71</v>
      </c>
      <c r="D69" s="31">
        <f>E69+F69</f>
        <v>17083</v>
      </c>
      <c r="E69" s="31">
        <v>17083</v>
      </c>
      <c r="F69" s="42">
        <v>0</v>
      </c>
      <c r="G69" s="3"/>
      <c r="H69" s="3"/>
      <c r="I69" s="3"/>
      <c r="J69" s="3"/>
      <c r="K69" s="3"/>
      <c r="L69" s="3"/>
      <c r="M69" s="3"/>
    </row>
    <row r="70" spans="1:13" ht="39.75" customHeight="1">
      <c r="A70" s="37" t="s">
        <v>25</v>
      </c>
      <c r="B70" s="41" t="s">
        <v>39</v>
      </c>
      <c r="C70" s="40">
        <v>66.1</v>
      </c>
      <c r="D70" s="39">
        <f aca="true" t="shared" si="8" ref="D70:F71">D71</f>
        <v>4</v>
      </c>
      <c r="E70" s="39">
        <f t="shared" si="8"/>
        <v>4</v>
      </c>
      <c r="F70" s="39">
        <f t="shared" si="8"/>
        <v>0</v>
      </c>
      <c r="G70" s="3"/>
      <c r="H70" s="3"/>
      <c r="I70" s="3"/>
      <c r="J70" s="3"/>
      <c r="K70" s="3"/>
      <c r="L70" s="3"/>
      <c r="M70" s="3"/>
    </row>
    <row r="71" spans="1:13" ht="23.25" customHeight="1">
      <c r="A71" s="36"/>
      <c r="B71" s="21" t="s">
        <v>3</v>
      </c>
      <c r="C71" s="19"/>
      <c r="D71" s="31">
        <f t="shared" si="8"/>
        <v>4</v>
      </c>
      <c r="E71" s="31">
        <f t="shared" si="8"/>
        <v>4</v>
      </c>
      <c r="F71" s="31">
        <f t="shared" si="8"/>
        <v>0</v>
      </c>
      <c r="G71" s="3"/>
      <c r="H71" s="3"/>
      <c r="I71" s="3"/>
      <c r="J71" s="3"/>
      <c r="K71" s="3"/>
      <c r="L71" s="3"/>
      <c r="M71" s="3"/>
    </row>
    <row r="72" spans="1:13" ht="23.25" customHeight="1">
      <c r="A72" s="36"/>
      <c r="B72" s="20" t="s">
        <v>4</v>
      </c>
      <c r="C72" s="19">
        <v>20</v>
      </c>
      <c r="D72" s="31">
        <f>E72</f>
        <v>4</v>
      </c>
      <c r="E72" s="31">
        <v>4</v>
      </c>
      <c r="F72" s="42">
        <v>0</v>
      </c>
      <c r="G72" s="3"/>
      <c r="H72" s="3"/>
      <c r="I72" s="3"/>
      <c r="J72" s="3"/>
      <c r="K72" s="3"/>
      <c r="L72" s="3"/>
      <c r="M72" s="3"/>
    </row>
    <row r="73" spans="1:13" ht="31.5" customHeight="1">
      <c r="A73" s="37" t="s">
        <v>34</v>
      </c>
      <c r="B73" s="41" t="s">
        <v>74</v>
      </c>
      <c r="C73" s="40">
        <v>66.1</v>
      </c>
      <c r="D73" s="32">
        <f aca="true" t="shared" si="9" ref="D73:F74">D74</f>
        <v>442</v>
      </c>
      <c r="E73" s="32">
        <f t="shared" si="9"/>
        <v>442</v>
      </c>
      <c r="F73" s="32">
        <f t="shared" si="9"/>
        <v>0</v>
      </c>
      <c r="G73" s="3"/>
      <c r="H73" s="3"/>
      <c r="I73" s="3"/>
      <c r="J73" s="3"/>
      <c r="K73" s="3"/>
      <c r="L73" s="3"/>
      <c r="M73" s="3"/>
    </row>
    <row r="74" spans="1:13" ht="23.25" customHeight="1">
      <c r="A74" s="36"/>
      <c r="B74" s="21" t="s">
        <v>3</v>
      </c>
      <c r="C74" s="19"/>
      <c r="D74" s="43">
        <f t="shared" si="9"/>
        <v>442</v>
      </c>
      <c r="E74" s="43">
        <f t="shared" si="9"/>
        <v>442</v>
      </c>
      <c r="F74" s="43">
        <f t="shared" si="9"/>
        <v>0</v>
      </c>
      <c r="G74" s="3"/>
      <c r="H74" s="3"/>
      <c r="I74" s="3"/>
      <c r="J74" s="3"/>
      <c r="K74" s="3"/>
      <c r="L74" s="3"/>
      <c r="M74" s="3"/>
    </row>
    <row r="75" spans="1:13" ht="23.25" customHeight="1">
      <c r="A75" s="36"/>
      <c r="B75" s="20" t="s">
        <v>4</v>
      </c>
      <c r="C75" s="19">
        <v>20</v>
      </c>
      <c r="D75" s="43">
        <f>E75+F75</f>
        <v>442</v>
      </c>
      <c r="E75" s="43">
        <v>442</v>
      </c>
      <c r="F75" s="42">
        <v>0</v>
      </c>
      <c r="G75" s="3"/>
      <c r="H75" s="3"/>
      <c r="I75" s="3"/>
      <c r="J75" s="3"/>
      <c r="K75" s="3"/>
      <c r="L75" s="3"/>
      <c r="M75" s="3"/>
    </row>
    <row r="76" spans="1:13" ht="26.25" customHeight="1">
      <c r="A76" s="37" t="s">
        <v>38</v>
      </c>
      <c r="B76" s="38" t="s">
        <v>30</v>
      </c>
      <c r="C76" s="40">
        <v>66.1</v>
      </c>
      <c r="D76" s="32">
        <f aca="true" t="shared" si="10" ref="D76:F77">D77</f>
        <v>5</v>
      </c>
      <c r="E76" s="32">
        <f t="shared" si="10"/>
        <v>5</v>
      </c>
      <c r="F76" s="32">
        <f t="shared" si="10"/>
        <v>0</v>
      </c>
      <c r="G76" s="3"/>
      <c r="H76" s="3"/>
      <c r="I76" s="3"/>
      <c r="J76" s="3"/>
      <c r="K76" s="3"/>
      <c r="L76" s="3"/>
      <c r="M76" s="3"/>
    </row>
    <row r="77" spans="1:13" ht="23.25" customHeight="1">
      <c r="A77" s="36"/>
      <c r="B77" s="21" t="s">
        <v>3</v>
      </c>
      <c r="C77" s="19"/>
      <c r="D77" s="43">
        <f t="shared" si="10"/>
        <v>5</v>
      </c>
      <c r="E77" s="43">
        <f t="shared" si="10"/>
        <v>5</v>
      </c>
      <c r="F77" s="43">
        <f t="shared" si="10"/>
        <v>0</v>
      </c>
      <c r="G77" s="3"/>
      <c r="H77" s="3"/>
      <c r="I77" s="3"/>
      <c r="J77" s="3"/>
      <c r="K77" s="3"/>
      <c r="L77" s="3"/>
      <c r="M77" s="3"/>
    </row>
    <row r="78" spans="1:13" ht="23.25" customHeight="1">
      <c r="A78" s="36"/>
      <c r="B78" s="20" t="s">
        <v>4</v>
      </c>
      <c r="C78" s="19">
        <v>20</v>
      </c>
      <c r="D78" s="43">
        <f>E78+F78</f>
        <v>5</v>
      </c>
      <c r="E78" s="43">
        <v>5</v>
      </c>
      <c r="F78" s="42">
        <v>0</v>
      </c>
      <c r="G78" s="3"/>
      <c r="H78" s="3"/>
      <c r="I78" s="3"/>
      <c r="J78" s="3"/>
      <c r="K78" s="3"/>
      <c r="L78" s="3"/>
      <c r="M78" s="3"/>
    </row>
    <row r="79" spans="1:15" ht="29.25" customHeight="1">
      <c r="A79" s="60" t="s">
        <v>19</v>
      </c>
      <c r="B79" s="61" t="s">
        <v>18</v>
      </c>
      <c r="C79" s="62">
        <v>67.1</v>
      </c>
      <c r="D79" s="63">
        <f>D84</f>
        <v>133.4</v>
      </c>
      <c r="E79" s="63">
        <f>E84</f>
        <v>133.4</v>
      </c>
      <c r="F79" s="63">
        <f>F84</f>
        <v>0</v>
      </c>
      <c r="G79" s="3"/>
      <c r="H79" s="3"/>
      <c r="I79" s="3"/>
      <c r="J79" s="3"/>
      <c r="K79" s="3"/>
      <c r="L79" s="3"/>
      <c r="M79" s="3"/>
      <c r="N79" s="3"/>
      <c r="O79" s="3"/>
    </row>
    <row r="80" spans="1:15" ht="27.75" customHeight="1">
      <c r="A80" s="60"/>
      <c r="B80" s="23" t="s">
        <v>13</v>
      </c>
      <c r="C80" s="15"/>
      <c r="D80" s="63">
        <f aca="true" t="shared" si="11" ref="D80:F83">D86</f>
        <v>133.4</v>
      </c>
      <c r="E80" s="63">
        <f t="shared" si="11"/>
        <v>133.4</v>
      </c>
      <c r="F80" s="63">
        <f t="shared" si="11"/>
        <v>0</v>
      </c>
      <c r="G80" s="3"/>
      <c r="H80" s="3"/>
      <c r="I80" s="3"/>
      <c r="J80" s="3"/>
      <c r="K80" s="3"/>
      <c r="L80" s="3"/>
      <c r="M80" s="3"/>
      <c r="N80" s="3"/>
      <c r="O80" s="3"/>
    </row>
    <row r="81" spans="1:15" ht="27.75" customHeight="1">
      <c r="A81" s="60"/>
      <c r="B81" s="23" t="s">
        <v>52</v>
      </c>
      <c r="C81" s="15" t="s">
        <v>56</v>
      </c>
      <c r="D81" s="63">
        <f t="shared" si="11"/>
        <v>133.4</v>
      </c>
      <c r="E81" s="63">
        <f t="shared" si="11"/>
        <v>133.4</v>
      </c>
      <c r="F81" s="63">
        <f t="shared" si="11"/>
        <v>0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ht="28.5" customHeight="1">
      <c r="A82" s="60"/>
      <c r="B82" s="22" t="s">
        <v>57</v>
      </c>
      <c r="C82" s="15" t="s">
        <v>54</v>
      </c>
      <c r="D82" s="63">
        <f t="shared" si="11"/>
        <v>80.4</v>
      </c>
      <c r="E82" s="63">
        <f t="shared" si="11"/>
        <v>80.4</v>
      </c>
      <c r="F82" s="63">
        <f t="shared" si="11"/>
        <v>0</v>
      </c>
      <c r="G82" s="3"/>
      <c r="H82" s="3"/>
      <c r="I82" s="3"/>
      <c r="J82" s="3"/>
      <c r="K82" s="3"/>
      <c r="L82" s="3"/>
      <c r="M82" s="3"/>
      <c r="N82" s="3"/>
      <c r="O82" s="3"/>
    </row>
    <row r="83" spans="1:15" ht="28.5" customHeight="1">
      <c r="A83" s="60"/>
      <c r="B83" s="22" t="s">
        <v>58</v>
      </c>
      <c r="C83" s="15" t="s">
        <v>55</v>
      </c>
      <c r="D83" s="63">
        <f t="shared" si="11"/>
        <v>53</v>
      </c>
      <c r="E83" s="63">
        <f t="shared" si="11"/>
        <v>53</v>
      </c>
      <c r="F83" s="63">
        <f t="shared" si="11"/>
        <v>0</v>
      </c>
      <c r="G83" s="3"/>
      <c r="H83" s="3"/>
      <c r="I83" s="3"/>
      <c r="J83" s="3"/>
      <c r="K83" s="3"/>
      <c r="L83" s="3"/>
      <c r="M83" s="3"/>
      <c r="N83" s="3"/>
      <c r="O83" s="3"/>
    </row>
    <row r="84" spans="1:15" ht="33.75" customHeight="1">
      <c r="A84" s="26" t="s">
        <v>20</v>
      </c>
      <c r="B84" s="27" t="s">
        <v>47</v>
      </c>
      <c r="C84" s="46">
        <v>67.1</v>
      </c>
      <c r="D84" s="28">
        <f aca="true" t="shared" si="12" ref="D84:F85">D85</f>
        <v>133.4</v>
      </c>
      <c r="E84" s="28">
        <f t="shared" si="12"/>
        <v>133.4</v>
      </c>
      <c r="F84" s="28">
        <f t="shared" si="12"/>
        <v>0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ht="36" customHeight="1">
      <c r="A85" s="9"/>
      <c r="B85" s="8" t="s">
        <v>59</v>
      </c>
      <c r="C85" s="13"/>
      <c r="D85" s="4">
        <f t="shared" si="12"/>
        <v>133.4</v>
      </c>
      <c r="E85" s="4">
        <f t="shared" si="12"/>
        <v>133.4</v>
      </c>
      <c r="F85" s="4">
        <f t="shared" si="12"/>
        <v>0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ht="24.75" customHeight="1">
      <c r="A86" s="9"/>
      <c r="B86" s="21" t="s">
        <v>13</v>
      </c>
      <c r="C86" s="19"/>
      <c r="D86" s="4">
        <f>D88+D89</f>
        <v>133.4</v>
      </c>
      <c r="E86" s="4">
        <f>E88+E89</f>
        <v>133.4</v>
      </c>
      <c r="F86" s="4">
        <f>F88+F89</f>
        <v>0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ht="24.75" customHeight="1">
      <c r="A87" s="9"/>
      <c r="B87" s="21" t="s">
        <v>52</v>
      </c>
      <c r="C87" s="19" t="s">
        <v>56</v>
      </c>
      <c r="D87" s="4">
        <f>D88+D89</f>
        <v>133.4</v>
      </c>
      <c r="E87" s="4">
        <f>E88+E89</f>
        <v>133.4</v>
      </c>
      <c r="F87" s="4">
        <f>F88+F89</f>
        <v>0</v>
      </c>
      <c r="G87" s="3"/>
      <c r="H87" s="3"/>
      <c r="I87" s="3"/>
      <c r="J87" s="3"/>
      <c r="K87" s="3"/>
      <c r="L87" s="3"/>
      <c r="M87" s="3"/>
      <c r="N87" s="3"/>
      <c r="O87" s="3"/>
    </row>
    <row r="88" spans="1:15" ht="27.75" customHeight="1">
      <c r="A88" s="9"/>
      <c r="B88" s="20" t="s">
        <v>57</v>
      </c>
      <c r="C88" s="19" t="s">
        <v>54</v>
      </c>
      <c r="D88" s="4">
        <f>E88</f>
        <v>80.4</v>
      </c>
      <c r="E88" s="4">
        <v>80.4</v>
      </c>
      <c r="F88" s="58">
        <v>0</v>
      </c>
      <c r="G88" s="3"/>
      <c r="H88" s="3"/>
      <c r="I88" s="3"/>
      <c r="J88" s="3"/>
      <c r="K88" s="3"/>
      <c r="L88" s="3"/>
      <c r="M88" s="3"/>
      <c r="N88" s="3"/>
      <c r="O88" s="3"/>
    </row>
    <row r="89" spans="1:15" ht="30.75" customHeight="1">
      <c r="A89" s="9"/>
      <c r="B89" s="20" t="s">
        <v>58</v>
      </c>
      <c r="C89" s="19" t="s">
        <v>55</v>
      </c>
      <c r="D89" s="4">
        <f>E89</f>
        <v>53</v>
      </c>
      <c r="E89" s="4">
        <v>53</v>
      </c>
      <c r="F89" s="58">
        <v>0</v>
      </c>
      <c r="G89" s="3"/>
      <c r="H89" s="3"/>
      <c r="I89" s="3"/>
      <c r="J89" s="3"/>
      <c r="K89" s="3"/>
      <c r="L89" s="3"/>
      <c r="M89" s="3"/>
      <c r="N89" s="3"/>
      <c r="O89" s="3"/>
    </row>
    <row r="90" spans="1:15" ht="33.75" customHeight="1">
      <c r="A90" s="15" t="s">
        <v>26</v>
      </c>
      <c r="B90" s="15" t="s">
        <v>45</v>
      </c>
      <c r="C90" s="15" t="s">
        <v>46</v>
      </c>
      <c r="D90" s="25">
        <f aca="true" t="shared" si="13" ref="D90:F92">D93</f>
        <v>126</v>
      </c>
      <c r="E90" s="25">
        <f t="shared" si="13"/>
        <v>0</v>
      </c>
      <c r="F90" s="25">
        <f t="shared" si="13"/>
        <v>126</v>
      </c>
      <c r="G90" s="3"/>
      <c r="H90" s="3"/>
      <c r="I90" s="3"/>
      <c r="J90" s="3"/>
      <c r="K90" s="3"/>
      <c r="L90" s="3"/>
      <c r="M90" s="3"/>
      <c r="N90" s="3"/>
      <c r="O90" s="3"/>
    </row>
    <row r="91" spans="1:15" ht="28.5" customHeight="1">
      <c r="A91" s="15"/>
      <c r="B91" s="23" t="s">
        <v>3</v>
      </c>
      <c r="C91" s="15"/>
      <c r="D91" s="25">
        <f t="shared" si="13"/>
        <v>126</v>
      </c>
      <c r="E91" s="25">
        <f t="shared" si="13"/>
        <v>0</v>
      </c>
      <c r="F91" s="25">
        <f t="shared" si="13"/>
        <v>126</v>
      </c>
      <c r="G91" s="3"/>
      <c r="H91" s="3"/>
      <c r="I91" s="3"/>
      <c r="J91" s="3"/>
      <c r="K91" s="3"/>
      <c r="L91" s="3"/>
      <c r="M91" s="3"/>
      <c r="N91" s="3"/>
      <c r="O91" s="3"/>
    </row>
    <row r="92" spans="1:15" ht="29.25" customHeight="1">
      <c r="A92" s="15"/>
      <c r="B92" s="22" t="s">
        <v>4</v>
      </c>
      <c r="C92" s="15">
        <v>20</v>
      </c>
      <c r="D92" s="25">
        <f t="shared" si="13"/>
        <v>126</v>
      </c>
      <c r="E92" s="25">
        <f t="shared" si="13"/>
        <v>0</v>
      </c>
      <c r="F92" s="25">
        <f t="shared" si="13"/>
        <v>126</v>
      </c>
      <c r="G92" s="3"/>
      <c r="H92" s="3"/>
      <c r="I92" s="3"/>
      <c r="J92" s="3"/>
      <c r="K92" s="3"/>
      <c r="L92" s="3"/>
      <c r="M92" s="3"/>
      <c r="N92" s="3"/>
      <c r="O92" s="3"/>
    </row>
    <row r="93" spans="1:15" ht="37.5" customHeight="1">
      <c r="A93" s="26" t="s">
        <v>27</v>
      </c>
      <c r="B93" s="27" t="s">
        <v>44</v>
      </c>
      <c r="C93" s="46">
        <v>87.1</v>
      </c>
      <c r="D93" s="28">
        <f aca="true" t="shared" si="14" ref="D93:F94">D94</f>
        <v>126</v>
      </c>
      <c r="E93" s="28">
        <f t="shared" si="14"/>
        <v>0</v>
      </c>
      <c r="F93" s="28">
        <f t="shared" si="14"/>
        <v>126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ht="37.5" customHeight="1">
      <c r="A94" s="9"/>
      <c r="B94" s="21" t="s">
        <v>3</v>
      </c>
      <c r="C94" s="19"/>
      <c r="D94" s="4">
        <f t="shared" si="14"/>
        <v>126</v>
      </c>
      <c r="E94" s="4">
        <f t="shared" si="14"/>
        <v>0</v>
      </c>
      <c r="F94" s="4">
        <f t="shared" si="14"/>
        <v>126</v>
      </c>
      <c r="G94" s="3"/>
      <c r="H94" s="3"/>
      <c r="I94" s="3"/>
      <c r="J94" s="3"/>
      <c r="K94" s="3"/>
      <c r="L94" s="3"/>
      <c r="M94" s="3"/>
      <c r="N94" s="3"/>
      <c r="O94" s="3"/>
    </row>
    <row r="95" spans="1:15" ht="30" customHeight="1">
      <c r="A95" s="9"/>
      <c r="B95" s="20" t="s">
        <v>4</v>
      </c>
      <c r="C95" s="19">
        <v>20</v>
      </c>
      <c r="D95" s="4">
        <f>E95+F95</f>
        <v>126</v>
      </c>
      <c r="E95" s="4">
        <v>0</v>
      </c>
      <c r="F95" s="58">
        <v>126</v>
      </c>
      <c r="G95" s="3"/>
      <c r="H95" s="3"/>
      <c r="I95" s="3"/>
      <c r="J95" s="3"/>
      <c r="K95" s="3"/>
      <c r="L95" s="3"/>
      <c r="M95" s="3"/>
      <c r="N95" s="3"/>
      <c r="O95" s="3"/>
    </row>
    <row r="96" spans="1:6" ht="18.75" customHeight="1">
      <c r="A96" s="14"/>
      <c r="B96" s="13" t="s">
        <v>9</v>
      </c>
      <c r="C96" s="11"/>
      <c r="D96" s="12">
        <f>D26-D41</f>
        <v>0</v>
      </c>
      <c r="E96" s="12">
        <f>E26-E41</f>
        <v>0</v>
      </c>
      <c r="F96" s="12">
        <f>F26-F41</f>
        <v>0</v>
      </c>
    </row>
    <row r="97" spans="1:6" ht="19.5" customHeight="1">
      <c r="A97" s="14"/>
      <c r="B97" s="13" t="s">
        <v>15</v>
      </c>
      <c r="C97" s="11"/>
      <c r="D97" s="4">
        <f>D32-D43</f>
        <v>0</v>
      </c>
      <c r="E97" s="4">
        <f>E32-E43</f>
        <v>0</v>
      </c>
      <c r="F97" s="4">
        <f>F32-F43</f>
        <v>0</v>
      </c>
    </row>
    <row r="98" spans="1:6" ht="21" customHeight="1">
      <c r="A98" s="14"/>
      <c r="B98" s="9" t="s">
        <v>10</v>
      </c>
      <c r="C98" s="14"/>
      <c r="D98" s="12">
        <f>D13-D40</f>
        <v>0</v>
      </c>
      <c r="E98" s="12">
        <f>E13-E40</f>
        <v>0</v>
      </c>
      <c r="F98" s="12">
        <f>F13-F40</f>
        <v>0</v>
      </c>
    </row>
  </sheetData>
  <sheetProtection/>
  <mergeCells count="3">
    <mergeCell ref="B5:E5"/>
    <mergeCell ref="B6:E6"/>
    <mergeCell ref="A7:E7"/>
  </mergeCells>
  <printOptions/>
  <pageMargins left="0.49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loredanat</cp:lastModifiedBy>
  <cp:lastPrinted>2021-06-17T08:49:59Z</cp:lastPrinted>
  <dcterms:created xsi:type="dcterms:W3CDTF">2012-01-03T09:20:27Z</dcterms:created>
  <dcterms:modified xsi:type="dcterms:W3CDTF">2021-06-30T07:44:31Z</dcterms:modified>
  <cp:category/>
  <cp:version/>
  <cp:contentType/>
  <cp:contentStatus/>
</cp:coreProperties>
</file>