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17" firstSheet="6" activeTab="6"/>
  </bookViews>
  <sheets>
    <sheet name="Anexa 1 sintetic" sheetId="1" r:id="rId1"/>
    <sheet name="Anexa 2 analitic" sheetId="2" r:id="rId2"/>
    <sheet name="Anexa 3" sheetId="3" r:id="rId3"/>
    <sheet name="Anexa 4" sheetId="4" state="hidden" r:id="rId4"/>
    <sheet name="Anexa 4  " sheetId="5" r:id="rId5"/>
    <sheet name="Anexa 5" sheetId="6" r:id="rId6"/>
    <sheet name="Anexa 1 rectificat" sheetId="7" r:id="rId7"/>
    <sheet name="Anexa 2 analitic rectificare" sheetId="8" r:id="rId8"/>
    <sheet name="Anexa 3rectif" sheetId="9" r:id="rId9"/>
    <sheet name="Anexa4 rectif" sheetId="10" r:id="rId10"/>
    <sheet name="Anexa 5 rectif" sheetId="11" r:id="rId11"/>
  </sheets>
  <definedNames>
    <definedName name="Excel_BuiltIn_Print_Titles" localSheetId="1">'Anexa 1 sintetic'!$11:$14</definedName>
    <definedName name="Excel_BuiltIn_Print_Titles" localSheetId="7">'Anexa 1 sintetic'!$11:$14</definedName>
    <definedName name="_xlnm.Print_Area" localSheetId="4">'Anexa 4  '!$A$5:$I$70</definedName>
    <definedName name="_xlnm.Print_Titles" localSheetId="6">'Anexa 1 rectificat'!$9:$11</definedName>
    <definedName name="_xlnm.Print_Titles" localSheetId="0">'Anexa 1 sintetic'!$9:$11</definedName>
    <definedName name="_xlnm.Print_Titles" localSheetId="1">'Anexa 2 analitic'!$9:$12</definedName>
    <definedName name="_xlnm.Print_Titles" localSheetId="7">'Anexa 2 analitic rectificare'!$9:$12</definedName>
    <definedName name="_xlnm.Print_Titles" localSheetId="3">'Anexa 4'!$7:$8</definedName>
    <definedName name="_xlnm.Print_Titles" localSheetId="4">'Anexa 4  '!$9:$10</definedName>
  </definedNames>
  <calcPr fullCalcOnLoad="1"/>
</workbook>
</file>

<file path=xl/sharedStrings.xml><?xml version="1.0" encoding="utf-8"?>
<sst xmlns="http://schemas.openxmlformats.org/spreadsheetml/2006/main" count="1540" uniqueCount="523">
  <si>
    <t>AUTORITATEA ADMINISTRAŢIEI  PUBLICE CENTRALE/LOCALE</t>
  </si>
  <si>
    <t>Operatorul economic....................................................</t>
  </si>
  <si>
    <t>Sediul/Adresa..............................................................</t>
  </si>
  <si>
    <t>Cod unic de înregistrare...............................................</t>
  </si>
  <si>
    <t>Anexa nr.1</t>
  </si>
  <si>
    <t>BUGETUL  DE  VENITURI  ŞI  CHELTUIELI  PE  ANUL .........</t>
  </si>
  <si>
    <t>mii lei</t>
  </si>
  <si>
    <t>INDICATORI</t>
  </si>
  <si>
    <t>Nr. rd.</t>
  </si>
  <si>
    <t xml:space="preserve"> Realizat/ Preliminat  an precedent (N-1)</t>
  </si>
  <si>
    <t>Propuneri  an curent (N)</t>
  </si>
  <si>
    <t>%</t>
  </si>
  <si>
    <t>Estimări an N+1</t>
  </si>
  <si>
    <t>Estimări an N+2</t>
  </si>
  <si>
    <t>9=7/5</t>
  </si>
  <si>
    <t>10=8/7</t>
  </si>
  <si>
    <t>6=5/4</t>
  </si>
  <si>
    <t>I.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</si>
  <si>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</si>
  <si>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</si>
  <si>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</si>
  <si>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</si>
  <si>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</si>
  <si>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</si>
  <si>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</si>
  <si>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</si>
  <si>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A.</t>
  </si>
  <si>
    <t>cheltuieli cu bunuri si servicii</t>
  </si>
  <si>
    <t>B.</t>
  </si>
  <si>
    <t>cheltuieli cu impozite, taxe si varsaminte asimilate</t>
  </si>
  <si>
    <t>C.</t>
  </si>
  <si>
    <t>C0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</si>
  <si>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</si>
  <si>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</si>
  <si>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</si>
  <si>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</si>
  <si>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</si>
  <si>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</si>
  <si>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</si>
  <si>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</si>
  <si>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</si>
  <si>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</si>
  <si>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D.</t>
  </si>
  <si>
    <t>alte cheltuieli de exploatare</t>
  </si>
  <si>
    <t>Cheltuieli financiare</t>
  </si>
  <si>
    <t>Cheltuieli extraordinare</t>
  </si>
  <si>
    <t>III</t>
  </si>
  <si>
    <t>IV</t>
  </si>
  <si>
    <t>IMPOZIT PE PROFIT</t>
  </si>
  <si>
    <t>V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</si>
  <si>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</si>
  <si>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</si>
  <si>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</si>
  <si>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</si>
  <si>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</si>
  <si>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</si>
  <si>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</si>
  <si>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</si>
  <si>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</si>
  <si>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c)</t>
  </si>
  <si>
    <t xml:space="preserve">   - dividende cuvenite altor acţionari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</si>
  <si>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</si>
  <si>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</si>
  <si>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</si>
  <si>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</si>
  <si>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</si>
  <si>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</si>
  <si>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</si>
  <si>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</si>
  <si>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</si>
  <si>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</si>
  <si>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</si>
  <si>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</si>
  <si>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</si>
  <si>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</si>
  <si>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</si>
  <si>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</si>
  <si>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</si>
  <si>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 xml:space="preserve"> </t>
  </si>
  <si>
    <t>X</t>
  </si>
  <si>
    <t>DATE DE FUNDAMENTARE</t>
  </si>
  <si>
    <t>Nr. de personal prognozat la finele anului</t>
  </si>
  <si>
    <t>Nr.mediu de salariaţi total</t>
  </si>
  <si>
    <t>Productivitatea muncii în unităţi fizice pe total personal mediu (cantitate produse finite/ persoană)</t>
  </si>
  <si>
    <t>Plăţi restante</t>
  </si>
  <si>
    <t>Creanţe restante</t>
  </si>
  <si>
    <t xml:space="preserve"> CONDUCĂTORUL UNITĂŢII, </t>
  </si>
  <si>
    <t xml:space="preserve"> CONDUCĂTORUL COMPARTIMENTULUI  FINANCIAR-CONTABIL</t>
  </si>
  <si>
    <t>Anexa nr.2</t>
  </si>
  <si>
    <r>
      <t xml:space="preserve">Detalierea indicatorilor economico-financiari prevăzuţi în bugetul de venituri şi cheltuieli </t>
    </r>
    <r>
      <rPr>
        <b/>
        <sz val="12"/>
        <color indexed="8"/>
        <rFont val="Arial"/>
        <family val="2"/>
      </rPr>
      <t>și repartizarea pe trimestre a acestora</t>
    </r>
  </si>
  <si>
    <t>Realizat an N-2</t>
  </si>
  <si>
    <t>Prevederi an precedent (N-1)</t>
  </si>
  <si>
    <t>Propuneri an curent (N)</t>
  </si>
  <si>
    <t xml:space="preserve"> Aprobat</t>
  </si>
  <si>
    <t xml:space="preserve"> Preliminat / Realizat</t>
  </si>
  <si>
    <t>din care:</t>
  </si>
  <si>
    <t>8=5/3a</t>
  </si>
  <si>
    <t>conform HG/Ordin comun</t>
  </si>
  <si>
    <t>conform Hotararii C.A.</t>
  </si>
  <si>
    <t>Trim I</t>
  </si>
  <si>
    <t>Trim II</t>
  </si>
  <si>
    <t>Trim III</t>
  </si>
  <si>
    <t>An</t>
  </si>
  <si>
    <t>3a</t>
  </si>
  <si>
    <t>4a</t>
  </si>
  <si>
    <t>6a</t>
  </si>
  <si>
    <t>6b</t>
  </si>
  <si>
    <t>6c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</si>
  <si>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</si>
  <si>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</si>
  <si>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</si>
  <si>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</si>
  <si>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</si>
  <si>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</si>
  <si>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</si>
  <si>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</si>
  <si>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</si>
  <si>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</si>
  <si>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</si>
  <si>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</si>
  <si>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</si>
  <si>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</si>
  <si>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</si>
  <si>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</si>
  <si>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</si>
  <si>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</si>
  <si>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</si>
  <si>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</si>
  <si>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</si>
  <si>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</si>
  <si>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</si>
  <si>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</si>
  <si>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</si>
  <si>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</si>
  <si>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</si>
  <si>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</si>
  <si>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</si>
  <si>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</si>
  <si>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</si>
  <si>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</si>
  <si>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</si>
  <si>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</si>
  <si>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</si>
  <si>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</si>
  <si>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</si>
  <si>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</si>
  <si>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</si>
  <si>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</si>
  <si>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</si>
  <si>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</si>
  <si>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</si>
  <si>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</si>
  <si>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</si>
  <si>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</si>
  <si>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</si>
  <si>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</si>
  <si>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</si>
  <si>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</si>
  <si>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</si>
  <si>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</si>
  <si>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</si>
  <si>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</si>
  <si>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</si>
  <si>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</si>
  <si>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</si>
  <si>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</si>
  <si>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</si>
  <si>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</si>
  <si>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</si>
  <si>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</si>
  <si>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</si>
  <si>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</si>
  <si>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</si>
  <si>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</si>
  <si>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</si>
  <si>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</si>
  <si>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</si>
  <si>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</si>
  <si>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</si>
  <si>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d1)</t>
  </si>
  <si>
    <t>ch.de sponsorizare in domeniul medical si sanatate</t>
  </si>
  <si>
    <t>d2)</t>
  </si>
  <si>
    <t>ch. de sponsorizare in domeniile educatie, invatamant, social si sport, din care:</t>
  </si>
  <si>
    <t>d3)</t>
  </si>
  <si>
    <t>d4)</t>
  </si>
  <si>
    <t>ch. de sponsorizare pentru alte actiuni si activitati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</si>
  <si>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</si>
  <si>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</si>
  <si>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</si>
  <si>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</si>
  <si>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</si>
  <si>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</si>
  <si>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</si>
  <si>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</si>
  <si>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</si>
  <si>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</si>
  <si>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</si>
  <si>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</si>
  <si>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</si>
  <si>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</si>
  <si>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</si>
  <si>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</si>
  <si>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</si>
  <si>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</si>
  <si>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</si>
  <si>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</si>
  <si>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</si>
  <si>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</si>
  <si>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</si>
  <si>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</si>
  <si>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</si>
  <si>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</si>
  <si>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</si>
  <si>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</si>
  <si>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</si>
  <si>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</si>
  <si>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</si>
  <si>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</si>
  <si>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</si>
  <si>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</si>
  <si>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</si>
  <si>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</si>
  <si>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</si>
  <si>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</si>
  <si>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</si>
  <si>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</si>
  <si>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</si>
  <si>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>a) cheltuieli sociale prevăzute la art.25 din Legea nr. 227/2015 privind Codul fiscal(*,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</si>
  <si>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</si>
  <si>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</si>
  <si>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</si>
  <si>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</si>
  <si>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</si>
  <si>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</si>
  <si>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</si>
  <si>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</si>
  <si>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</si>
  <si>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</si>
  <si>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</si>
  <si>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</si>
  <si>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</si>
  <si>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</si>
  <si>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</si>
  <si>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</si>
  <si>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</si>
  <si>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</si>
  <si>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</si>
  <si>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</si>
  <si>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</si>
  <si>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</si>
  <si>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</si>
  <si>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</si>
  <si>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</si>
  <si>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</si>
  <si>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</si>
  <si>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</si>
  <si>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</si>
  <si>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</si>
  <si>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</si>
  <si>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</si>
  <si>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</si>
  <si>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</si>
  <si>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</si>
  <si>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</si>
  <si>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</si>
  <si>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</si>
  <si>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</si>
  <si>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</si>
  <si>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</si>
  <si>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</si>
  <si>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</si>
  <si>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</si>
  <si>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</si>
  <si>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</si>
  <si>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</si>
  <si>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</si>
  <si>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</si>
  <si>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</si>
  <si>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</si>
  <si>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REZULTATUL BRUT (profit/pierdere)   (Rd.1-Rd.29)</t>
  </si>
  <si>
    <t>venituri neimpozabile</t>
  </si>
  <si>
    <t>cheltuieli nedeductibile fiscal</t>
  </si>
  <si>
    <t xml:space="preserve">Nr.mediu de salariaţi </t>
  </si>
  <si>
    <t>x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</si>
  <si>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</si>
  <si>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</si>
  <si>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</si>
  <si>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</si>
  <si>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</si>
  <si>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</si>
  <si>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</si>
  <si>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</si>
  <si>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</si>
  <si>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</si>
  <si>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pentru finanţarea activităţii curente (soldul rămas de rambursat)</t>
  </si>
  <si>
    <t xml:space="preserve"> CONDUCĂTORUL COMPARTIMENTULUI</t>
  </si>
  <si>
    <t>FINANCIAR CONTABIL</t>
  </si>
  <si>
    <t>Anexa nr.3</t>
  </si>
  <si>
    <t>Gradul de realizare a veniturilor totale</t>
  </si>
  <si>
    <t xml:space="preserve">Nr </t>
  </si>
  <si>
    <t xml:space="preserve">INDICATORI </t>
  </si>
  <si>
    <t>Prevederi an N-2</t>
  </si>
  <si>
    <t xml:space="preserve">   %     4=3/2</t>
  </si>
  <si>
    <t xml:space="preserve">      %        7=6/5</t>
  </si>
  <si>
    <t>Crt</t>
  </si>
  <si>
    <t>Aprobat</t>
  </si>
  <si>
    <t>Realizat</t>
  </si>
  <si>
    <t>Venituri din exploatare*)</t>
  </si>
  <si>
    <t>2.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</si>
  <si>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</si>
  <si>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</si>
  <si>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</si>
  <si>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</si>
  <si>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</si>
  <si>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</si>
  <si>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</si>
  <si>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</si>
  <si>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</si>
  <si>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a) cheltuieli sociale prevăzute la art. 21 din Legea nr. 571/2003 privind Codul fiscal, cu modificările şi completările ulterioare, din care:</t>
  </si>
  <si>
    <t>cheltuieli privind dobânzile (Rd.138+Rd.139), din care:</t>
  </si>
  <si>
    <t>cheltuieli din diferenţe de curs valutar (Rd.141+Rd.142),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</si>
  <si>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</si>
  <si>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</si>
  <si>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</si>
  <si>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</si>
  <si>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Programul de investiţii, dotări şi sursele de finanţare</t>
  </si>
  <si>
    <t>Data finalizării investiţiei</t>
  </si>
  <si>
    <t>an precedent (N-1)</t>
  </si>
  <si>
    <t>Valoare</t>
  </si>
  <si>
    <t>Realizat/ Preliminat</t>
  </si>
  <si>
    <t>an curent (N)</t>
  </si>
  <si>
    <t>an N+1</t>
  </si>
  <si>
    <t>an N+2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</si>
  <si>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</si>
  <si>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</si>
  <si>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</si>
  <si>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</si>
  <si>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</si>
  <si>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</si>
  <si>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</si>
  <si>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</si>
  <si>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(denumire sursă)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</si>
  <si>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</si>
  <si>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</si>
  <si>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</si>
  <si>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</si>
  <si>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</si>
  <si>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</si>
  <si>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</si>
  <si>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</si>
  <si>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</si>
  <si>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</si>
  <si>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</si>
  <si>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</si>
  <si>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</si>
  <si>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 xml:space="preserve"> CONDUCĂTORUL COMPARTIMENTULUI  FINANCIAR CONTABIL   </t>
  </si>
  <si>
    <t>Anexa nr.5</t>
  </si>
  <si>
    <t xml:space="preserve">Măsuri de îmbunătăţire a rezultatului brut şi reducere a plăţilor restante </t>
  </si>
  <si>
    <t>Nr.crt.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</si>
  <si>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</si>
  <si>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</si>
  <si>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</si>
  <si>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</si>
  <si>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</si>
  <si>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</si>
  <si>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</si>
  <si>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</si>
  <si>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</si>
  <si>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Măsura 1…………………….</t>
  </si>
  <si>
    <t>Măsura 2…………………….</t>
  </si>
  <si>
    <t>Masura n…………</t>
  </si>
  <si>
    <t>TOTAL Pct. I</t>
  </si>
  <si>
    <t>Pct. II</t>
  </si>
  <si>
    <t>Cauze care diminuează efectul măsurilor prevăzute la Pct. I</t>
  </si>
  <si>
    <t>Cauza 1…………………….</t>
  </si>
  <si>
    <t>Cauza 2…………………….</t>
  </si>
  <si>
    <t>Cauza n………………….</t>
  </si>
  <si>
    <t>TOTAL Pct. II</t>
  </si>
  <si>
    <t>Pct. III</t>
  </si>
  <si>
    <t>TOTAL GENERAL Pct. I + Pct. II</t>
  </si>
  <si>
    <t xml:space="preserve">CONDUCĂTORUL COMPARTIMENTULUIFINANCIAR CONTABIL         </t>
  </si>
  <si>
    <t xml:space="preserve"> - venituri din subvenții și transferuri</t>
  </si>
  <si>
    <t>Venituri totale din exploatare, din care: (Rd.2)</t>
  </si>
  <si>
    <t>c) vouchere de vacanţă;</t>
  </si>
  <si>
    <t>Cheltuieli cu contribuțiile datorate de angajator</t>
  </si>
  <si>
    <t>Productivitatea muncii în unităţi valorice pe total personal mediu recalculată cf. Legii anuale a bugetului de stat</t>
  </si>
  <si>
    <t>.......</t>
  </si>
  <si>
    <t>7=6/5</t>
  </si>
  <si>
    <t xml:space="preserve"> *)  în limita prevazuta la art.25 alin.3 lit.b din Legea nr.227/2015 privind Codul fiscal, cu modificările și completarile ulterioare</t>
  </si>
  <si>
    <t xml:space="preserve">                                                                                                                                                                       </t>
  </si>
  <si>
    <t>**) se vor evidenția distinct sumele care nu se iau în calcul la determinarea creșterii câștigului mediu brut lunar, prevăzute în Legea anuală a bugetului de stat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</si>
  <si>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</si>
  <si>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</si>
  <si>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</si>
  <si>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</si>
  <si>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</si>
  <si>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Profitul nerepartizat pe destinaţiile prevăzute la Rd.33 - Rd.34 se repartizează la alte rezerve şi constituie sursă proprie de finanţare</t>
  </si>
  <si>
    <t>VENITURI TOTALE  (Rd.1=Rd.2+Rd.5)</t>
  </si>
  <si>
    <t>CHELTUIELI TOTALE  (Rd.6=Rd.7+Rd.19)</t>
  </si>
  <si>
    <t>Cheltuieli de natură salarială(Rd.11=Rd.12+Rd.13)</t>
  </si>
  <si>
    <t>cheltuieli cu personalul, (Rd.10=Rd.11+Rd.14+Rd.16+Rd.17) din care:</t>
  </si>
  <si>
    <t>REZULTATUL BRUT (profit/pierdere) (Rd.20=Rd.1-Rd.6)</t>
  </si>
  <si>
    <t>PROFITUL/PIERDEREA NETĂ A PERIOADEI DE RAPORTARE (Rd. 26=Rd.20-Rd.21-Rd.22+Rd.23-Rd.24-Rd.25), din care:</t>
  </si>
  <si>
    <t>Profitul contabil rămas după deducerea sumelor de la Rd. 27, 28, 29, 30, 31 ( Rd. 32= Rd.26-(Rd.27 la Rd. 31)&gt;= 0)</t>
  </si>
  <si>
    <t>Productivitatea muncii în unităţi valorice pe total personal mediu (mii lei/persoană) (Rd.2/Rd.51)</t>
  </si>
  <si>
    <t>Cheltuieli totale la 1000 lei venituri totale ( Rd. 57= (Rd.6/Rd.1)x1000)</t>
  </si>
  <si>
    <t>Venituri financiare (Rd.22=Rd.23+Rd.24+Rd.25+Rd.26+Rd.27), din care:</t>
  </si>
  <si>
    <t>din vânzarea activelor şi alte operaţii de capital (red.16=Rd.17+Rd.18), din care:</t>
  </si>
  <si>
    <t xml:space="preserve">din subvenţii şi transferuri de exploatare aferente cifrei de afaceri nete (Rd.9=Rd.10+Rd.11), din care: </t>
  </si>
  <si>
    <t xml:space="preserve">din producţia vândută (Rd.3=Rd.4+Rd.5+Rd.6+Rd.7), din care: </t>
  </si>
  <si>
    <t>Venituri totale din exploatare (Rd.2=Rd.3+Rd.8+Rd.9+Rd.12+Rd.13+Rd.14), din care:</t>
  </si>
  <si>
    <t>VENITURI TOTALE (Rd.1=Rd.2+Rd.22)</t>
  </si>
  <si>
    <t>CHELTUIELI TOTALE  (Rd.28=Rd.29+Rd.130)</t>
  </si>
  <si>
    <t xml:space="preserve">Cheltuieli de exploatare (Rd.29=Rd.30+Rd.78+Rd.85+Rd.113), din care: </t>
  </si>
  <si>
    <t xml:space="preserve">A. Cheltuieli cu bunuri şi servicii (Rd.30=Rd.31+Rd.39+Rd.45), din care: </t>
  </si>
  <si>
    <t>Cheltuieli privind stocurile (Rd.31=Rd.32+Rd.33+Rd.36+Rd.37+Rd.38), din care:</t>
  </si>
  <si>
    <t xml:space="preserve">Cheltuieli privind serviciile executate de terţi (Rd.39=Rd.40+Rd.41+Rd.44), din care: </t>
  </si>
  <si>
    <t xml:space="preserve">Cheltuieli cu alte servicii executate de terţi (Rd.45=Rd.46+Rd.47+Rd.49+Rd.56+Rd.61+Rd.62+Rd.66+Rd.67+Rd.68+Rd.77), din care: </t>
  </si>
  <si>
    <t xml:space="preserve">        - pentru cluburile sportive</t>
  </si>
  <si>
    <t>Ch. cu sponsorizarea, potrivit O.U.G. nr.2/2015 (Rd.56=Rd.57+Rd.58+Rd.60), din care:</t>
  </si>
  <si>
    <t xml:space="preserve">     - cheltuieli cu diurna (rd.63=Rd.64+Rd.65), din care: </t>
  </si>
  <si>
    <t xml:space="preserve">B  Cheltuieli cu impozite, taxe şi vărsăminte asimilate (Rd.78=Rd.79+Rd.80+Rd.81+Rd.82+Rd.83+Rd.84), din care: </t>
  </si>
  <si>
    <t>C. Cheltuieli cu personalul (Rd.85=Rd.86+Rd.99+Rd.103+Rd.112), din care:</t>
  </si>
  <si>
    <t>Cheltuieli de natură salarială (Rd.86=Rd.87+ Rd.91)</t>
  </si>
  <si>
    <t>Cheltuieli  cu salariile (Rd.87=Rd.88+Rd.89+Rd.90), din care:</t>
  </si>
  <si>
    <t xml:space="preserve">Bonusuri (Rd.91=Rd.92+Rd.95+Rd.96+Rd.97+ Rd.98), din care: </t>
  </si>
  <si>
    <t>Alte cheltuieli cu personalul (Rd.99=Rd.100+Rd.101+Rd.102), din care:</t>
  </si>
  <si>
    <t>Cheltuieli aferente contractului de mandat si a altor organe de conducere si control, comisii si comitete (Rd.103=Rd.104+Rd.107+Rd.110+ Rd.111), din care:</t>
  </si>
  <si>
    <t>D. Alte cheltuieli de exploatare (Rd.113=Rd.114+Rd.117+Rd.118+Rd.119+Rd.120+Rd.121), din care:</t>
  </si>
  <si>
    <t>cheltuieli cu majorări şi penalităţi (Rd.114=Rd.115+Rd.116), din care:</t>
  </si>
  <si>
    <t>ajustări şi deprecieri pentru pierdere de valoare şi provizioane (Rd.121=Rd.122-Rd.125), din care:</t>
  </si>
  <si>
    <t>din anularea provizioanelor (Rd.126=Rd.127+Rd.128+Rd.129), din care:</t>
  </si>
  <si>
    <t xml:space="preserve">Cheltuieli financiare (Rd.130=Rd.131+Rd.134+Rd.137), din care: </t>
  </si>
  <si>
    <t>REZULTATUL BRUT (profit/pierdere)   (rd.138=Rd.1-Rd.28)</t>
  </si>
  <si>
    <t>Cheltuieli de natură salarială (Rd.86), din care: **)</t>
  </si>
  <si>
    <t xml:space="preserve"> - pondere in venituri totale de exploatare =   Rd.157/Rd.2</t>
  </si>
  <si>
    <t>Cheltuieli de exploatare,(Rd. 7= Rd.8+Rd.9+Rd.10+Rd.18) din care:</t>
  </si>
  <si>
    <t>c) pentru cenzori</t>
  </si>
  <si>
    <t xml:space="preserve"> c)</t>
  </si>
  <si>
    <t>Câştigul mediu  lunar pe salariat (lei/persoană) determinat pe baza cheltuielilor de natură salarială, recalculat cf. OG nr.26/2013 și Legii anuale a bugetului de stat</t>
  </si>
  <si>
    <t>*) veniturile totale și veniturile din exploatare vor fi diminuate cu veniturile rezultate ca urmare a sumelor primite de la bugetul de stat</t>
  </si>
  <si>
    <t xml:space="preserve"> - alte venituri care nu se iau în calcul la determinarea productivității muncii și a rezultatului brut, cf. Legii anuale a bugetului de stat</t>
  </si>
  <si>
    <t xml:space="preserve"> - alte cheltuieli din exploatare care nu se iau în calcul la determinarea rezultatului brut realizat în anul precedent, cf. Legii anuale a bugetului de stat</t>
  </si>
  <si>
    <t>147a)</t>
  </si>
  <si>
    <t>147b)</t>
  </si>
  <si>
    <t>147c)</t>
  </si>
  <si>
    <r>
      <t xml:space="preserve">Câştigul mediu  lunar pe salariat (lei/persoană) determinat pe baza cheltuielilor de natură salarială 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Arial"/>
        <family val="2"/>
      </rPr>
      <t>Rd.147/Rd.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/12*1000)</t>
    </r>
  </si>
  <si>
    <r>
      <t xml:space="preserve">Câştigul mediu  lunar pe salariat (lei/persoană) determinat pe baza cheltuielilor de natură salarială, cf. OG 26/2013 </t>
    </r>
    <r>
      <rPr>
        <b/>
        <sz val="10"/>
        <color indexed="8"/>
        <rFont val="Arial"/>
        <family val="2"/>
      </rPr>
      <t>[(</t>
    </r>
    <r>
      <rPr>
        <b/>
        <sz val="10"/>
        <color indexed="8"/>
        <rFont val="Arial"/>
        <family val="2"/>
      </rPr>
      <t>Rd.147 – rd.92* -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rd.97)/Rd.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</t>
    </r>
  </si>
  <si>
    <r>
      <t>Productivitatea muncii în unităţi valorice pe total personal mediu (mii lei/persoană) (Rd.2/Rd.</t>
    </r>
    <r>
      <rPr>
        <b/>
        <i/>
        <sz val="10"/>
        <color indexed="8"/>
        <rFont val="Arial"/>
        <family val="2"/>
      </rPr>
      <t>149</t>
    </r>
    <r>
      <rPr>
        <b/>
        <sz val="10"/>
        <color indexed="8"/>
        <rFont val="Arial"/>
        <family val="2"/>
      </rPr>
      <t>)</t>
    </r>
  </si>
  <si>
    <r>
      <t>Productivitatea muncii în unităţi fizice pe total personal mediu (cantitate produse finite/persoană) W=QPF/Rd.</t>
    </r>
    <r>
      <rPr>
        <b/>
        <i/>
        <sz val="10"/>
        <color indexed="8"/>
        <rFont val="Arial"/>
        <family val="2"/>
      </rPr>
      <t>149</t>
    </r>
  </si>
  <si>
    <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</si>
  <si>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2"/>
      </rPr>
      <t xml:space="preserve"> din Anexa de fundamentare nr.2</t>
    </r>
  </si>
  <si>
    <t xml:space="preserve">Castigul mediu  lunar pe salariat (lei/persoană) determinat pe baza cheltuielilor de natură salarială </t>
  </si>
  <si>
    <t xml:space="preserve">Câştigul mediu  lunar pe salariat (lei/persoană) determinat pe baza cheltuielilor de natură salarială, recalculat cf. Legii anuale a bugetului de stat </t>
  </si>
  <si>
    <t xml:space="preserve"> - alte rezerve</t>
  </si>
  <si>
    <t xml:space="preserve"> - rezultatul reportat</t>
  </si>
  <si>
    <t>Redistribuiri/distribuiri totale cf.OUG nr.29/2017 din:</t>
  </si>
  <si>
    <t>Cheltuieli totale din exploatare, din care: (Rd.29)</t>
  </si>
  <si>
    <t>Venituri totale (rd.1+rd.2) *), din care:</t>
  </si>
  <si>
    <t>cheltuieli privind chiriile (Rd.41=Rd.42+Rd.43) din care:</t>
  </si>
  <si>
    <t>Aprobat an curent (N)</t>
  </si>
  <si>
    <t>Propuneri  rectificare an curent (N)</t>
  </si>
  <si>
    <t>Propuneri rectificare an curent (N)</t>
  </si>
  <si>
    <t>9=8/5</t>
  </si>
  <si>
    <t>10=8/6</t>
  </si>
  <si>
    <t>Detalierea indicatorilor economico-financiari prevăzuţi în bugetul de venituri şi cheltuieli și repartizarea pe trimestre a acestora</t>
  </si>
  <si>
    <t>Prevederi</t>
  </si>
  <si>
    <t>An N+1</t>
  </si>
  <si>
    <t>An N+2</t>
  </si>
  <si>
    <t>conform Hotararii C.J.</t>
  </si>
  <si>
    <t>SC. JUD PAZA SI ORDINE AG. SRL.</t>
  </si>
  <si>
    <t>PITESTI, str. CALEA DRAGASANI, NR.8, ET.2, CAM.5</t>
  </si>
  <si>
    <t>CUI : RO 28708334</t>
  </si>
  <si>
    <t xml:space="preserve">                                                                                </t>
  </si>
  <si>
    <t>PITESTI, Str. CALEA DRAGASANI, Nr.8, ET.2, CAM.5</t>
  </si>
  <si>
    <t>conform Hotararii C.J</t>
  </si>
  <si>
    <t>BUGETUL  DE  VENITURI  ŞI  CHELTUIELI  PE  ANUL  2023 RECTIFICAT</t>
  </si>
  <si>
    <t>S.C. JUD PAZA SI ORDINE AG. SRL</t>
  </si>
  <si>
    <t xml:space="preserve">CUI : </t>
  </si>
  <si>
    <t>RO 28708334</t>
  </si>
  <si>
    <t xml:space="preserve">                                  FUNIE  CRISTINEL</t>
  </si>
  <si>
    <t>DRAGOS</t>
  </si>
  <si>
    <t>Sc. JUD PAZA SI ORDINE AG S.R.L.</t>
  </si>
  <si>
    <t>Cui : RO 28708334</t>
  </si>
  <si>
    <t xml:space="preserve">  b) - profit </t>
  </si>
  <si>
    <t>SISTEME PC</t>
  </si>
  <si>
    <t xml:space="preserve">        STAVARACHI  DRAGOS</t>
  </si>
  <si>
    <t>S.C. JUD PAZA SI ORDINE AG. SRL.</t>
  </si>
  <si>
    <t>Masura 1 -renegociere tarif contracte</t>
  </si>
  <si>
    <t>Măsura 2- reducere ch. bunuri si serv</t>
  </si>
  <si>
    <t xml:space="preserve">Masura 3 </t>
  </si>
  <si>
    <t>Cauza 1 majorare chelt de personal</t>
  </si>
  <si>
    <t>"0</t>
  </si>
  <si>
    <t>Cauza 2 majorare ch impoz si taxe</t>
  </si>
  <si>
    <t>"-1</t>
  </si>
  <si>
    <t>Cauza 3 majorare alte ch. exploatare</t>
  </si>
  <si>
    <t>Cauza 4 majorare ch  bunur si serv</t>
  </si>
  <si>
    <t xml:space="preserve">CONDUCĂTORUL COMPARTIMENTULUI FINANCIAR CONTABIL         </t>
  </si>
  <si>
    <t xml:space="preserve">                      FUNIE  CRISTINEL</t>
  </si>
  <si>
    <t>STAVARACHI DRAGOS</t>
  </si>
  <si>
    <t>"-2889</t>
  </si>
  <si>
    <t>"+3024</t>
  </si>
  <si>
    <t>"-198</t>
  </si>
  <si>
    <t>"-7</t>
  </si>
  <si>
    <t>"+10</t>
  </si>
  <si>
    <t>"-0</t>
  </si>
  <si>
    <t>"+20</t>
  </si>
  <si>
    <t>"-10</t>
  </si>
  <si>
    <t>sume indice mediu de crestere preturi prognozat pe 2023</t>
  </si>
  <si>
    <t>majorare salariu minim  brut pe tara la 01.01.2023 si majorare salariu minim brut la  01.10.2023</t>
  </si>
  <si>
    <t>reintregire salariala</t>
  </si>
  <si>
    <t>extindere activitate</t>
  </si>
  <si>
    <t>Realizat la 30.09. 2023</t>
  </si>
  <si>
    <t>CONDUCATORUL UNITATII,</t>
  </si>
  <si>
    <t>CONDUCATORUL COMPARTIMENTULUI</t>
  </si>
  <si>
    <t>FUNIE  CRISTINEL</t>
  </si>
  <si>
    <t>CONDUCATORUL</t>
  </si>
  <si>
    <t xml:space="preserve">   COMPARTIMENTULUI</t>
  </si>
  <si>
    <t xml:space="preserve">   FINANCIAR- CONTABIL</t>
  </si>
  <si>
    <t xml:space="preserve">      STAVARACHI</t>
  </si>
  <si>
    <t>29.12.2023</t>
  </si>
  <si>
    <t xml:space="preserve">CONDUCĂTORUL UNITĂŢII, </t>
  </si>
  <si>
    <t xml:space="preserve">                     FUNIE  CRISTINEL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</si>
</sst>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lei&quot;"/>
    <numFmt numFmtId="173" formatCode="&quot;$&quot;#,##0.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0" fillId="0" borderId="0" xfId="57" applyFont="1" applyFill="1" applyAlignment="1">
      <alignment horizontal="center"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0" fontId="0" fillId="0" borderId="0" xfId="57" applyFont="1" applyFill="1">
      <alignment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horizontal="center"/>
      <protection/>
    </xf>
    <xf numFmtId="0" fontId="18" fillId="0" borderId="0" xfId="57" applyFont="1" applyFill="1" applyAlignment="1">
      <alignment horizontal="left" vertical="center"/>
      <protection/>
    </xf>
    <xf numFmtId="0" fontId="18" fillId="0" borderId="0" xfId="57" applyFont="1" applyFill="1" applyAlignment="1">
      <alignment horizontal="center" vertical="center"/>
      <protection/>
    </xf>
    <xf numFmtId="0" fontId="18" fillId="0" borderId="0" xfId="57" applyFont="1" applyFill="1" applyBorder="1" applyAlignment="1">
      <alignment vertical="center"/>
      <protection/>
    </xf>
    <xf numFmtId="0" fontId="18" fillId="0" borderId="0" xfId="57" applyFont="1" applyFill="1" applyAlignment="1">
      <alignment wrapText="1"/>
      <protection/>
    </xf>
    <xf numFmtId="0" fontId="19" fillId="0" borderId="0" xfId="57" applyFont="1" applyFill="1" applyAlignment="1">
      <alignment horizontal="center"/>
      <protection/>
    </xf>
    <xf numFmtId="0" fontId="18" fillId="0" borderId="0" xfId="57" applyFont="1" applyFill="1" applyAlignment="1">
      <alignment horizontal="center"/>
      <protection/>
    </xf>
    <xf numFmtId="0" fontId="18" fillId="0" borderId="0" xfId="57" applyFont="1" applyFill="1">
      <alignment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 wrapText="1"/>
      <protection/>
    </xf>
    <xf numFmtId="0" fontId="19" fillId="0" borderId="0" xfId="57" applyFont="1" applyFill="1" applyBorder="1" applyAlignment="1">
      <alignment horizontal="center"/>
      <protection/>
    </xf>
    <xf numFmtId="0" fontId="18" fillId="0" borderId="0" xfId="57" applyFont="1" applyFill="1" applyBorder="1" applyAlignment="1">
      <alignment horizontal="center"/>
      <protection/>
    </xf>
    <xf numFmtId="0" fontId="18" fillId="0" borderId="0" xfId="57" applyFont="1" applyFill="1" applyBorder="1">
      <alignment/>
      <protection/>
    </xf>
    <xf numFmtId="0" fontId="19" fillId="0" borderId="0" xfId="57" applyFont="1" applyFill="1" applyBorder="1">
      <alignment/>
      <protection/>
    </xf>
    <xf numFmtId="0" fontId="21" fillId="0" borderId="10" xfId="57" applyFont="1" applyFill="1" applyBorder="1" applyAlignment="1">
      <alignment horizontal="center" vertical="center"/>
      <protection/>
    </xf>
    <xf numFmtId="0" fontId="21" fillId="0" borderId="0" xfId="57" applyFont="1" applyFill="1" applyBorder="1" applyAlignment="1">
      <alignment vertical="center"/>
      <protection/>
    </xf>
    <xf numFmtId="0" fontId="21" fillId="0" borderId="10" xfId="57" applyFont="1" applyFill="1" applyBorder="1" applyAlignment="1">
      <alignment wrapText="1"/>
      <protection/>
    </xf>
    <xf numFmtId="0" fontId="19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0" xfId="57" applyFont="1" applyFill="1" applyBorder="1">
      <alignment/>
      <protection/>
    </xf>
    <xf numFmtId="0" fontId="19" fillId="0" borderId="11" xfId="57" applyFont="1" applyFill="1" applyBorder="1" applyAlignment="1">
      <alignment horizontal="center" vertical="center" wrapText="1"/>
      <protection/>
    </xf>
    <xf numFmtId="0" fontId="19" fillId="0" borderId="11" xfId="58" applyFont="1" applyFill="1" applyBorder="1" applyAlignment="1">
      <alignment horizontal="center" vertical="center"/>
      <protection/>
    </xf>
    <xf numFmtId="0" fontId="22" fillId="0" borderId="11" xfId="57" applyFont="1" applyFill="1" applyBorder="1" applyAlignment="1">
      <alignment horizontal="center" vertical="center" wrapText="1"/>
      <protection/>
    </xf>
    <xf numFmtId="0" fontId="22" fillId="0" borderId="11" xfId="57" applyFont="1" applyFill="1" applyBorder="1" applyAlignment="1">
      <alignment horizontal="center" wrapText="1"/>
      <protection/>
    </xf>
    <xf numFmtId="0" fontId="22" fillId="0" borderId="11" xfId="57" applyFont="1" applyFill="1" applyBorder="1" applyAlignment="1">
      <alignment horizontal="center"/>
      <protection/>
    </xf>
    <xf numFmtId="0" fontId="22" fillId="0" borderId="0" xfId="57" applyFont="1" applyFill="1" applyBorder="1" applyAlignment="1">
      <alignment horizontal="center"/>
      <protection/>
    </xf>
    <xf numFmtId="0" fontId="22" fillId="0" borderId="0" xfId="57" applyFont="1" applyFill="1" applyAlignment="1">
      <alignment horizontal="center"/>
      <protection/>
    </xf>
    <xf numFmtId="0" fontId="19" fillId="0" borderId="11" xfId="57" applyFont="1" applyFill="1" applyBorder="1" applyAlignment="1">
      <alignment horizontal="left" vertical="center" wrapText="1"/>
      <protection/>
    </xf>
    <xf numFmtId="0" fontId="19" fillId="0" borderId="11" xfId="57" applyFont="1" applyFill="1" applyBorder="1" applyAlignment="1">
      <alignment vertical="center" wrapText="1"/>
      <protection/>
    </xf>
    <xf numFmtId="0" fontId="19" fillId="0" borderId="11" xfId="57" applyFont="1" applyFill="1" applyBorder="1" applyAlignment="1">
      <alignment horizontal="left" vertical="top" wrapText="1"/>
      <protection/>
    </xf>
    <xf numFmtId="0" fontId="0" fillId="0" borderId="11" xfId="57" applyFont="1" applyFill="1" applyBorder="1" applyAlignment="1">
      <alignment horizontal="center" wrapText="1"/>
      <protection/>
    </xf>
    <xf numFmtId="0" fontId="20" fillId="0" borderId="11" xfId="57" applyFont="1" applyFill="1" applyBorder="1" applyAlignment="1">
      <alignment horizontal="center" wrapText="1"/>
      <protection/>
    </xf>
    <xf numFmtId="0" fontId="19" fillId="0" borderId="11" xfId="57" applyFont="1" applyFill="1" applyBorder="1" applyAlignment="1">
      <alignment horizontal="left" wrapText="1"/>
      <protection/>
    </xf>
    <xf numFmtId="0" fontId="0" fillId="0" borderId="11" xfId="57" applyFont="1" applyFill="1" applyBorder="1" applyAlignment="1">
      <alignment horizontal="left" wrapText="1"/>
      <protection/>
    </xf>
    <xf numFmtId="0" fontId="0" fillId="0" borderId="11" xfId="57" applyFont="1" applyFill="1" applyBorder="1">
      <alignment/>
      <protection/>
    </xf>
    <xf numFmtId="0" fontId="19" fillId="0" borderId="12" xfId="58" applyFont="1" applyFill="1" applyBorder="1" applyAlignment="1">
      <alignment vertical="top" wrapText="1"/>
      <protection/>
    </xf>
    <xf numFmtId="0" fontId="19" fillId="0" borderId="13" xfId="57" applyFont="1" applyFill="1" applyBorder="1" applyAlignment="1">
      <alignment vertical="center" wrapText="1"/>
      <protection/>
    </xf>
    <xf numFmtId="0" fontId="19" fillId="0" borderId="14" xfId="57" applyFont="1" applyFill="1" applyBorder="1" applyAlignment="1">
      <alignment vertical="center" wrapText="1"/>
      <protection/>
    </xf>
    <xf numFmtId="0" fontId="19" fillId="0" borderId="15" xfId="57" applyFont="1" applyFill="1" applyBorder="1" applyAlignment="1">
      <alignment vertical="top" wrapText="1"/>
      <protection/>
    </xf>
    <xf numFmtId="0" fontId="0" fillId="0" borderId="16" xfId="0" applyFont="1" applyBorder="1" applyAlignment="1">
      <alignment vertical="top" wrapText="1"/>
    </xf>
    <xf numFmtId="0" fontId="19" fillId="0" borderId="17" xfId="58" applyFont="1" applyFill="1" applyBorder="1" applyAlignment="1">
      <alignment vertical="center"/>
      <protection/>
    </xf>
    <xf numFmtId="0" fontId="19" fillId="0" borderId="18" xfId="58" applyFont="1" applyFill="1" applyBorder="1" applyAlignment="1">
      <alignment horizontal="left" vertical="center" wrapText="1"/>
      <protection/>
    </xf>
    <xf numFmtId="0" fontId="19" fillId="0" borderId="13" xfId="57" applyFont="1" applyFill="1" applyBorder="1" applyAlignment="1">
      <alignment horizontal="left" vertical="center" wrapText="1"/>
      <protection/>
    </xf>
    <xf numFmtId="0" fontId="0" fillId="0" borderId="11" xfId="57" applyFont="1" applyFill="1" applyBorder="1" applyAlignment="1">
      <alignment horizontal="left" vertical="top" wrapText="1"/>
      <protection/>
    </xf>
    <xf numFmtId="0" fontId="0" fillId="0" borderId="19" xfId="0" applyFont="1" applyBorder="1" applyAlignment="1">
      <alignment vertical="top" wrapText="1"/>
    </xf>
    <xf numFmtId="0" fontId="19" fillId="0" borderId="0" xfId="57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11" xfId="57" applyFont="1" applyFill="1" applyBorder="1" applyAlignment="1">
      <alignment wrapText="1"/>
      <protection/>
    </xf>
    <xf numFmtId="0" fontId="0" fillId="0" borderId="0" xfId="57" applyFont="1" applyFill="1" applyBorder="1" applyAlignment="1">
      <alignment wrapText="1"/>
      <protection/>
    </xf>
    <xf numFmtId="0" fontId="23" fillId="0" borderId="11" xfId="57" applyFont="1" applyFill="1" applyBorder="1" applyAlignment="1">
      <alignment horizontal="center" wrapText="1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9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24" fillId="0" borderId="0" xfId="58" applyFont="1" applyFill="1" applyBorder="1" applyAlignment="1">
      <alignment horizontal="center" vertical="center"/>
      <protection/>
    </xf>
    <xf numFmtId="0" fontId="24" fillId="0" borderId="0" xfId="58" applyFont="1" applyFill="1" applyBorder="1" applyAlignment="1">
      <alignment wrapText="1"/>
      <protection/>
    </xf>
    <xf numFmtId="0" fontId="24" fillId="0" borderId="0" xfId="58" applyFont="1" applyFill="1" applyBorder="1" applyAlignment="1">
      <alignment horizontal="center"/>
      <protection/>
    </xf>
    <xf numFmtId="0" fontId="24" fillId="0" borderId="0" xfId="58" applyFont="1" applyFill="1" applyBorder="1">
      <alignment/>
      <protection/>
    </xf>
    <xf numFmtId="0" fontId="24" fillId="0" borderId="0" xfId="0" applyFont="1" applyAlignment="1">
      <alignment/>
    </xf>
    <xf numFmtId="0" fontId="25" fillId="0" borderId="0" xfId="57" applyFont="1" applyFill="1" applyAlignment="1">
      <alignment horizontal="left" vertical="center"/>
      <protection/>
    </xf>
    <xf numFmtId="0" fontId="25" fillId="0" borderId="0" xfId="57" applyFont="1" applyFill="1" applyAlignment="1">
      <alignment horizontal="center" vertical="center"/>
      <protection/>
    </xf>
    <xf numFmtId="0" fontId="25" fillId="0" borderId="0" xfId="57" applyFont="1" applyFill="1" applyBorder="1" applyAlignment="1">
      <alignment horizontal="center" vertical="center"/>
      <protection/>
    </xf>
    <xf numFmtId="0" fontId="25" fillId="0" borderId="0" xfId="57" applyFont="1" applyFill="1" applyAlignment="1">
      <alignment wrapText="1"/>
      <protection/>
    </xf>
    <xf numFmtId="0" fontId="26" fillId="0" borderId="0" xfId="57" applyFont="1" applyFill="1" applyAlignment="1">
      <alignment horizontal="center"/>
      <protection/>
    </xf>
    <xf numFmtId="0" fontId="25" fillId="0" borderId="0" xfId="57" applyFont="1" applyFill="1" applyAlignment="1">
      <alignment horizontal="center"/>
      <protection/>
    </xf>
    <xf numFmtId="0" fontId="24" fillId="0" borderId="0" xfId="57" applyFont="1" applyFill="1">
      <alignment/>
      <protection/>
    </xf>
    <xf numFmtId="0" fontId="24" fillId="0" borderId="0" xfId="57" applyFont="1" applyFill="1" applyBorder="1">
      <alignment/>
      <protection/>
    </xf>
    <xf numFmtId="0" fontId="24" fillId="0" borderId="0" xfId="57" applyFont="1" applyFill="1" applyBorder="1" applyAlignment="1">
      <alignment horizontal="center"/>
      <protection/>
    </xf>
    <xf numFmtId="0" fontId="25" fillId="0" borderId="0" xfId="57" applyFont="1" applyFill="1">
      <alignment/>
      <protection/>
    </xf>
    <xf numFmtId="0" fontId="25" fillId="0" borderId="0" xfId="57" applyFont="1" applyFill="1" applyBorder="1" applyAlignment="1">
      <alignment wrapText="1"/>
      <protection/>
    </xf>
    <xf numFmtId="0" fontId="26" fillId="0" borderId="0" xfId="57" applyFont="1" applyFill="1" applyBorder="1" applyAlignment="1">
      <alignment horizontal="center"/>
      <protection/>
    </xf>
    <xf numFmtId="0" fontId="25" fillId="0" borderId="0" xfId="57" applyFont="1" applyFill="1" applyBorder="1" applyAlignment="1">
      <alignment horizontal="center"/>
      <protection/>
    </xf>
    <xf numFmtId="0" fontId="25" fillId="0" borderId="0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0" fontId="25" fillId="0" borderId="0" xfId="58" applyFont="1" applyFill="1" applyBorder="1" applyAlignment="1">
      <alignment horizontal="center" vertical="center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horizontal="center"/>
      <protection/>
    </xf>
    <xf numFmtId="0" fontId="25" fillId="0" borderId="0" xfId="58" applyFont="1" applyFill="1" applyBorder="1">
      <alignment/>
      <protection/>
    </xf>
    <xf numFmtId="0" fontId="28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 applyAlignment="1">
      <alignment wrapText="1"/>
      <protection/>
    </xf>
    <xf numFmtId="0" fontId="28" fillId="0" borderId="0" xfId="58" applyFont="1" applyFill="1" applyBorder="1">
      <alignment/>
      <protection/>
    </xf>
    <xf numFmtId="0" fontId="26" fillId="0" borderId="0" xfId="57" applyFont="1" applyFill="1" applyBorder="1" applyAlignment="1">
      <alignment horizontal="left" vertical="top" wrapText="1"/>
      <protection/>
    </xf>
    <xf numFmtId="0" fontId="28" fillId="0" borderId="0" xfId="58" applyFont="1" applyFill="1" applyBorder="1" applyAlignment="1">
      <alignment horizontal="left" vertical="top" wrapText="1"/>
      <protection/>
    </xf>
    <xf numFmtId="0" fontId="28" fillId="0" borderId="0" xfId="58" applyFont="1" applyFill="1" applyBorder="1" applyAlignment="1">
      <alignment horizontal="center"/>
      <protection/>
    </xf>
    <xf numFmtId="0" fontId="31" fillId="0" borderId="0" xfId="58" applyFont="1" applyFill="1" applyBorder="1" applyAlignment="1">
      <alignment wrapText="1"/>
      <protection/>
    </xf>
    <xf numFmtId="0" fontId="31" fillId="0" borderId="0" xfId="58" applyFont="1" applyFill="1" applyBorder="1" applyAlignment="1">
      <alignment horizontal="center"/>
      <protection/>
    </xf>
    <xf numFmtId="0" fontId="31" fillId="0" borderId="0" xfId="58" applyFont="1" applyFill="1" applyBorder="1">
      <alignment/>
      <protection/>
    </xf>
    <xf numFmtId="0" fontId="19" fillId="0" borderId="0" xfId="0" applyFont="1" applyFill="1" applyAlignment="1">
      <alignment/>
    </xf>
    <xf numFmtId="0" fontId="21" fillId="0" borderId="0" xfId="58" applyFont="1" applyFill="1" applyBorder="1" applyAlignment="1">
      <alignment horizontal="center"/>
      <protection/>
    </xf>
    <xf numFmtId="0" fontId="33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19" fillId="0" borderId="12" xfId="58" applyFont="1" applyFill="1" applyBorder="1" applyAlignment="1">
      <alignment horizontal="center" vertical="center" wrapText="1"/>
      <protection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12" xfId="58" applyFont="1" applyFill="1" applyBorder="1" applyAlignment="1">
      <alignment horizontal="center" vertical="center"/>
      <protection/>
    </xf>
    <xf numFmtId="0" fontId="19" fillId="0" borderId="12" xfId="58" applyFont="1" applyFill="1" applyBorder="1" applyAlignment="1">
      <alignment horizontal="left" vertical="top" wrapText="1"/>
      <protection/>
    </xf>
    <xf numFmtId="0" fontId="0" fillId="0" borderId="12" xfId="58" applyFont="1" applyFill="1" applyBorder="1" applyAlignment="1">
      <alignment horizontal="center"/>
      <protection/>
    </xf>
    <xf numFmtId="0" fontId="0" fillId="0" borderId="12" xfId="58" applyFont="1" applyFill="1" applyBorder="1">
      <alignment/>
      <protection/>
    </xf>
    <xf numFmtId="0" fontId="21" fillId="0" borderId="12" xfId="58" applyFont="1" applyFill="1" applyBorder="1">
      <alignment/>
      <protection/>
    </xf>
    <xf numFmtId="0" fontId="34" fillId="0" borderId="12" xfId="58" applyFont="1" applyFill="1" applyBorder="1" applyAlignment="1">
      <alignment horizontal="center"/>
      <protection/>
    </xf>
    <xf numFmtId="0" fontId="19" fillId="0" borderId="12" xfId="58" applyFont="1" applyFill="1" applyBorder="1" applyAlignment="1">
      <alignment vertical="center"/>
      <protection/>
    </xf>
    <xf numFmtId="0" fontId="0" fillId="0" borderId="12" xfId="58" applyFont="1" applyFill="1" applyBorder="1" applyAlignment="1">
      <alignment vertical="top" wrapText="1"/>
      <protection/>
    </xf>
    <xf numFmtId="0" fontId="0" fillId="0" borderId="12" xfId="58" applyFont="1" applyFill="1" applyBorder="1" applyAlignment="1">
      <alignment horizontal="left" vertical="top" wrapText="1"/>
      <protection/>
    </xf>
    <xf numFmtId="0" fontId="19" fillId="0" borderId="12" xfId="58" applyFont="1" applyFill="1" applyBorder="1" applyAlignment="1">
      <alignment horizontal="left" vertical="center" wrapText="1"/>
      <protection/>
    </xf>
    <xf numFmtId="0" fontId="19" fillId="0" borderId="12" xfId="58" applyFont="1" applyFill="1" applyBorder="1" applyAlignment="1">
      <alignment vertical="center" wrapText="1"/>
      <protection/>
    </xf>
    <xf numFmtId="0" fontId="35" fillId="0" borderId="12" xfId="58" applyFont="1" applyFill="1" applyBorder="1" applyAlignment="1">
      <alignment wrapText="1"/>
      <protection/>
    </xf>
    <xf numFmtId="0" fontId="34" fillId="0" borderId="12" xfId="58" applyFont="1" applyFill="1" applyBorder="1">
      <alignment/>
      <protection/>
    </xf>
    <xf numFmtId="49" fontId="19" fillId="0" borderId="12" xfId="58" applyNumberFormat="1" applyFont="1" applyFill="1" applyBorder="1" applyAlignment="1">
      <alignment horizontal="left" vertical="top" wrapText="1"/>
      <protection/>
    </xf>
    <xf numFmtId="0" fontId="19" fillId="0" borderId="18" xfId="58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19" fillId="0" borderId="12" xfId="58" applyFont="1" applyFill="1" applyBorder="1" applyAlignment="1">
      <alignment horizontal="left" vertical="center"/>
      <protection/>
    </xf>
    <xf numFmtId="0" fontId="19" fillId="0" borderId="17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9" fillId="0" borderId="17" xfId="58" applyNumberFormat="1" applyFont="1" applyFill="1" applyBorder="1" applyAlignment="1">
      <alignment horizontal="left" vertical="top" wrapText="1"/>
      <protection/>
    </xf>
    <xf numFmtId="0" fontId="19" fillId="0" borderId="17" xfId="58" applyFont="1" applyFill="1" applyBorder="1" applyAlignment="1">
      <alignment horizontal="left" vertical="top" wrapText="1"/>
      <protection/>
    </xf>
    <xf numFmtId="0" fontId="19" fillId="0" borderId="12" xfId="57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horizontal="left" wrapText="1"/>
      <protection/>
    </xf>
    <xf numFmtId="0" fontId="0" fillId="0" borderId="12" xfId="57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19" fillId="0" borderId="28" xfId="58" applyFont="1" applyFill="1" applyBorder="1" applyAlignment="1">
      <alignment horizontal="center" vertical="center"/>
      <protection/>
    </xf>
    <xf numFmtId="0" fontId="19" fillId="0" borderId="28" xfId="58" applyFont="1" applyFill="1" applyBorder="1" applyAlignment="1">
      <alignment horizontal="left" vertical="top" wrapText="1"/>
      <protection/>
    </xf>
    <xf numFmtId="0" fontId="19" fillId="0" borderId="28" xfId="57" applyFont="1" applyFill="1" applyBorder="1" applyAlignment="1">
      <alignment horizontal="center" vertical="center" wrapText="1"/>
      <protection/>
    </xf>
    <xf numFmtId="0" fontId="19" fillId="0" borderId="12" xfId="57" applyFont="1" applyFill="1" applyBorder="1" applyAlignment="1">
      <alignment horizontal="center" vertical="center" wrapText="1"/>
      <protection/>
    </xf>
    <xf numFmtId="0" fontId="21" fillId="0" borderId="29" xfId="58" applyFont="1" applyFill="1" applyBorder="1" applyAlignment="1">
      <alignment horizontal="center" vertical="center"/>
      <protection/>
    </xf>
    <xf numFmtId="0" fontId="34" fillId="0" borderId="17" xfId="58" applyFont="1" applyFill="1" applyBorder="1" applyAlignment="1">
      <alignment horizontal="center" vertical="center"/>
      <protection/>
    </xf>
    <xf numFmtId="0" fontId="21" fillId="0" borderId="12" xfId="58" applyFont="1" applyFill="1" applyBorder="1" applyAlignment="1">
      <alignment horizontal="center" vertical="center"/>
      <protection/>
    </xf>
    <xf numFmtId="0" fontId="19" fillId="0" borderId="30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26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21" fillId="0" borderId="35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8" xfId="0" applyFont="1" applyBorder="1" applyAlignment="1">
      <alignment wrapText="1"/>
    </xf>
    <xf numFmtId="0" fontId="21" fillId="0" borderId="12" xfId="0" applyFont="1" applyBorder="1" applyAlignment="1">
      <alignment/>
    </xf>
    <xf numFmtId="3" fontId="34" fillId="0" borderId="12" xfId="0" applyNumberFormat="1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38" xfId="0" applyFont="1" applyBorder="1" applyAlignment="1">
      <alignment horizontal="center" vertical="center" wrapText="1"/>
    </xf>
    <xf numFmtId="0" fontId="34" fillId="0" borderId="18" xfId="0" applyFont="1" applyBorder="1" applyAlignment="1">
      <alignment/>
    </xf>
    <xf numFmtId="0" fontId="21" fillId="0" borderId="38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0" fontId="21" fillId="0" borderId="39" xfId="0" applyFont="1" applyBorder="1" applyAlignment="1">
      <alignment/>
    </xf>
    <xf numFmtId="0" fontId="34" fillId="0" borderId="38" xfId="0" applyFont="1" applyBorder="1" applyAlignment="1">
      <alignment/>
    </xf>
    <xf numFmtId="0" fontId="34" fillId="0" borderId="38" xfId="0" applyFont="1" applyBorder="1" applyAlignment="1">
      <alignment wrapText="1"/>
    </xf>
    <xf numFmtId="0" fontId="21" fillId="0" borderId="18" xfId="0" applyFont="1" applyBorder="1" applyAlignment="1">
      <alignment horizontal="right" vertical="center" wrapText="1"/>
    </xf>
    <xf numFmtId="0" fontId="19" fillId="0" borderId="38" xfId="0" applyFont="1" applyBorder="1" applyAlignment="1">
      <alignment horizontal="left" vertical="center" wrapText="1"/>
    </xf>
    <xf numFmtId="0" fontId="34" fillId="0" borderId="40" xfId="0" applyFont="1" applyBorder="1" applyAlignment="1">
      <alignment/>
    </xf>
    <xf numFmtId="0" fontId="34" fillId="0" borderId="41" xfId="0" applyFont="1" applyBorder="1" applyAlignment="1">
      <alignment/>
    </xf>
    <xf numFmtId="0" fontId="21" fillId="0" borderId="40" xfId="0" applyFont="1" applyBorder="1" applyAlignment="1">
      <alignment wrapText="1"/>
    </xf>
    <xf numFmtId="0" fontId="21" fillId="0" borderId="33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34" xfId="0" applyFont="1" applyBorder="1" applyAlignment="1">
      <alignment/>
    </xf>
    <xf numFmtId="0" fontId="19" fillId="0" borderId="0" xfId="58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2" fontId="19" fillId="0" borderId="42" xfId="0" applyNumberFormat="1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Fill="1" applyBorder="1" applyAlignment="1">
      <alignment/>
    </xf>
    <xf numFmtId="0" fontId="22" fillId="0" borderId="44" xfId="0" applyFont="1" applyFill="1" applyBorder="1" applyAlignment="1">
      <alignment/>
    </xf>
    <xf numFmtId="0" fontId="0" fillId="0" borderId="42" xfId="0" applyFont="1" applyBorder="1" applyAlignment="1">
      <alignment/>
    </xf>
    <xf numFmtId="0" fontId="34" fillId="0" borderId="42" xfId="0" applyFont="1" applyBorder="1" applyAlignment="1">
      <alignment/>
    </xf>
    <xf numFmtId="0" fontId="34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21" fillId="0" borderId="42" xfId="0" applyFont="1" applyBorder="1" applyAlignment="1">
      <alignment horizontal="center"/>
    </xf>
    <xf numFmtId="0" fontId="24" fillId="0" borderId="0" xfId="58" applyFont="1" applyFill="1" applyBorder="1" applyAlignment="1">
      <alignment horizontal="left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45" fillId="0" borderId="12" xfId="58" applyFont="1" applyFill="1" applyBorder="1" applyAlignment="1">
      <alignment vertical="top" wrapText="1"/>
      <protection/>
    </xf>
    <xf numFmtId="0" fontId="24" fillId="0" borderId="0" xfId="58" applyFont="1" applyFill="1" applyBorder="1" applyAlignment="1">
      <alignment vertical="center"/>
      <protection/>
    </xf>
    <xf numFmtId="0" fontId="46" fillId="0" borderId="12" xfId="58" applyFont="1" applyFill="1" applyBorder="1" applyAlignment="1">
      <alignment horizontal="center" vertical="top" wrapText="1"/>
      <protection/>
    </xf>
    <xf numFmtId="0" fontId="26" fillId="0" borderId="45" xfId="58" applyFont="1" applyFill="1" applyBorder="1" applyAlignment="1">
      <alignment horizontal="center" vertical="center" wrapText="1"/>
      <protection/>
    </xf>
    <xf numFmtId="0" fontId="26" fillId="0" borderId="45" xfId="58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horizontal="center" vertical="center" wrapText="1"/>
    </xf>
    <xf numFmtId="0" fontId="24" fillId="0" borderId="45" xfId="58" applyFont="1" applyFill="1" applyBorder="1" applyAlignment="1">
      <alignment horizontal="center" vertical="center"/>
      <protection/>
    </xf>
    <xf numFmtId="0" fontId="24" fillId="0" borderId="45" xfId="58" applyFont="1" applyFill="1" applyBorder="1" applyAlignment="1">
      <alignment horizontal="center"/>
      <protection/>
    </xf>
    <xf numFmtId="0" fontId="26" fillId="0" borderId="45" xfId="58" applyFont="1" applyFill="1" applyBorder="1" applyAlignment="1">
      <alignment horizontal="left" vertical="top" wrapText="1"/>
      <protection/>
    </xf>
    <xf numFmtId="0" fontId="27" fillId="0" borderId="45" xfId="58" applyFont="1" applyFill="1" applyBorder="1" applyAlignment="1">
      <alignment horizontal="center"/>
      <protection/>
    </xf>
    <xf numFmtId="0" fontId="28" fillId="0" borderId="45" xfId="58" applyFont="1" applyFill="1" applyBorder="1">
      <alignment/>
      <protection/>
    </xf>
    <xf numFmtId="0" fontId="24" fillId="0" borderId="45" xfId="58" applyFont="1" applyFill="1" applyBorder="1">
      <alignment/>
      <protection/>
    </xf>
    <xf numFmtId="0" fontId="26" fillId="0" borderId="45" xfId="58" applyFont="1" applyFill="1" applyBorder="1" applyAlignment="1">
      <alignment vertical="center"/>
      <protection/>
    </xf>
    <xf numFmtId="0" fontId="24" fillId="0" borderId="45" xfId="58" applyFont="1" applyFill="1" applyBorder="1" applyAlignment="1">
      <alignment vertical="top" wrapText="1"/>
      <protection/>
    </xf>
    <xf numFmtId="0" fontId="24" fillId="0" borderId="45" xfId="58" applyFont="1" applyFill="1" applyBorder="1" applyAlignment="1">
      <alignment horizontal="left" vertical="top" wrapText="1"/>
      <protection/>
    </xf>
    <xf numFmtId="0" fontId="24" fillId="0" borderId="45" xfId="0" applyFont="1" applyBorder="1" applyAlignment="1">
      <alignment/>
    </xf>
    <xf numFmtId="0" fontId="26" fillId="0" borderId="45" xfId="58" applyFont="1" applyFill="1" applyBorder="1" applyAlignment="1">
      <alignment horizontal="left" vertical="center" wrapText="1"/>
      <protection/>
    </xf>
    <xf numFmtId="0" fontId="26" fillId="0" borderId="45" xfId="58" applyFont="1" applyFill="1" applyBorder="1" applyAlignment="1">
      <alignment vertical="center" wrapText="1"/>
      <protection/>
    </xf>
    <xf numFmtId="0" fontId="26" fillId="0" borderId="45" xfId="58" applyFont="1" applyFill="1" applyBorder="1" applyAlignment="1">
      <alignment vertical="top" wrapText="1"/>
      <protection/>
    </xf>
    <xf numFmtId="0" fontId="31" fillId="0" borderId="45" xfId="58" applyFont="1" applyFill="1" applyBorder="1">
      <alignment/>
      <protection/>
    </xf>
    <xf numFmtId="49" fontId="26" fillId="0" borderId="45" xfId="58" applyNumberFormat="1" applyFont="1" applyFill="1" applyBorder="1" applyAlignment="1">
      <alignment horizontal="left" vertical="top" wrapText="1"/>
      <protection/>
    </xf>
    <xf numFmtId="0" fontId="26" fillId="0" borderId="45" xfId="58" applyFont="1" applyFill="1" applyBorder="1" applyAlignment="1">
      <alignment horizontal="left" vertical="center"/>
      <protection/>
    </xf>
    <xf numFmtId="0" fontId="26" fillId="0" borderId="45" xfId="57" applyFont="1" applyFill="1" applyBorder="1" applyAlignment="1">
      <alignment horizontal="center" vertical="center" wrapText="1"/>
      <protection/>
    </xf>
    <xf numFmtId="0" fontId="27" fillId="0" borderId="45" xfId="57" applyFont="1" applyFill="1" applyBorder="1" applyAlignment="1">
      <alignment horizontal="center" wrapText="1"/>
      <protection/>
    </xf>
    <xf numFmtId="0" fontId="26" fillId="0" borderId="45" xfId="57" applyFont="1" applyFill="1" applyBorder="1" applyAlignment="1">
      <alignment horizontal="left" wrapText="1"/>
      <protection/>
    </xf>
    <xf numFmtId="0" fontId="24" fillId="0" borderId="45" xfId="57" applyFont="1" applyFill="1" applyBorder="1" applyAlignment="1">
      <alignment horizontal="left" wrapText="1"/>
      <protection/>
    </xf>
    <xf numFmtId="0" fontId="24" fillId="0" borderId="45" xfId="57" applyFont="1" applyFill="1" applyBorder="1">
      <alignment/>
      <protection/>
    </xf>
    <xf numFmtId="0" fontId="24" fillId="0" borderId="45" xfId="58" applyFont="1" applyFill="1" applyBorder="1" applyAlignment="1">
      <alignment horizontal="center" vertical="center" wrapText="1"/>
      <protection/>
    </xf>
    <xf numFmtId="0" fontId="28" fillId="0" borderId="45" xfId="58" applyFont="1" applyFill="1" applyBorder="1" applyAlignment="1">
      <alignment horizontal="center"/>
      <protection/>
    </xf>
    <xf numFmtId="0" fontId="26" fillId="0" borderId="45" xfId="58" applyFont="1" applyFill="1" applyBorder="1" applyAlignment="1">
      <alignment horizontal="center"/>
      <protection/>
    </xf>
    <xf numFmtId="0" fontId="28" fillId="0" borderId="45" xfId="58" applyFont="1" applyFill="1" applyBorder="1" applyAlignment="1">
      <alignment horizontal="center" vertical="center"/>
      <protection/>
    </xf>
    <xf numFmtId="0" fontId="26" fillId="0" borderId="45" xfId="57" applyFont="1" applyFill="1" applyBorder="1" applyAlignment="1">
      <alignment horizontal="left" vertical="top" wrapText="1"/>
      <protection/>
    </xf>
    <xf numFmtId="0" fontId="31" fillId="0" borderId="45" xfId="58" applyFont="1" applyFill="1" applyBorder="1" applyAlignment="1">
      <alignment horizontal="center"/>
      <protection/>
    </xf>
    <xf numFmtId="0" fontId="19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18" fillId="0" borderId="45" xfId="0" applyFont="1" applyBorder="1" applyAlignment="1">
      <alignment horizontal="left"/>
    </xf>
    <xf numFmtId="0" fontId="25" fillId="24" borderId="45" xfId="0" applyFont="1" applyFill="1" applyBorder="1" applyAlignment="1">
      <alignment horizontal="left" vertical="top" wrapText="1"/>
    </xf>
    <xf numFmtId="4" fontId="19" fillId="0" borderId="45" xfId="0" applyNumberFormat="1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28" fillId="0" borderId="45" xfId="0" applyNumberFormat="1" applyFont="1" applyBorder="1" applyAlignment="1">
      <alignment horizontal="left" vertical="top" wrapText="1"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26" fillId="0" borderId="45" xfId="57" applyFont="1" applyFill="1" applyBorder="1" applyAlignment="1">
      <alignment horizontal="left" vertical="center" wrapText="1"/>
      <protection/>
    </xf>
    <xf numFmtId="0" fontId="26" fillId="0" borderId="45" xfId="58" applyFont="1" applyFill="1" applyBorder="1" applyAlignment="1">
      <alignment horizontal="center" vertical="center" wrapText="1"/>
      <protection/>
    </xf>
    <xf numFmtId="0" fontId="28" fillId="0" borderId="0" xfId="57" applyFont="1" applyFill="1" applyAlignment="1">
      <alignment horizontal="left" vertical="center"/>
      <protection/>
    </xf>
    <xf numFmtId="0" fontId="28" fillId="0" borderId="0" xfId="57" applyFont="1" applyFill="1" applyAlignment="1">
      <alignment horizontal="center" vertical="center"/>
      <protection/>
    </xf>
    <xf numFmtId="0" fontId="28" fillId="0" borderId="0" xfId="57" applyFont="1" applyFill="1" applyBorder="1" applyAlignment="1">
      <alignment horizontal="center" vertical="center"/>
      <protection/>
    </xf>
    <xf numFmtId="0" fontId="28" fillId="0" borderId="0" xfId="57" applyFont="1" applyFill="1" applyAlignment="1">
      <alignment wrapText="1"/>
      <protection/>
    </xf>
    <xf numFmtId="0" fontId="28" fillId="0" borderId="0" xfId="57" applyFont="1" applyFill="1" applyAlignment="1">
      <alignment horizontal="center"/>
      <protection/>
    </xf>
    <xf numFmtId="0" fontId="31" fillId="0" borderId="0" xfId="57" applyFont="1" applyFill="1">
      <alignment/>
      <protection/>
    </xf>
    <xf numFmtId="0" fontId="31" fillId="0" borderId="0" xfId="57" applyFont="1" applyFill="1" applyBorder="1">
      <alignment/>
      <protection/>
    </xf>
    <xf numFmtId="0" fontId="31" fillId="0" borderId="0" xfId="57" applyFont="1" applyFill="1" applyBorder="1" applyAlignment="1">
      <alignment horizontal="center"/>
      <protection/>
    </xf>
    <xf numFmtId="0" fontId="28" fillId="0" borderId="0" xfId="57" applyFont="1" applyFill="1">
      <alignment/>
      <protection/>
    </xf>
    <xf numFmtId="0" fontId="28" fillId="0" borderId="0" xfId="57" applyFont="1" applyFill="1" applyBorder="1" applyAlignment="1">
      <alignment wrapText="1"/>
      <protection/>
    </xf>
    <xf numFmtId="0" fontId="28" fillId="0" borderId="0" xfId="57" applyFont="1" applyFill="1" applyBorder="1" applyAlignment="1">
      <alignment horizontal="center"/>
      <protection/>
    </xf>
    <xf numFmtId="0" fontId="28" fillId="0" borderId="0" xfId="57" applyFont="1" applyFill="1" applyBorder="1">
      <alignment/>
      <protection/>
    </xf>
    <xf numFmtId="0" fontId="26" fillId="0" borderId="0" xfId="58" applyFont="1" applyFill="1" applyBorder="1">
      <alignment/>
      <protection/>
    </xf>
    <xf numFmtId="0" fontId="26" fillId="0" borderId="0" xfId="0" applyFont="1" applyAlignment="1">
      <alignment/>
    </xf>
    <xf numFmtId="0" fontId="26" fillId="0" borderId="45" xfId="0" applyFont="1" applyFill="1" applyBorder="1" applyAlignment="1">
      <alignment horizontal="center" vertical="center" wrapText="1"/>
    </xf>
    <xf numFmtId="0" fontId="19" fillId="0" borderId="0" xfId="57" applyFont="1" applyFill="1" applyAlignment="1">
      <alignment horizontal="left" vertical="center"/>
      <protection/>
    </xf>
    <xf numFmtId="0" fontId="19" fillId="0" borderId="0" xfId="57" applyFont="1" applyFill="1" applyAlignment="1">
      <alignment horizontal="center" vertical="center"/>
      <protection/>
    </xf>
    <xf numFmtId="0" fontId="19" fillId="0" borderId="0" xfId="57" applyFont="1" applyFill="1" applyAlignment="1">
      <alignment wrapText="1"/>
      <protection/>
    </xf>
    <xf numFmtId="0" fontId="0" fillId="0" borderId="0" xfId="57" applyFont="1" applyFill="1">
      <alignment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horizontal="center"/>
      <protection/>
    </xf>
    <xf numFmtId="0" fontId="19" fillId="0" borderId="0" xfId="57" applyFont="1" applyFill="1">
      <alignment/>
      <protection/>
    </xf>
    <xf numFmtId="0" fontId="19" fillId="0" borderId="0" xfId="57" applyFont="1" applyFill="1" applyBorder="1" applyAlignment="1">
      <alignment wrapText="1"/>
      <protection/>
    </xf>
    <xf numFmtId="0" fontId="19" fillId="0" borderId="10" xfId="57" applyFont="1" applyFill="1" applyBorder="1" applyAlignment="1">
      <alignment horizontal="center" vertical="center"/>
      <protection/>
    </xf>
    <xf numFmtId="0" fontId="19" fillId="0" borderId="10" xfId="57" applyFont="1" applyFill="1" applyBorder="1" applyAlignment="1">
      <alignment wrapText="1"/>
      <protection/>
    </xf>
    <xf numFmtId="0" fontId="19" fillId="0" borderId="11" xfId="57" applyFont="1" applyFill="1" applyBorder="1" applyAlignment="1">
      <alignment horizontal="center" wrapText="1"/>
      <protection/>
    </xf>
    <xf numFmtId="0" fontId="19" fillId="0" borderId="11" xfId="57" applyFont="1" applyFill="1" applyBorder="1" applyAlignment="1">
      <alignment horizontal="center"/>
      <protection/>
    </xf>
    <xf numFmtId="0" fontId="19" fillId="0" borderId="11" xfId="58" applyFont="1" applyFill="1" applyBorder="1" applyAlignment="1">
      <alignment vertical="center" wrapText="1"/>
      <protection/>
    </xf>
    <xf numFmtId="1" fontId="0" fillId="0" borderId="11" xfId="57" applyNumberFormat="1" applyFont="1" applyFill="1" applyBorder="1" applyAlignment="1">
      <alignment horizontal="left" wrapText="1"/>
      <protection/>
    </xf>
    <xf numFmtId="2" fontId="0" fillId="0" borderId="11" xfId="57" applyNumberFormat="1" applyFont="1" applyFill="1" applyBorder="1" applyAlignment="1">
      <alignment horizontal="left" wrapText="1"/>
      <protection/>
    </xf>
    <xf numFmtId="0" fontId="24" fillId="0" borderId="12" xfId="58" applyFont="1" applyFill="1" applyBorder="1" applyAlignment="1">
      <alignment horizontal="center"/>
      <protection/>
    </xf>
    <xf numFmtId="0" fontId="24" fillId="0" borderId="12" xfId="58" applyFont="1" applyFill="1" applyBorder="1">
      <alignment/>
      <protection/>
    </xf>
    <xf numFmtId="0" fontId="28" fillId="0" borderId="12" xfId="58" applyFont="1" applyFill="1" applyBorder="1">
      <alignment/>
      <protection/>
    </xf>
    <xf numFmtId="0" fontId="24" fillId="0" borderId="12" xfId="57" applyFont="1" applyFill="1" applyBorder="1" applyAlignment="1">
      <alignment horizontal="right" wrapText="1"/>
      <protection/>
    </xf>
    <xf numFmtId="0" fontId="31" fillId="0" borderId="12" xfId="58" applyFont="1" applyFill="1" applyBorder="1">
      <alignment/>
      <protection/>
    </xf>
    <xf numFmtId="0" fontId="31" fillId="0" borderId="12" xfId="58" applyFont="1" applyFill="1" applyBorder="1" applyAlignment="1">
      <alignment horizontal="right"/>
      <protection/>
    </xf>
    <xf numFmtId="0" fontId="28" fillId="0" borderId="12" xfId="58" applyFont="1" applyFill="1" applyBorder="1" applyAlignment="1">
      <alignment horizontal="center"/>
      <protection/>
    </xf>
    <xf numFmtId="0" fontId="31" fillId="0" borderId="12" xfId="58" applyFont="1" applyFill="1" applyBorder="1" applyAlignment="1">
      <alignment horizontal="center"/>
      <protection/>
    </xf>
    <xf numFmtId="0" fontId="26" fillId="0" borderId="12" xfId="57" applyFont="1" applyFill="1" applyBorder="1" applyAlignment="1">
      <alignment horizontal="right" wrapText="1"/>
      <protection/>
    </xf>
    <xf numFmtId="0" fontId="24" fillId="0" borderId="12" xfId="0" applyFont="1" applyBorder="1" applyAlignment="1">
      <alignment/>
    </xf>
    <xf numFmtId="3" fontId="19" fillId="0" borderId="45" xfId="0" applyNumberFormat="1" applyFont="1" applyBorder="1" applyAlignment="1">
      <alignment horizontal="center"/>
    </xf>
    <xf numFmtId="2" fontId="22" fillId="0" borderId="45" xfId="0" applyNumberFormat="1" applyFont="1" applyBorder="1" applyAlignment="1">
      <alignment horizontal="center"/>
    </xf>
    <xf numFmtId="0" fontId="21" fillId="0" borderId="12" xfId="0" applyFont="1" applyBorder="1" applyAlignment="1">
      <alignment horizontal="right" vertical="center" wrapText="1"/>
    </xf>
    <xf numFmtId="1" fontId="28" fillId="0" borderId="12" xfId="58" applyNumberFormat="1" applyFont="1" applyFill="1" applyBorder="1">
      <alignment/>
      <protection/>
    </xf>
    <xf numFmtId="0" fontId="28" fillId="0" borderId="12" xfId="58" applyFont="1" applyFill="1" applyBorder="1" applyAlignment="1">
      <alignment horizontal="right"/>
      <protection/>
    </xf>
    <xf numFmtId="2" fontId="28" fillId="0" borderId="12" xfId="58" applyNumberFormat="1" applyFont="1" applyFill="1" applyBorder="1" applyAlignment="1">
      <alignment horizontal="right"/>
      <protection/>
    </xf>
    <xf numFmtId="0" fontId="26" fillId="0" borderId="12" xfId="58" applyFont="1" applyFill="1" applyBorder="1">
      <alignment/>
      <protection/>
    </xf>
    <xf numFmtId="1" fontId="28" fillId="0" borderId="12" xfId="58" applyNumberFormat="1" applyFont="1" applyFill="1" applyBorder="1" applyAlignment="1">
      <alignment horizontal="right"/>
      <protection/>
    </xf>
    <xf numFmtId="0" fontId="47" fillId="0" borderId="12" xfId="58" applyFont="1" applyFill="1" applyBorder="1">
      <alignment/>
      <protection/>
    </xf>
    <xf numFmtId="0" fontId="48" fillId="0" borderId="12" xfId="58" applyFont="1" applyFill="1" applyBorder="1">
      <alignment/>
      <protection/>
    </xf>
    <xf numFmtId="0" fontId="46" fillId="0" borderId="12" xfId="58" applyFont="1" applyFill="1" applyBorder="1">
      <alignment/>
      <protection/>
    </xf>
    <xf numFmtId="0" fontId="49" fillId="0" borderId="12" xfId="58" applyFont="1" applyFill="1" applyBorder="1">
      <alignment/>
      <protection/>
    </xf>
    <xf numFmtId="0" fontId="46" fillId="0" borderId="12" xfId="57" applyFont="1" applyFill="1" applyBorder="1" applyAlignment="1">
      <alignment horizontal="right" wrapText="1"/>
      <protection/>
    </xf>
    <xf numFmtId="0" fontId="21" fillId="0" borderId="0" xfId="58" applyFont="1" applyAlignment="1">
      <alignment horizont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2" fontId="19" fillId="0" borderId="12" xfId="0" applyNumberFormat="1" applyFont="1" applyBorder="1" applyAlignment="1">
      <alignment horizontal="center"/>
    </xf>
    <xf numFmtId="0" fontId="25" fillId="24" borderId="12" xfId="0" applyFont="1" applyFill="1" applyBorder="1" applyAlignment="1">
      <alignment horizontal="left" vertical="top" wrapText="1"/>
    </xf>
    <xf numFmtId="3" fontId="0" fillId="0" borderId="12" xfId="0" applyNumberForma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28" fillId="0" borderId="12" xfId="0" applyNumberFormat="1" applyFont="1" applyBorder="1" applyAlignment="1">
      <alignment horizontal="left" vertical="top" wrapText="1"/>
    </xf>
    <xf numFmtId="3" fontId="0" fillId="0" borderId="12" xfId="0" applyNumberFormat="1" applyBorder="1" applyAlignment="1">
      <alignment/>
    </xf>
    <xf numFmtId="4" fontId="19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19" fillId="0" borderId="0" xfId="58" applyFont="1" applyAlignment="1">
      <alignment horizontal="center" vertical="center" wrapText="1"/>
      <protection/>
    </xf>
    <xf numFmtId="0" fontId="45" fillId="0" borderId="12" xfId="57" applyFont="1" applyFill="1" applyBorder="1" applyAlignment="1">
      <alignment horizontal="right" wrapText="1"/>
      <protection/>
    </xf>
    <xf numFmtId="2" fontId="47" fillId="0" borderId="12" xfId="58" applyNumberFormat="1" applyFont="1" applyFill="1" applyBorder="1" applyAlignment="1">
      <alignment horizontal="right"/>
      <protection/>
    </xf>
    <xf numFmtId="0" fontId="47" fillId="0" borderId="12" xfId="58" applyFont="1" applyFill="1" applyBorder="1" applyAlignment="1">
      <alignment horizontal="right"/>
      <protection/>
    </xf>
    <xf numFmtId="0" fontId="31" fillId="0" borderId="12" xfId="58" applyFont="1" applyFill="1" applyBorder="1">
      <alignment/>
      <protection/>
    </xf>
    <xf numFmtId="0" fontId="24" fillId="0" borderId="12" xfId="57" applyFont="1" applyFill="1" applyBorder="1" applyAlignment="1">
      <alignment horizontal="right" wrapText="1"/>
      <protection/>
    </xf>
    <xf numFmtId="1" fontId="31" fillId="0" borderId="12" xfId="58" applyNumberFormat="1" applyFont="1" applyFill="1" applyBorder="1">
      <alignment/>
      <protection/>
    </xf>
    <xf numFmtId="1" fontId="31" fillId="0" borderId="12" xfId="58" applyNumberFormat="1" applyFont="1" applyFill="1" applyBorder="1" applyAlignment="1">
      <alignment horizontal="right"/>
      <protection/>
    </xf>
    <xf numFmtId="2" fontId="31" fillId="0" borderId="12" xfId="58" applyNumberFormat="1" applyFont="1" applyFill="1" applyBorder="1" applyAlignment="1">
      <alignment horizontal="right"/>
      <protection/>
    </xf>
    <xf numFmtId="0" fontId="31" fillId="0" borderId="12" xfId="58" applyFont="1" applyFill="1" applyBorder="1" applyAlignment="1">
      <alignment horizontal="center"/>
      <protection/>
    </xf>
    <xf numFmtId="0" fontId="24" fillId="0" borderId="12" xfId="58" applyFont="1" applyFill="1" applyBorder="1">
      <alignment/>
      <protection/>
    </xf>
    <xf numFmtId="0" fontId="50" fillId="0" borderId="12" xfId="58" applyFont="1" applyFill="1" applyBorder="1">
      <alignment/>
      <protection/>
    </xf>
    <xf numFmtId="0" fontId="31" fillId="0" borderId="12" xfId="58" applyFont="1" applyFill="1" applyBorder="1" applyAlignment="1">
      <alignment horizontal="right"/>
      <protection/>
    </xf>
    <xf numFmtId="0" fontId="0" fillId="0" borderId="11" xfId="57" applyFont="1" applyFill="1" applyBorder="1" applyAlignment="1">
      <alignment horizontal="center" wrapText="1"/>
      <protection/>
    </xf>
    <xf numFmtId="1" fontId="0" fillId="0" borderId="11" xfId="57" applyNumberFormat="1" applyFont="1" applyFill="1" applyBorder="1" applyAlignment="1">
      <alignment horizontal="center" wrapText="1"/>
      <protection/>
    </xf>
    <xf numFmtId="172" fontId="0" fillId="0" borderId="11" xfId="57" applyNumberFormat="1" applyFont="1" applyFill="1" applyBorder="1" applyAlignment="1">
      <alignment horizontal="center" wrapText="1"/>
      <protection/>
    </xf>
    <xf numFmtId="2" fontId="0" fillId="0" borderId="11" xfId="57" applyNumberFormat="1" applyFont="1" applyFill="1" applyBorder="1" applyAlignment="1">
      <alignment horizontal="center" wrapText="1"/>
      <protection/>
    </xf>
    <xf numFmtId="0" fontId="24" fillId="0" borderId="46" xfId="58" applyFont="1" applyFill="1" applyBorder="1" applyAlignment="1">
      <alignment horizontal="center"/>
      <protection/>
    </xf>
    <xf numFmtId="0" fontId="47" fillId="0" borderId="18" xfId="58" applyFont="1" applyFill="1" applyBorder="1">
      <alignment/>
      <protection/>
    </xf>
    <xf numFmtId="0" fontId="28" fillId="0" borderId="18" xfId="58" applyFont="1" applyFill="1" applyBorder="1">
      <alignment/>
      <protection/>
    </xf>
    <xf numFmtId="0" fontId="48" fillId="0" borderId="18" xfId="58" applyFont="1" applyFill="1" applyBorder="1">
      <alignment/>
      <protection/>
    </xf>
    <xf numFmtId="0" fontId="45" fillId="0" borderId="18" xfId="57" applyFont="1" applyFill="1" applyBorder="1" applyAlignment="1">
      <alignment horizontal="right" wrapText="1"/>
      <protection/>
    </xf>
    <xf numFmtId="2" fontId="47" fillId="0" borderId="18" xfId="58" applyNumberFormat="1" applyFont="1" applyFill="1" applyBorder="1">
      <alignment/>
      <protection/>
    </xf>
    <xf numFmtId="2" fontId="47" fillId="0" borderId="18" xfId="58" applyNumberFormat="1" applyFont="1" applyFill="1" applyBorder="1" applyAlignment="1">
      <alignment horizontal="right"/>
      <protection/>
    </xf>
    <xf numFmtId="4" fontId="47" fillId="0" borderId="18" xfId="58" applyNumberFormat="1" applyFont="1" applyFill="1" applyBorder="1" applyAlignment="1">
      <alignment horizontal="right"/>
      <protection/>
    </xf>
    <xf numFmtId="0" fontId="28" fillId="0" borderId="18" xfId="58" applyFont="1" applyFill="1" applyBorder="1" applyAlignment="1">
      <alignment horizontal="center"/>
      <protection/>
    </xf>
    <xf numFmtId="0" fontId="26" fillId="0" borderId="18" xfId="58" applyFont="1" applyFill="1" applyBorder="1">
      <alignment/>
      <protection/>
    </xf>
    <xf numFmtId="0" fontId="26" fillId="0" borderId="47" xfId="0" applyFont="1" applyFill="1" applyBorder="1" applyAlignment="1">
      <alignment horizontal="center" vertical="center" wrapText="1"/>
    </xf>
    <xf numFmtId="0" fontId="24" fillId="0" borderId="47" xfId="58" applyFont="1" applyFill="1" applyBorder="1" applyAlignment="1">
      <alignment horizontal="center"/>
      <protection/>
    </xf>
    <xf numFmtId="0" fontId="24" fillId="0" borderId="17" xfId="58" applyFont="1" applyFill="1" applyBorder="1">
      <alignment/>
      <protection/>
    </xf>
    <xf numFmtId="0" fontId="46" fillId="0" borderId="17" xfId="58" applyFont="1" applyFill="1" applyBorder="1">
      <alignment/>
      <protection/>
    </xf>
    <xf numFmtId="0" fontId="24" fillId="0" borderId="17" xfId="57" applyFont="1" applyFill="1" applyBorder="1" applyAlignment="1">
      <alignment horizontal="right" wrapText="1"/>
      <protection/>
    </xf>
    <xf numFmtId="0" fontId="24" fillId="0" borderId="17" xfId="58" applyFont="1" applyFill="1" applyBorder="1" applyAlignment="1">
      <alignment horizontal="center"/>
      <protection/>
    </xf>
    <xf numFmtId="2" fontId="24" fillId="0" borderId="45" xfId="58" applyNumberFormat="1" applyFont="1" applyFill="1" applyBorder="1">
      <alignment/>
      <protection/>
    </xf>
    <xf numFmtId="0" fontId="24" fillId="0" borderId="18" xfId="58" applyFont="1" applyFill="1" applyBorder="1">
      <alignment/>
      <protection/>
    </xf>
    <xf numFmtId="0" fontId="31" fillId="0" borderId="18" xfId="58" applyFont="1" applyFill="1" applyBorder="1">
      <alignment/>
      <protection/>
    </xf>
    <xf numFmtId="1" fontId="31" fillId="0" borderId="18" xfId="58" applyNumberFormat="1" applyFont="1" applyFill="1" applyBorder="1">
      <alignment/>
      <protection/>
    </xf>
    <xf numFmtId="1" fontId="24" fillId="0" borderId="18" xfId="58" applyNumberFormat="1" applyFont="1" applyFill="1" applyBorder="1">
      <alignment/>
      <protection/>
    </xf>
    <xf numFmtId="2" fontId="31" fillId="0" borderId="18" xfId="58" applyNumberFormat="1" applyFont="1" applyFill="1" applyBorder="1" applyAlignment="1">
      <alignment horizontal="right"/>
      <protection/>
    </xf>
    <xf numFmtId="0" fontId="28" fillId="0" borderId="17" xfId="58" applyFont="1" applyFill="1" applyBorder="1">
      <alignment/>
      <protection/>
    </xf>
    <xf numFmtId="0" fontId="47" fillId="0" borderId="17" xfId="58" applyFont="1" applyFill="1" applyBorder="1">
      <alignment/>
      <protection/>
    </xf>
    <xf numFmtId="0" fontId="48" fillId="0" borderId="17" xfId="58" applyFont="1" applyFill="1" applyBorder="1">
      <alignment/>
      <protection/>
    </xf>
    <xf numFmtId="0" fontId="26" fillId="0" borderId="17" xfId="57" applyFont="1" applyFill="1" applyBorder="1" applyAlignment="1">
      <alignment horizontal="right" wrapText="1"/>
      <protection/>
    </xf>
    <xf numFmtId="0" fontId="28" fillId="0" borderId="17" xfId="58" applyFont="1" applyFill="1" applyBorder="1" applyAlignment="1">
      <alignment horizontal="right"/>
      <protection/>
    </xf>
    <xf numFmtId="2" fontId="28" fillId="0" borderId="17" xfId="58" applyNumberFormat="1" applyFont="1" applyFill="1" applyBorder="1" applyAlignment="1">
      <alignment horizontal="right"/>
      <protection/>
    </xf>
    <xf numFmtId="0" fontId="28" fillId="0" borderId="17" xfId="58" applyFont="1" applyFill="1" applyBorder="1" applyAlignment="1">
      <alignment horizontal="center"/>
      <protection/>
    </xf>
    <xf numFmtId="0" fontId="26" fillId="0" borderId="17" xfId="58" applyFont="1" applyFill="1" applyBorder="1">
      <alignment/>
      <protection/>
    </xf>
    <xf numFmtId="0" fontId="31" fillId="0" borderId="17" xfId="58" applyFont="1" applyFill="1" applyBorder="1">
      <alignment/>
      <protection/>
    </xf>
    <xf numFmtId="0" fontId="24" fillId="0" borderId="17" xfId="57" applyFont="1" applyFill="1" applyBorder="1" applyAlignment="1">
      <alignment horizontal="right" wrapText="1"/>
      <protection/>
    </xf>
    <xf numFmtId="1" fontId="31" fillId="0" borderId="17" xfId="58" applyNumberFormat="1" applyFont="1" applyFill="1" applyBorder="1">
      <alignment/>
      <protection/>
    </xf>
    <xf numFmtId="1" fontId="31" fillId="0" borderId="17" xfId="58" applyNumberFormat="1" applyFont="1" applyFill="1" applyBorder="1" applyAlignment="1">
      <alignment horizontal="right"/>
      <protection/>
    </xf>
    <xf numFmtId="2" fontId="31" fillId="0" borderId="17" xfId="58" applyNumberFormat="1" applyFont="1" applyFill="1" applyBorder="1" applyAlignment="1">
      <alignment horizontal="right"/>
      <protection/>
    </xf>
    <xf numFmtId="0" fontId="31" fillId="0" borderId="17" xfId="58" applyFont="1" applyFill="1" applyBorder="1" applyAlignment="1">
      <alignment horizontal="center"/>
      <protection/>
    </xf>
    <xf numFmtId="0" fontId="24" fillId="0" borderId="17" xfId="58" applyFont="1" applyFill="1" applyBorder="1">
      <alignment/>
      <protection/>
    </xf>
    <xf numFmtId="0" fontId="19" fillId="0" borderId="24" xfId="57" applyFont="1" applyFill="1" applyBorder="1" applyAlignment="1">
      <alignment horizontal="center" wrapText="1"/>
      <protection/>
    </xf>
    <xf numFmtId="0" fontId="19" fillId="0" borderId="24" xfId="57" applyFont="1" applyFill="1" applyBorder="1" applyAlignment="1">
      <alignment horizontal="left" wrapText="1"/>
      <protection/>
    </xf>
    <xf numFmtId="0" fontId="0" fillId="0" borderId="24" xfId="57" applyFont="1" applyFill="1" applyBorder="1" applyAlignment="1">
      <alignment horizontal="center" wrapText="1"/>
      <protection/>
    </xf>
    <xf numFmtId="0" fontId="0" fillId="0" borderId="24" xfId="57" applyFont="1" applyFill="1" applyBorder="1" applyAlignment="1">
      <alignment horizontal="left" wrapText="1"/>
      <protection/>
    </xf>
    <xf numFmtId="1" fontId="19" fillId="0" borderId="24" xfId="57" applyNumberFormat="1" applyFont="1" applyFill="1" applyBorder="1" applyAlignment="1">
      <alignment horizontal="center" wrapText="1"/>
      <protection/>
    </xf>
    <xf numFmtId="2" fontId="19" fillId="0" borderId="24" xfId="57" applyNumberFormat="1" applyFont="1" applyFill="1" applyBorder="1" applyAlignment="1">
      <alignment horizontal="center" wrapText="1"/>
      <protection/>
    </xf>
    <xf numFmtId="0" fontId="0" fillId="0" borderId="13" xfId="57" applyFont="1" applyFill="1" applyBorder="1" applyAlignment="1">
      <alignment horizontal="center" wrapText="1"/>
      <protection/>
    </xf>
    <xf numFmtId="0" fontId="0" fillId="0" borderId="13" xfId="57" applyFont="1" applyFill="1" applyBorder="1" applyAlignment="1">
      <alignment horizontal="left" wrapText="1"/>
      <protection/>
    </xf>
    <xf numFmtId="1" fontId="0" fillId="0" borderId="13" xfId="57" applyNumberFormat="1" applyFont="1" applyFill="1" applyBorder="1" applyAlignment="1">
      <alignment horizontal="center" wrapText="1"/>
      <protection/>
    </xf>
    <xf numFmtId="2" fontId="0" fillId="0" borderId="13" xfId="57" applyNumberFormat="1" applyFont="1" applyFill="1" applyBorder="1" applyAlignment="1">
      <alignment horizontal="center" wrapText="1"/>
      <protection/>
    </xf>
    <xf numFmtId="0" fontId="19" fillId="0" borderId="15" xfId="57" applyFont="1" applyFill="1" applyBorder="1" applyAlignment="1">
      <alignment horizontal="center" wrapText="1"/>
      <protection/>
    </xf>
    <xf numFmtId="2" fontId="0" fillId="0" borderId="45" xfId="57" applyNumberFormat="1" applyFont="1" applyFill="1" applyBorder="1">
      <alignment/>
      <protection/>
    </xf>
    <xf numFmtId="0" fontId="0" fillId="0" borderId="24" xfId="57" applyFont="1" applyFill="1" applyBorder="1" applyAlignment="1">
      <alignment horizontal="center" wrapText="1"/>
      <protection/>
    </xf>
    <xf numFmtId="0" fontId="0" fillId="0" borderId="24" xfId="57" applyFont="1" applyFill="1" applyBorder="1" applyAlignment="1">
      <alignment horizontal="left" wrapText="1"/>
      <protection/>
    </xf>
    <xf numFmtId="1" fontId="0" fillId="0" borderId="24" xfId="57" applyNumberFormat="1" applyFont="1" applyFill="1" applyBorder="1" applyAlignment="1">
      <alignment horizontal="center" wrapText="1"/>
      <protection/>
    </xf>
    <xf numFmtId="2" fontId="0" fillId="0" borderId="24" xfId="57" applyNumberFormat="1" applyFont="1" applyFill="1" applyBorder="1" applyAlignment="1">
      <alignment horizontal="center" wrapText="1"/>
      <protection/>
    </xf>
    <xf numFmtId="2" fontId="0" fillId="0" borderId="13" xfId="57" applyNumberFormat="1" applyFont="1" applyFill="1" applyBorder="1">
      <alignment/>
      <protection/>
    </xf>
    <xf numFmtId="0" fontId="0" fillId="0" borderId="13" xfId="57" applyFont="1" applyFill="1" applyBorder="1">
      <alignment/>
      <protection/>
    </xf>
    <xf numFmtId="0" fontId="19" fillId="0" borderId="15" xfId="57" applyFont="1" applyFill="1" applyBorder="1" applyAlignment="1">
      <alignment horizontal="center"/>
      <protection/>
    </xf>
    <xf numFmtId="2" fontId="0" fillId="0" borderId="45" xfId="57" applyNumberFormat="1" applyFont="1" applyFill="1" applyBorder="1">
      <alignment/>
      <protection/>
    </xf>
    <xf numFmtId="0" fontId="22" fillId="0" borderId="45" xfId="0" applyFont="1" applyBorder="1" applyAlignment="1">
      <alignment horizontal="center" vertical="center" wrapText="1"/>
    </xf>
    <xf numFmtId="2" fontId="19" fillId="0" borderId="48" xfId="0" applyNumberFormat="1" applyFont="1" applyBorder="1" applyAlignment="1">
      <alignment horizontal="center" vertical="center" wrapText="1"/>
    </xf>
    <xf numFmtId="2" fontId="19" fillId="0" borderId="49" xfId="0" applyNumberFormat="1" applyFont="1" applyBorder="1" applyAlignment="1">
      <alignment horizontal="center" vertical="center" wrapText="1"/>
    </xf>
    <xf numFmtId="2" fontId="19" fillId="0" borderId="50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left"/>
    </xf>
    <xf numFmtId="0" fontId="34" fillId="0" borderId="45" xfId="0" applyFont="1" applyBorder="1" applyAlignment="1">
      <alignment horizontal="center"/>
    </xf>
    <xf numFmtId="0" fontId="34" fillId="0" borderId="45" xfId="0" applyFont="1" applyBorder="1" applyAlignment="1">
      <alignment/>
    </xf>
    <xf numFmtId="0" fontId="0" fillId="0" borderId="45" xfId="0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0" fillId="0" borderId="51" xfId="0" applyBorder="1" applyAlignment="1">
      <alignment/>
    </xf>
    <xf numFmtId="0" fontId="19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14" fontId="34" fillId="0" borderId="52" xfId="0" applyNumberFormat="1" applyFont="1" applyBorder="1" applyAlignment="1">
      <alignment/>
    </xf>
    <xf numFmtId="0" fontId="34" fillId="0" borderId="52" xfId="0" applyFont="1" applyBorder="1" applyAlignment="1">
      <alignment horizontal="center"/>
    </xf>
    <xf numFmtId="0" fontId="34" fillId="0" borderId="52" xfId="0" applyFont="1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47" xfId="0" applyBorder="1" applyAlignment="1">
      <alignment/>
    </xf>
    <xf numFmtId="0" fontId="22" fillId="0" borderId="51" xfId="0" applyFont="1" applyBorder="1" applyAlignment="1">
      <alignment horizontal="center"/>
    </xf>
    <xf numFmtId="0" fontId="22" fillId="0" borderId="46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47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0" fontId="38" fillId="0" borderId="26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26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8" fillId="0" borderId="35" xfId="0" applyFont="1" applyBorder="1" applyAlignment="1">
      <alignment wrapText="1"/>
    </xf>
    <xf numFmtId="0" fontId="38" fillId="0" borderId="30" xfId="0" applyFont="1" applyBorder="1" applyAlignment="1">
      <alignment wrapText="1"/>
    </xf>
    <xf numFmtId="3" fontId="38" fillId="0" borderId="30" xfId="0" applyNumberFormat="1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37" xfId="0" applyFont="1" applyBorder="1" applyAlignment="1">
      <alignment/>
    </xf>
    <xf numFmtId="0" fontId="38" fillId="0" borderId="38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38" xfId="0" applyFont="1" applyBorder="1" applyAlignment="1">
      <alignment wrapText="1"/>
    </xf>
    <xf numFmtId="0" fontId="38" fillId="0" borderId="12" xfId="0" applyFont="1" applyBorder="1" applyAlignment="1">
      <alignment/>
    </xf>
    <xf numFmtId="3" fontId="38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39" xfId="0" applyFont="1" applyBorder="1" applyAlignment="1">
      <alignment/>
    </xf>
    <xf numFmtId="3" fontId="37" fillId="0" borderId="12" xfId="0" applyNumberFormat="1" applyFont="1" applyBorder="1" applyAlignment="1">
      <alignment/>
    </xf>
    <xf numFmtId="0" fontId="37" fillId="0" borderId="38" xfId="0" applyFont="1" applyBorder="1" applyAlignment="1">
      <alignment horizontal="center" vertical="center" wrapText="1"/>
    </xf>
    <xf numFmtId="0" fontId="37" fillId="0" borderId="18" xfId="0" applyFont="1" applyBorder="1" applyAlignment="1">
      <alignment/>
    </xf>
    <xf numFmtId="0" fontId="38" fillId="0" borderId="38" xfId="0" applyFont="1" applyBorder="1" applyAlignment="1">
      <alignment horizontal="right" vertical="center" wrapText="1"/>
    </xf>
    <xf numFmtId="0" fontId="38" fillId="0" borderId="12" xfId="0" applyFont="1" applyBorder="1" applyAlignment="1">
      <alignment horizontal="right" vertical="center" wrapText="1"/>
    </xf>
    <xf numFmtId="3" fontId="38" fillId="0" borderId="12" xfId="0" applyNumberFormat="1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38" fillId="0" borderId="39" xfId="0" applyFont="1" applyBorder="1" applyAlignment="1">
      <alignment horizontal="right"/>
    </xf>
    <xf numFmtId="0" fontId="37" fillId="0" borderId="38" xfId="0" applyFont="1" applyBorder="1" applyAlignment="1">
      <alignment/>
    </xf>
    <xf numFmtId="0" fontId="37" fillId="0" borderId="38" xfId="0" applyFont="1" applyBorder="1" applyAlignment="1">
      <alignment wrapText="1"/>
    </xf>
    <xf numFmtId="14" fontId="38" fillId="0" borderId="12" xfId="0" applyNumberFormat="1" applyFont="1" applyBorder="1" applyAlignment="1">
      <alignment/>
    </xf>
    <xf numFmtId="0" fontId="38" fillId="0" borderId="18" xfId="0" applyFont="1" applyBorder="1" applyAlignment="1">
      <alignment horizontal="right" vertical="center" wrapText="1"/>
    </xf>
    <xf numFmtId="0" fontId="38" fillId="0" borderId="38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/>
    </xf>
    <xf numFmtId="0" fontId="38" fillId="0" borderId="40" xfId="0" applyFont="1" applyBorder="1" applyAlignment="1">
      <alignment wrapText="1"/>
    </xf>
    <xf numFmtId="0" fontId="38" fillId="0" borderId="33" xfId="0" applyFont="1" applyBorder="1" applyAlignment="1">
      <alignment/>
    </xf>
    <xf numFmtId="0" fontId="37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19" fillId="0" borderId="0" xfId="57" applyFont="1" applyFill="1" applyBorder="1" applyAlignment="1">
      <alignment horizontal="center" vertical="center" wrapText="1"/>
      <protection/>
    </xf>
    <xf numFmtId="0" fontId="26" fillId="0" borderId="12" xfId="58" applyFont="1" applyFill="1" applyBorder="1" applyAlignment="1">
      <alignment horizontal="left" vertical="top" wrapText="1"/>
      <protection/>
    </xf>
    <xf numFmtId="0" fontId="19" fillId="0" borderId="11" xfId="57" applyFont="1" applyFill="1" applyBorder="1" applyAlignment="1">
      <alignment horizontal="left" vertical="top" wrapText="1"/>
      <protection/>
    </xf>
    <xf numFmtId="0" fontId="19" fillId="0" borderId="24" xfId="57" applyFont="1" applyFill="1" applyBorder="1" applyAlignment="1">
      <alignment horizontal="left" vertical="top" wrapText="1"/>
      <protection/>
    </xf>
    <xf numFmtId="0" fontId="19" fillId="0" borderId="11" xfId="57" applyFont="1" applyFill="1" applyBorder="1" applyAlignment="1">
      <alignment horizontal="left" vertical="center" wrapText="1"/>
      <protection/>
    </xf>
    <xf numFmtId="0" fontId="19" fillId="0" borderId="13" xfId="57" applyFont="1" applyFill="1" applyBorder="1" applyAlignment="1">
      <alignment horizontal="left" vertical="top" wrapText="1"/>
      <protection/>
    </xf>
    <xf numFmtId="0" fontId="19" fillId="0" borderId="15" xfId="57" applyFont="1" applyFill="1" applyBorder="1" applyAlignment="1">
      <alignment horizontal="center" vertical="center" wrapText="1"/>
      <protection/>
    </xf>
    <xf numFmtId="0" fontId="22" fillId="0" borderId="11" xfId="57" applyFont="1" applyFill="1" applyBorder="1" applyAlignment="1">
      <alignment horizontal="center" vertical="center" wrapText="1"/>
      <protection/>
    </xf>
    <xf numFmtId="0" fontId="22" fillId="0" borderId="11" xfId="57" applyFont="1" applyFill="1" applyBorder="1" applyAlignment="1">
      <alignment horizontal="center" wrapText="1"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left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19" fillId="0" borderId="11" xfId="57" applyFont="1" applyFill="1" applyBorder="1" applyAlignment="1">
      <alignment horizontal="center" vertical="center" wrapText="1"/>
      <protection/>
    </xf>
    <xf numFmtId="0" fontId="19" fillId="0" borderId="11" xfId="58" applyFont="1" applyFill="1" applyBorder="1" applyAlignment="1">
      <alignment horizontal="center" vertical="center" wrapText="1"/>
      <protection/>
    </xf>
    <xf numFmtId="0" fontId="28" fillId="0" borderId="0" xfId="58" applyFont="1" applyFill="1" applyBorder="1" applyAlignment="1">
      <alignment horizontal="center" vertical="center" wrapText="1"/>
      <protection/>
    </xf>
    <xf numFmtId="0" fontId="28" fillId="0" borderId="0" xfId="58" applyFont="1" applyFill="1" applyBorder="1" applyAlignment="1">
      <alignment horizontal="center"/>
      <protection/>
    </xf>
    <xf numFmtId="0" fontId="26" fillId="0" borderId="45" xfId="57" applyFont="1" applyFill="1" applyBorder="1" applyAlignment="1">
      <alignment horizontal="left" vertical="center" wrapText="1"/>
      <protection/>
    </xf>
    <xf numFmtId="0" fontId="26" fillId="0" borderId="45" xfId="58" applyFont="1" applyFill="1" applyBorder="1" applyAlignment="1">
      <alignment horizontal="left" vertical="top" wrapText="1"/>
      <protection/>
    </xf>
    <xf numFmtId="0" fontId="26" fillId="0" borderId="45" xfId="57" applyFont="1" applyFill="1" applyBorder="1" applyAlignment="1">
      <alignment horizontal="left" vertical="top" wrapText="1"/>
      <protection/>
    </xf>
    <xf numFmtId="0" fontId="28" fillId="0" borderId="0" xfId="58" applyFont="1" applyFill="1" applyBorder="1" applyAlignment="1">
      <alignment horizontal="left" vertical="top" wrapText="1"/>
      <protection/>
    </xf>
    <xf numFmtId="0" fontId="26" fillId="0" borderId="45" xfId="58" applyFont="1" applyFill="1" applyBorder="1" applyAlignment="1">
      <alignment horizontal="left" vertical="center" wrapText="1"/>
      <protection/>
    </xf>
    <xf numFmtId="0" fontId="26" fillId="0" borderId="45" xfId="58" applyFont="1" applyFill="1" applyBorder="1" applyAlignment="1">
      <alignment horizontal="center" vertical="center"/>
      <protection/>
    </xf>
    <xf numFmtId="0" fontId="19" fillId="0" borderId="45" xfId="57" applyFont="1" applyFill="1" applyBorder="1" applyAlignment="1">
      <alignment horizontal="left" vertical="top" wrapText="1"/>
      <protection/>
    </xf>
    <xf numFmtId="0" fontId="26" fillId="0" borderId="46" xfId="58" applyFont="1" applyFill="1" applyBorder="1" applyAlignment="1">
      <alignment horizontal="left" vertical="top" wrapText="1"/>
      <protection/>
    </xf>
    <xf numFmtId="0" fontId="26" fillId="0" borderId="47" xfId="58" applyFont="1" applyFill="1" applyBorder="1" applyAlignment="1">
      <alignment horizontal="left" vertical="top" wrapText="1"/>
      <protection/>
    </xf>
    <xf numFmtId="0" fontId="26" fillId="0" borderId="45" xfId="0" applyFont="1" applyFill="1" applyBorder="1" applyAlignment="1">
      <alignment horizontal="left" wrapText="1"/>
    </xf>
    <xf numFmtId="0" fontId="45" fillId="0" borderId="45" xfId="58" applyFont="1" applyFill="1" applyBorder="1" applyAlignment="1">
      <alignment horizontal="left" vertical="top" wrapText="1"/>
      <protection/>
    </xf>
    <xf numFmtId="0" fontId="24" fillId="0" borderId="45" xfId="58" applyFont="1" applyFill="1" applyBorder="1" applyAlignment="1">
      <alignment horizontal="left" vertical="top" wrapText="1"/>
      <protection/>
    </xf>
    <xf numFmtId="0" fontId="24" fillId="0" borderId="45" xfId="58" applyFont="1" applyFill="1" applyBorder="1" applyAlignment="1">
      <alignment vertical="top" wrapText="1"/>
      <protection/>
    </xf>
    <xf numFmtId="0" fontId="29" fillId="0" borderId="45" xfId="58" applyFont="1" applyFill="1" applyBorder="1" applyAlignment="1">
      <alignment horizontal="center" vertical="top" wrapText="1"/>
      <protection/>
    </xf>
    <xf numFmtId="0" fontId="24" fillId="0" borderId="45" xfId="58" applyFont="1" applyFill="1" applyBorder="1" applyAlignment="1">
      <alignment horizontal="center" vertical="center"/>
      <protection/>
    </xf>
    <xf numFmtId="0" fontId="24" fillId="0" borderId="45" xfId="58" applyFont="1" applyFill="1" applyBorder="1" applyAlignment="1">
      <alignment horizontal="center" wrapText="1"/>
      <protection/>
    </xf>
    <xf numFmtId="0" fontId="27" fillId="0" borderId="0" xfId="58" applyFont="1" applyFill="1" applyBorder="1" applyAlignment="1">
      <alignment horizontal="center" vertical="center" wrapText="1"/>
      <protection/>
    </xf>
    <xf numFmtId="0" fontId="28" fillId="0" borderId="45" xfId="58" applyFont="1" applyFill="1" applyBorder="1" applyAlignment="1">
      <alignment horizontal="center" vertical="center" wrapText="1"/>
      <protection/>
    </xf>
    <xf numFmtId="0" fontId="26" fillId="0" borderId="45" xfId="58" applyFont="1" applyFill="1" applyBorder="1" applyAlignment="1">
      <alignment horizontal="center" vertical="center" wrapText="1"/>
      <protection/>
    </xf>
    <xf numFmtId="0" fontId="21" fillId="0" borderId="0" xfId="58" applyFont="1" applyFill="1" applyBorder="1" applyAlignment="1">
      <alignment horizontal="center" vertical="top" wrapText="1"/>
      <protection/>
    </xf>
    <xf numFmtId="0" fontId="18" fillId="0" borderId="0" xfId="0" applyFont="1" applyBorder="1" applyAlignment="1">
      <alignment horizontal="center"/>
    </xf>
    <xf numFmtId="0" fontId="19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9" fontId="19" fillId="0" borderId="45" xfId="0" applyNumberFormat="1" applyFont="1" applyBorder="1" applyAlignment="1">
      <alignment horizontal="center" wrapText="1"/>
    </xf>
    <xf numFmtId="0" fontId="21" fillId="0" borderId="0" xfId="58" applyFont="1" applyFill="1" applyBorder="1" applyAlignment="1">
      <alignment horizontal="left" vertical="top" wrapText="1"/>
      <protection/>
    </xf>
    <xf numFmtId="0" fontId="21" fillId="0" borderId="0" xfId="58" applyFont="1" applyFill="1" applyBorder="1" applyAlignment="1">
      <alignment horizontal="center" vertical="center" wrapText="1"/>
      <protection/>
    </xf>
    <xf numFmtId="0" fontId="21" fillId="0" borderId="0" xfId="58" applyFont="1" applyFill="1" applyBorder="1" applyAlignment="1">
      <alignment horizontal="center"/>
      <protection/>
    </xf>
    <xf numFmtId="0" fontId="19" fillId="0" borderId="12" xfId="58" applyFont="1" applyFill="1" applyBorder="1" applyAlignment="1">
      <alignment horizontal="left" vertical="top" wrapText="1"/>
      <protection/>
    </xf>
    <xf numFmtId="0" fontId="19" fillId="0" borderId="12" xfId="57" applyFont="1" applyFill="1" applyBorder="1" applyAlignment="1">
      <alignment horizontal="left" vertical="top" wrapText="1"/>
      <protection/>
    </xf>
    <xf numFmtId="0" fontId="19" fillId="0" borderId="12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 wrapText="1"/>
    </xf>
    <xf numFmtId="0" fontId="19" fillId="0" borderId="12" xfId="58" applyFont="1" applyFill="1" applyBorder="1" applyAlignment="1">
      <alignment horizontal="center" vertical="center"/>
      <protection/>
    </xf>
    <xf numFmtId="0" fontId="19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vertical="top" wrapText="1"/>
      <protection/>
    </xf>
    <xf numFmtId="0" fontId="0" fillId="0" borderId="12" xfId="58" applyFont="1" applyFill="1" applyBorder="1" applyAlignment="1">
      <alignment vertical="top" wrapText="1"/>
      <protection/>
    </xf>
    <xf numFmtId="0" fontId="30" fillId="0" borderId="12" xfId="58" applyFont="1" applyFill="1" applyBorder="1" applyAlignment="1">
      <alignment horizontal="center" vertical="top" wrapText="1"/>
      <protection/>
    </xf>
    <xf numFmtId="0" fontId="18" fillId="0" borderId="0" xfId="0" applyFont="1" applyFill="1" applyBorder="1" applyAlignment="1">
      <alignment horizontal="center"/>
    </xf>
    <xf numFmtId="0" fontId="19" fillId="0" borderId="0" xfId="58" applyFont="1" applyFill="1" applyBorder="1" applyAlignment="1">
      <alignment horizontal="center" vertical="top" wrapText="1"/>
      <protection/>
    </xf>
    <xf numFmtId="0" fontId="19" fillId="0" borderId="0" xfId="58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0" xfId="58" applyFont="1" applyFill="1" applyBorder="1" applyAlignment="1">
      <alignment vertical="center" wrapText="1"/>
      <protection/>
    </xf>
    <xf numFmtId="0" fontId="0" fillId="0" borderId="42" xfId="0" applyFont="1" applyBorder="1" applyAlignment="1">
      <alignment horizontal="left"/>
    </xf>
    <xf numFmtId="0" fontId="19" fillId="0" borderId="55" xfId="0" applyFont="1" applyBorder="1" applyAlignment="1">
      <alignment horizontal="left" vertical="center" wrapText="1"/>
    </xf>
    <xf numFmtId="2" fontId="19" fillId="0" borderId="42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wrapText="1"/>
    </xf>
    <xf numFmtId="0" fontId="19" fillId="0" borderId="55" xfId="0" applyFont="1" applyFill="1" applyBorder="1" applyAlignment="1">
      <alignment horizontal="left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/>
    </xf>
    <xf numFmtId="0" fontId="21" fillId="0" borderId="0" xfId="57" applyFont="1" applyFill="1" applyBorder="1" applyAlignment="1">
      <alignment horizontal="center" vertical="center" wrapText="1"/>
      <protection/>
    </xf>
    <xf numFmtId="0" fontId="19" fillId="0" borderId="24" xfId="58" applyFont="1" applyFill="1" applyBorder="1" applyAlignment="1">
      <alignment horizontal="center" vertical="center" wrapText="1"/>
      <protection/>
    </xf>
    <xf numFmtId="0" fontId="19" fillId="0" borderId="13" xfId="58" applyFont="1" applyFill="1" applyBorder="1" applyAlignment="1">
      <alignment horizontal="center" vertical="center" wrapText="1"/>
      <protection/>
    </xf>
    <xf numFmtId="0" fontId="19" fillId="0" borderId="11" xfId="57" applyFont="1" applyFill="1" applyBorder="1" applyAlignment="1">
      <alignment horizontal="center" wrapText="1"/>
      <protection/>
    </xf>
    <xf numFmtId="0" fontId="26" fillId="0" borderId="45" xfId="58" applyFont="1" applyFill="1" applyBorder="1" applyAlignment="1">
      <alignment horizontal="center" vertical="center" wrapText="1"/>
      <protection/>
    </xf>
    <xf numFmtId="0" fontId="26" fillId="0" borderId="46" xfId="58" applyFont="1" applyFill="1" applyBorder="1" applyAlignment="1">
      <alignment horizontal="center" vertical="center" wrapText="1"/>
      <protection/>
    </xf>
    <xf numFmtId="0" fontId="26" fillId="0" borderId="45" xfId="58" applyFont="1" applyFill="1" applyBorder="1" applyAlignment="1">
      <alignment horizontal="center" vertical="center"/>
      <protection/>
    </xf>
    <xf numFmtId="0" fontId="26" fillId="0" borderId="47" xfId="58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horizontal="center" vertical="center" wrapText="1"/>
    </xf>
    <xf numFmtId="0" fontId="21" fillId="0" borderId="0" xfId="58" applyFont="1" applyAlignment="1">
      <alignment horizontal="center" vertical="top" wrapText="1"/>
      <protection/>
    </xf>
    <xf numFmtId="0" fontId="18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9" fontId="19" fillId="0" borderId="12" xfId="0" applyNumberFormat="1" applyFont="1" applyBorder="1" applyAlignment="1">
      <alignment horizontal="center" wrapText="1"/>
    </xf>
    <xf numFmtId="0" fontId="38" fillId="0" borderId="0" xfId="58" applyFont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26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8" xfId="0" applyFont="1" applyBorder="1" applyAlignment="1">
      <alignment horizontal="center" vertical="center" wrapText="1"/>
    </xf>
    <xf numFmtId="2" fontId="19" fillId="0" borderId="68" xfId="0" applyNumberFormat="1" applyFont="1" applyBorder="1" applyAlignment="1">
      <alignment horizontal="center" vertical="center" wrapText="1"/>
    </xf>
    <xf numFmtId="2" fontId="19" fillId="0" borderId="60" xfId="0" applyNumberFormat="1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0" fillId="0" borderId="45" xfId="0" applyBorder="1" applyAlignment="1">
      <alignment horizontal="left"/>
    </xf>
    <xf numFmtId="0" fontId="19" fillId="0" borderId="0" xfId="58" applyFont="1" applyAlignment="1">
      <alignment horizontal="center" vertical="center" wrapText="1"/>
      <protection/>
    </xf>
    <xf numFmtId="0" fontId="19" fillId="0" borderId="0" xfId="58" applyFont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6"/>
  <sheetViews>
    <sheetView zoomScale="108" zoomScaleNormal="108" zoomScalePageLayoutView="0" workbookViewId="0" topLeftCell="A13">
      <selection activeCell="F12" sqref="F12:F71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2.8515625" style="2" customWidth="1"/>
    <col min="4" max="4" width="3.57421875" style="1" customWidth="1"/>
    <col min="5" max="5" width="46.57421875" style="3" customWidth="1"/>
    <col min="6" max="6" width="5.00390625" style="4" customWidth="1"/>
    <col min="7" max="7" width="10.57421875" style="4" customWidth="1"/>
    <col min="8" max="8" width="11.00390625" style="5" customWidth="1"/>
    <col min="9" max="9" width="7.00390625" style="6" customWidth="1"/>
    <col min="10" max="10" width="9.00390625" style="7" customWidth="1"/>
    <col min="11" max="11" width="8.28125" style="6" customWidth="1"/>
    <col min="12" max="12" width="6.7109375" style="6" customWidth="1"/>
    <col min="13" max="13" width="7.421875" style="6" customWidth="1"/>
    <col min="14" max="110" width="9.140625" style="6" customWidth="1"/>
    <col min="111" max="16384" width="9.140625" style="5" customWidth="1"/>
  </cols>
  <sheetData>
    <row r="1" spans="1:7" ht="15.75">
      <c r="A1" s="8" t="s">
        <v>0</v>
      </c>
      <c r="B1" s="9"/>
      <c r="C1" s="10"/>
      <c r="D1" s="9"/>
      <c r="E1" s="11"/>
      <c r="F1" s="12"/>
      <c r="G1" s="13"/>
    </row>
    <row r="2" spans="1:8" ht="15.75">
      <c r="A2" s="8" t="s">
        <v>1</v>
      </c>
      <c r="B2" s="9"/>
      <c r="C2" s="10"/>
      <c r="D2" s="9"/>
      <c r="E2" s="11"/>
      <c r="F2" s="12"/>
      <c r="G2" s="13"/>
      <c r="H2" s="14"/>
    </row>
    <row r="3" spans="1:8" ht="15.75">
      <c r="A3" s="8" t="s">
        <v>2</v>
      </c>
      <c r="B3" s="9"/>
      <c r="C3" s="10"/>
      <c r="D3" s="9"/>
      <c r="E3" s="11"/>
      <c r="F3" s="12"/>
      <c r="G3" s="13"/>
      <c r="H3" s="14"/>
    </row>
    <row r="4" spans="1:8" ht="15.75">
      <c r="A4" s="8" t="s">
        <v>3</v>
      </c>
      <c r="B4" s="9"/>
      <c r="C4" s="10"/>
      <c r="D4" s="9"/>
      <c r="E4" s="11"/>
      <c r="F4" s="12"/>
      <c r="G4" s="13"/>
      <c r="H4" s="14"/>
    </row>
    <row r="5" spans="1:12" ht="15.75">
      <c r="A5" s="15"/>
      <c r="B5" s="15"/>
      <c r="C5" s="10"/>
      <c r="D5" s="15"/>
      <c r="E5" s="16"/>
      <c r="F5" s="17"/>
      <c r="G5" s="18"/>
      <c r="H5" s="19"/>
      <c r="L5" s="20" t="s">
        <v>4</v>
      </c>
    </row>
    <row r="6" spans="1:13" ht="18" customHeight="1">
      <c r="A6" s="473" t="s">
        <v>5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</row>
    <row r="7" spans="1:8" ht="15.75">
      <c r="A7" s="15"/>
      <c r="B7" s="15"/>
      <c r="C7" s="10"/>
      <c r="D7" s="15"/>
      <c r="E7" s="16"/>
      <c r="F7" s="17"/>
      <c r="G7" s="18"/>
      <c r="H7" s="19"/>
    </row>
    <row r="8" spans="1:13" ht="15">
      <c r="A8" s="21"/>
      <c r="B8" s="21"/>
      <c r="C8" s="22"/>
      <c r="D8" s="21"/>
      <c r="E8" s="23"/>
      <c r="F8" s="24"/>
      <c r="G8" s="25"/>
      <c r="H8" s="26"/>
      <c r="M8" s="26" t="s">
        <v>6</v>
      </c>
    </row>
    <row r="9" spans="1:114" ht="15" customHeight="1">
      <c r="A9" s="474"/>
      <c r="B9" s="474"/>
      <c r="C9" s="474"/>
      <c r="D9" s="475" t="s">
        <v>7</v>
      </c>
      <c r="E9" s="475"/>
      <c r="F9" s="476" t="s">
        <v>8</v>
      </c>
      <c r="G9" s="476" t="s">
        <v>9</v>
      </c>
      <c r="H9" s="476" t="s">
        <v>10</v>
      </c>
      <c r="I9" s="477" t="s">
        <v>11</v>
      </c>
      <c r="J9" s="477" t="s">
        <v>12</v>
      </c>
      <c r="K9" s="477" t="s">
        <v>13</v>
      </c>
      <c r="L9" s="477" t="s">
        <v>11</v>
      </c>
      <c r="M9" s="477"/>
      <c r="DG9" s="6"/>
      <c r="DH9" s="6"/>
      <c r="DI9" s="6"/>
      <c r="DJ9" s="6"/>
    </row>
    <row r="10" spans="1:114" ht="51.75" customHeight="1">
      <c r="A10" s="474"/>
      <c r="B10" s="474"/>
      <c r="C10" s="474"/>
      <c r="D10" s="475"/>
      <c r="E10" s="475"/>
      <c r="F10" s="476"/>
      <c r="G10" s="476"/>
      <c r="H10" s="476"/>
      <c r="I10" s="477"/>
      <c r="J10" s="477"/>
      <c r="K10" s="477"/>
      <c r="L10" s="28" t="s">
        <v>14</v>
      </c>
      <c r="M10" s="28" t="s">
        <v>15</v>
      </c>
      <c r="DG10" s="6"/>
      <c r="DH10" s="6"/>
      <c r="DI10" s="6"/>
      <c r="DJ10" s="6"/>
    </row>
    <row r="11" spans="1:110" s="33" customFormat="1" ht="12" customHeight="1">
      <c r="A11" s="29">
        <v>0</v>
      </c>
      <c r="B11" s="471">
        <v>1</v>
      </c>
      <c r="C11" s="471"/>
      <c r="D11" s="472">
        <v>2</v>
      </c>
      <c r="E11" s="472"/>
      <c r="F11" s="30">
        <v>3</v>
      </c>
      <c r="G11" s="30">
        <v>4</v>
      </c>
      <c r="H11" s="30">
        <v>5</v>
      </c>
      <c r="I11" s="30" t="s">
        <v>16</v>
      </c>
      <c r="J11" s="31">
        <v>7</v>
      </c>
      <c r="K11" s="31">
        <v>8</v>
      </c>
      <c r="L11" s="31">
        <v>9</v>
      </c>
      <c r="M11" s="31">
        <v>10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</row>
    <row r="12" spans="1:13" ht="13.5" customHeight="1">
      <c r="A12" s="34" t="s">
        <v>17</v>
      </c>
      <c r="B12" s="27"/>
      <c r="C12" s="35"/>
      <c r="D12" s="466" t="s">
        <v>397</v>
      </c>
      <c r="E12" s="466"/>
      <c r="F12" s="37">
        <v>1</v>
      </c>
      <c r="G12" s="38"/>
      <c r="H12" s="39"/>
      <c r="I12" s="40"/>
      <c r="J12" s="41"/>
      <c r="K12" s="41"/>
      <c r="L12" s="41"/>
      <c r="M12" s="41"/>
    </row>
    <row r="13" spans="1:13" ht="15" customHeight="1">
      <c r="A13" s="468"/>
      <c r="B13" s="27">
        <v>1</v>
      </c>
      <c r="C13" s="35"/>
      <c r="D13" s="466" t="s">
        <v>18</v>
      </c>
      <c r="E13" s="466"/>
      <c r="F13" s="37">
        <v>2</v>
      </c>
      <c r="G13" s="38"/>
      <c r="H13" s="39"/>
      <c r="I13" s="40"/>
      <c r="J13" s="41"/>
      <c r="K13" s="41"/>
      <c r="L13" s="41"/>
      <c r="M13" s="41"/>
    </row>
    <row r="14" spans="1:13" ht="15" customHeight="1">
      <c r="A14" s="468"/>
      <c r="B14" s="27"/>
      <c r="C14" s="35"/>
      <c r="D14" s="36" t="s">
        <v>19</v>
      </c>
      <c r="E14" s="42" t="s">
        <v>20</v>
      </c>
      <c r="F14" s="37">
        <v>3</v>
      </c>
      <c r="G14" s="38"/>
      <c r="H14" s="39"/>
      <c r="I14" s="40"/>
      <c r="J14" s="41"/>
      <c r="K14" s="41"/>
      <c r="L14" s="41"/>
      <c r="M14" s="41"/>
    </row>
    <row r="15" spans="1:13" ht="15" customHeight="1">
      <c r="A15" s="468"/>
      <c r="B15" s="27"/>
      <c r="C15" s="35"/>
      <c r="D15" s="36" t="s">
        <v>21</v>
      </c>
      <c r="E15" s="42" t="s">
        <v>22</v>
      </c>
      <c r="F15" s="37">
        <v>4</v>
      </c>
      <c r="G15" s="38"/>
      <c r="H15" s="39"/>
      <c r="I15" s="40"/>
      <c r="J15" s="41"/>
      <c r="K15" s="41"/>
      <c r="L15" s="41"/>
      <c r="M15" s="41"/>
    </row>
    <row r="16" spans="1:13" ht="16.5" customHeight="1" thickBot="1">
      <c r="A16" s="468"/>
      <c r="B16" s="27">
        <v>2</v>
      </c>
      <c r="C16" s="35"/>
      <c r="D16" s="466" t="s">
        <v>23</v>
      </c>
      <c r="E16" s="466"/>
      <c r="F16" s="37">
        <v>5</v>
      </c>
      <c r="G16" s="38"/>
      <c r="H16" s="39"/>
      <c r="I16" s="40"/>
      <c r="J16" s="41"/>
      <c r="K16" s="41"/>
      <c r="L16" s="41"/>
      <c r="M16" s="41"/>
    </row>
    <row r="17" spans="1:13" ht="15.75" customHeight="1" thickBot="1">
      <c r="A17" s="34" t="s">
        <v>25</v>
      </c>
      <c r="B17" s="27"/>
      <c r="C17" s="35"/>
      <c r="D17" s="466" t="s">
        <v>398</v>
      </c>
      <c r="E17" s="466"/>
      <c r="F17" s="37">
        <v>6</v>
      </c>
      <c r="G17" s="38"/>
      <c r="H17" s="39"/>
      <c r="I17" s="40"/>
      <c r="J17" s="41"/>
      <c r="K17" s="41"/>
      <c r="L17" s="41"/>
      <c r="M17" s="41"/>
    </row>
    <row r="18" spans="1:13" ht="28.5" customHeight="1" thickBot="1">
      <c r="A18" s="468"/>
      <c r="B18" s="27">
        <v>1</v>
      </c>
      <c r="C18" s="35"/>
      <c r="D18" s="466" t="s">
        <v>436</v>
      </c>
      <c r="E18" s="466"/>
      <c r="F18" s="37">
        <v>7</v>
      </c>
      <c r="G18" s="38"/>
      <c r="H18" s="39"/>
      <c r="I18" s="40"/>
      <c r="J18" s="41"/>
      <c r="K18" s="41"/>
      <c r="L18" s="41"/>
      <c r="M18" s="41"/>
    </row>
    <row r="19" spans="1:13" ht="16.5" customHeight="1" thickBot="1">
      <c r="A19" s="468"/>
      <c r="B19" s="470"/>
      <c r="C19" s="43" t="s">
        <v>26</v>
      </c>
      <c r="D19" s="466" t="s">
        <v>27</v>
      </c>
      <c r="E19" s="466"/>
      <c r="F19" s="37">
        <v>8</v>
      </c>
      <c r="G19" s="38"/>
      <c r="H19" s="39"/>
      <c r="I19" s="40"/>
      <c r="J19" s="41"/>
      <c r="K19" s="41"/>
      <c r="L19" s="41"/>
      <c r="M19" s="41"/>
    </row>
    <row r="20" spans="1:13" ht="16.5" customHeight="1" thickBot="1">
      <c r="A20" s="468"/>
      <c r="B20" s="470"/>
      <c r="C20" s="44" t="s">
        <v>28</v>
      </c>
      <c r="D20" s="466" t="s">
        <v>29</v>
      </c>
      <c r="E20" s="466"/>
      <c r="F20" s="37">
        <v>9</v>
      </c>
      <c r="G20" s="38"/>
      <c r="H20" s="39"/>
      <c r="I20" s="40"/>
      <c r="J20" s="41"/>
      <c r="K20" s="41"/>
      <c r="L20" s="41"/>
      <c r="M20" s="41"/>
    </row>
    <row r="21" spans="1:13" ht="29.25" customHeight="1" thickBot="1">
      <c r="A21" s="468"/>
      <c r="B21" s="470"/>
      <c r="C21" s="45" t="s">
        <v>30</v>
      </c>
      <c r="D21" s="466" t="s">
        <v>400</v>
      </c>
      <c r="E21" s="466"/>
      <c r="F21" s="37">
        <v>10</v>
      </c>
      <c r="G21" s="38"/>
      <c r="H21" s="39"/>
      <c r="I21" s="40"/>
      <c r="J21" s="41"/>
      <c r="K21" s="41"/>
      <c r="L21" s="41"/>
      <c r="M21" s="41"/>
    </row>
    <row r="22" spans="1:13" ht="15.75" customHeight="1" thickBot="1">
      <c r="A22" s="468"/>
      <c r="B22" s="470"/>
      <c r="C22" s="46"/>
      <c r="D22" s="47" t="s">
        <v>31</v>
      </c>
      <c r="E22" s="48" t="s">
        <v>399</v>
      </c>
      <c r="F22" s="37">
        <v>11</v>
      </c>
      <c r="G22" s="38"/>
      <c r="H22" s="39"/>
      <c r="I22" s="40"/>
      <c r="J22" s="41"/>
      <c r="K22" s="41"/>
      <c r="L22" s="41"/>
      <c r="M22" s="41"/>
    </row>
    <row r="23" spans="1:13" ht="16.5" customHeight="1">
      <c r="A23" s="468"/>
      <c r="B23" s="470"/>
      <c r="C23" s="46"/>
      <c r="D23" s="49" t="s">
        <v>32</v>
      </c>
      <c r="E23" s="36" t="s">
        <v>33</v>
      </c>
      <c r="F23" s="37">
        <v>12</v>
      </c>
      <c r="G23" s="38"/>
      <c r="H23" s="39"/>
      <c r="I23" s="40"/>
      <c r="J23" s="41"/>
      <c r="K23" s="41"/>
      <c r="L23" s="41"/>
      <c r="M23" s="41"/>
    </row>
    <row r="24" spans="1:13" ht="16.5" customHeight="1">
      <c r="A24" s="468"/>
      <c r="B24" s="470"/>
      <c r="C24" s="46"/>
      <c r="D24" s="49" t="s">
        <v>34</v>
      </c>
      <c r="E24" s="36" t="s">
        <v>35</v>
      </c>
      <c r="F24" s="37">
        <v>13</v>
      </c>
      <c r="G24" s="38"/>
      <c r="H24" s="39"/>
      <c r="I24" s="40"/>
      <c r="J24" s="41"/>
      <c r="K24" s="41"/>
      <c r="L24" s="41"/>
      <c r="M24" s="41"/>
    </row>
    <row r="25" spans="1:13" ht="15.75" customHeight="1">
      <c r="A25" s="468"/>
      <c r="B25" s="470"/>
      <c r="C25" s="46"/>
      <c r="D25" s="49" t="s">
        <v>36</v>
      </c>
      <c r="E25" s="36" t="s">
        <v>37</v>
      </c>
      <c r="F25" s="37">
        <v>14</v>
      </c>
      <c r="G25" s="38"/>
      <c r="H25" s="39"/>
      <c r="I25" s="40"/>
      <c r="J25" s="41"/>
      <c r="K25" s="41"/>
      <c r="L25" s="41"/>
      <c r="M25" s="41"/>
    </row>
    <row r="26" spans="1:13" ht="25.5">
      <c r="A26" s="468"/>
      <c r="B26" s="470"/>
      <c r="C26" s="46"/>
      <c r="D26" s="49"/>
      <c r="E26" s="50" t="s">
        <v>38</v>
      </c>
      <c r="F26" s="37">
        <v>15</v>
      </c>
      <c r="G26" s="38"/>
      <c r="H26" s="39"/>
      <c r="I26" s="40"/>
      <c r="J26" s="41"/>
      <c r="K26" s="41"/>
      <c r="L26" s="41"/>
      <c r="M26" s="41"/>
    </row>
    <row r="27" spans="1:13" ht="40.5" customHeight="1" thickBot="1">
      <c r="A27" s="468"/>
      <c r="B27" s="470"/>
      <c r="C27" s="46"/>
      <c r="D27" s="49" t="s">
        <v>39</v>
      </c>
      <c r="E27" s="36" t="s">
        <v>40</v>
      </c>
      <c r="F27" s="37">
        <v>16</v>
      </c>
      <c r="G27" s="38"/>
      <c r="H27" s="39"/>
      <c r="I27" s="40"/>
      <c r="J27" s="41"/>
      <c r="K27" s="41"/>
      <c r="L27" s="41"/>
      <c r="M27" s="41"/>
    </row>
    <row r="28" spans="1:13" ht="26.25" customHeight="1" thickBot="1">
      <c r="A28" s="468"/>
      <c r="B28" s="470"/>
      <c r="C28" s="51"/>
      <c r="D28" s="49" t="s">
        <v>41</v>
      </c>
      <c r="E28" s="206" t="s">
        <v>384</v>
      </c>
      <c r="F28" s="208">
        <v>17</v>
      </c>
      <c r="G28" s="38"/>
      <c r="H28" s="39"/>
      <c r="I28" s="40"/>
      <c r="J28" s="41"/>
      <c r="K28" s="41"/>
      <c r="L28" s="41"/>
      <c r="M28" s="41"/>
    </row>
    <row r="29" spans="1:13" ht="15" customHeight="1" thickBot="1">
      <c r="A29" s="468"/>
      <c r="B29" s="470"/>
      <c r="C29" s="52" t="s">
        <v>42</v>
      </c>
      <c r="D29" s="466" t="s">
        <v>43</v>
      </c>
      <c r="E29" s="466"/>
      <c r="F29" s="37">
        <v>18</v>
      </c>
      <c r="G29" s="38"/>
      <c r="H29" s="39"/>
      <c r="I29" s="40"/>
      <c r="J29" s="41"/>
      <c r="K29" s="41"/>
      <c r="L29" s="41"/>
      <c r="M29" s="41"/>
    </row>
    <row r="30" spans="1:13" ht="17.25" customHeight="1" thickBot="1">
      <c r="A30" s="468"/>
      <c r="B30" s="27">
        <v>2</v>
      </c>
      <c r="C30" s="35"/>
      <c r="D30" s="466" t="s">
        <v>44</v>
      </c>
      <c r="E30" s="466"/>
      <c r="F30" s="37">
        <v>19</v>
      </c>
      <c r="G30" s="38"/>
      <c r="H30" s="39"/>
      <c r="I30" s="40"/>
      <c r="J30" s="41"/>
      <c r="K30" s="41"/>
      <c r="L30" s="41"/>
      <c r="M30" s="41"/>
    </row>
    <row r="31" spans="1:13" ht="25.5" customHeight="1" thickBot="1">
      <c r="A31" s="34" t="s">
        <v>46</v>
      </c>
      <c r="B31" s="27"/>
      <c r="C31" s="35"/>
      <c r="D31" s="466" t="s">
        <v>401</v>
      </c>
      <c r="E31" s="466"/>
      <c r="F31" s="37">
        <v>20</v>
      </c>
      <c r="G31" s="38"/>
      <c r="H31" s="39"/>
      <c r="I31" s="40"/>
      <c r="J31" s="41"/>
      <c r="K31" s="41"/>
      <c r="L31" s="41"/>
      <c r="M31" s="53"/>
    </row>
    <row r="32" spans="1:13" ht="15.75" customHeight="1" thickBot="1">
      <c r="A32" s="34" t="s">
        <v>47</v>
      </c>
      <c r="B32" s="27">
        <v>1</v>
      </c>
      <c r="C32" s="35"/>
      <c r="D32" s="466" t="s">
        <v>391</v>
      </c>
      <c r="E32" s="466"/>
      <c r="F32" s="37">
        <v>21</v>
      </c>
      <c r="G32" s="38"/>
      <c r="H32" s="39"/>
      <c r="I32" s="40"/>
      <c r="J32" s="41"/>
      <c r="K32" s="41"/>
      <c r="L32" s="41"/>
      <c r="M32" s="41"/>
    </row>
    <row r="33" spans="1:13" ht="15.75" customHeight="1" thickBot="1">
      <c r="A33" s="34"/>
      <c r="B33" s="27">
        <v>2</v>
      </c>
      <c r="C33" s="35"/>
      <c r="D33" s="466" t="s">
        <v>392</v>
      </c>
      <c r="E33" s="466"/>
      <c r="F33" s="37">
        <v>22</v>
      </c>
      <c r="G33" s="38"/>
      <c r="H33" s="39"/>
      <c r="I33" s="40"/>
      <c r="J33" s="41"/>
      <c r="K33" s="41"/>
      <c r="L33" s="41"/>
      <c r="M33" s="41"/>
    </row>
    <row r="34" spans="1:13" ht="15.75" customHeight="1" thickBot="1">
      <c r="A34" s="34"/>
      <c r="B34" s="27">
        <v>3</v>
      </c>
      <c r="C34" s="35"/>
      <c r="D34" s="467" t="s">
        <v>393</v>
      </c>
      <c r="E34" s="469"/>
      <c r="F34" s="37">
        <v>23</v>
      </c>
      <c r="G34" s="38"/>
      <c r="H34" s="39"/>
      <c r="I34" s="40"/>
      <c r="J34" s="41"/>
      <c r="K34" s="41"/>
      <c r="L34" s="41"/>
      <c r="M34" s="41"/>
    </row>
    <row r="35" spans="1:13" ht="15.75" customHeight="1" thickBot="1">
      <c r="A35" s="34"/>
      <c r="B35" s="27">
        <v>4</v>
      </c>
      <c r="C35" s="35"/>
      <c r="D35" s="467" t="s">
        <v>394</v>
      </c>
      <c r="E35" s="469"/>
      <c r="F35" s="37">
        <v>24</v>
      </c>
      <c r="G35" s="38"/>
      <c r="H35" s="39"/>
      <c r="I35" s="40"/>
      <c r="J35" s="41"/>
      <c r="K35" s="41"/>
      <c r="L35" s="41"/>
      <c r="M35" s="41"/>
    </row>
    <row r="36" spans="1:13" ht="27.75" customHeight="1" thickBot="1">
      <c r="A36" s="34"/>
      <c r="B36" s="27">
        <v>5</v>
      </c>
      <c r="C36" s="35"/>
      <c r="D36" s="467" t="s">
        <v>395</v>
      </c>
      <c r="E36" s="469"/>
      <c r="F36" s="37">
        <v>25</v>
      </c>
      <c r="G36" s="38"/>
      <c r="H36" s="39"/>
      <c r="I36" s="40"/>
      <c r="J36" s="41"/>
      <c r="K36" s="41"/>
      <c r="L36" s="41"/>
      <c r="M36" s="41"/>
    </row>
    <row r="37" spans="1:110" s="3" customFormat="1" ht="41.25" customHeight="1" thickBot="1">
      <c r="A37" s="34" t="s">
        <v>49</v>
      </c>
      <c r="B37" s="27"/>
      <c r="C37" s="35"/>
      <c r="D37" s="466" t="s">
        <v>402</v>
      </c>
      <c r="E37" s="466"/>
      <c r="F37" s="37">
        <v>26</v>
      </c>
      <c r="G37" s="38"/>
      <c r="H37" s="39"/>
      <c r="I37" s="40"/>
      <c r="J37" s="54"/>
      <c r="K37" s="54"/>
      <c r="L37" s="54"/>
      <c r="M37" s="54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</row>
    <row r="38" spans="1:13" ht="15.75" customHeight="1" thickBot="1">
      <c r="A38" s="468"/>
      <c r="B38" s="27">
        <v>1</v>
      </c>
      <c r="C38" s="35"/>
      <c r="D38" s="466" t="s">
        <v>50</v>
      </c>
      <c r="E38" s="466"/>
      <c r="F38" s="37">
        <v>27</v>
      </c>
      <c r="G38" s="38"/>
      <c r="H38" s="39"/>
      <c r="I38" s="40"/>
      <c r="J38" s="41"/>
      <c r="K38" s="41"/>
      <c r="L38" s="41"/>
      <c r="M38" s="41"/>
    </row>
    <row r="39" spans="1:13" ht="27.75" customHeight="1">
      <c r="A39" s="468"/>
      <c r="B39" s="27">
        <v>2</v>
      </c>
      <c r="C39" s="35"/>
      <c r="D39" s="466" t="s">
        <v>51</v>
      </c>
      <c r="E39" s="466"/>
      <c r="F39" s="37">
        <v>28</v>
      </c>
      <c r="G39" s="38"/>
      <c r="H39" s="39"/>
      <c r="I39" s="40"/>
      <c r="J39" s="41"/>
      <c r="K39" s="41"/>
      <c r="L39" s="41"/>
      <c r="M39" s="41"/>
    </row>
    <row r="40" spans="1:13" ht="15.75" customHeight="1">
      <c r="A40" s="468"/>
      <c r="B40" s="27">
        <v>3</v>
      </c>
      <c r="C40" s="35"/>
      <c r="D40" s="466" t="s">
        <v>52</v>
      </c>
      <c r="E40" s="466"/>
      <c r="F40" s="37">
        <v>29</v>
      </c>
      <c r="G40" s="38"/>
      <c r="H40" s="39"/>
      <c r="I40" s="40"/>
      <c r="J40" s="41"/>
      <c r="K40" s="41"/>
      <c r="L40" s="41"/>
      <c r="M40" s="41"/>
    </row>
    <row r="41" spans="1:13" ht="79.5" customHeight="1">
      <c r="A41" s="468"/>
      <c r="B41" s="27">
        <v>4</v>
      </c>
      <c r="C41" s="35"/>
      <c r="D41" s="466" t="s">
        <v>53</v>
      </c>
      <c r="E41" s="466"/>
      <c r="F41" s="37">
        <v>30</v>
      </c>
      <c r="G41" s="38"/>
      <c r="H41" s="39"/>
      <c r="I41" s="40"/>
      <c r="J41" s="41"/>
      <c r="K41" s="41"/>
      <c r="L41" s="41"/>
      <c r="M41" s="41"/>
    </row>
    <row r="42" spans="1:13" ht="16.5" customHeight="1" thickBot="1">
      <c r="A42" s="468"/>
      <c r="B42" s="27">
        <v>5</v>
      </c>
      <c r="C42" s="35"/>
      <c r="D42" s="466" t="s">
        <v>54</v>
      </c>
      <c r="E42" s="466"/>
      <c r="F42" s="37">
        <v>31</v>
      </c>
      <c r="G42" s="38"/>
      <c r="H42" s="39"/>
      <c r="I42" s="40"/>
      <c r="J42" s="41"/>
      <c r="K42" s="41"/>
      <c r="L42" s="41"/>
      <c r="M42" s="41"/>
    </row>
    <row r="43" spans="1:13" ht="39" customHeight="1" thickBot="1">
      <c r="A43" s="468"/>
      <c r="B43" s="27">
        <v>6</v>
      </c>
      <c r="C43" s="35"/>
      <c r="D43" s="466" t="s">
        <v>403</v>
      </c>
      <c r="E43" s="466"/>
      <c r="F43" s="37">
        <v>32</v>
      </c>
      <c r="G43" s="38"/>
      <c r="H43" s="39"/>
      <c r="I43" s="40"/>
      <c r="J43" s="41"/>
      <c r="K43" s="41"/>
      <c r="L43" s="41"/>
      <c r="M43" s="41"/>
    </row>
    <row r="44" spans="1:13" ht="51.75" customHeight="1" thickBot="1">
      <c r="A44" s="468"/>
      <c r="B44" s="27">
        <v>7</v>
      </c>
      <c r="C44" s="35"/>
      <c r="D44" s="466" t="s">
        <v>55</v>
      </c>
      <c r="E44" s="466"/>
      <c r="F44" s="37">
        <v>33</v>
      </c>
      <c r="G44" s="38"/>
      <c r="H44" s="39"/>
      <c r="I44" s="40"/>
      <c r="J44" s="41"/>
      <c r="K44" s="41"/>
      <c r="L44" s="41"/>
      <c r="M44" s="41"/>
    </row>
    <row r="45" spans="1:13" ht="64.5" customHeight="1">
      <c r="A45" s="468"/>
      <c r="B45" s="27">
        <v>8</v>
      </c>
      <c r="C45" s="35"/>
      <c r="D45" s="466" t="s">
        <v>56</v>
      </c>
      <c r="E45" s="466"/>
      <c r="F45" s="37">
        <v>34</v>
      </c>
      <c r="G45" s="38"/>
      <c r="H45" s="39"/>
      <c r="I45" s="40"/>
      <c r="J45" s="41"/>
      <c r="K45" s="41"/>
      <c r="L45" s="41"/>
      <c r="M45" s="41"/>
    </row>
    <row r="46" spans="1:13" ht="18.75" customHeight="1">
      <c r="A46" s="468"/>
      <c r="B46" s="27"/>
      <c r="C46" s="35" t="s">
        <v>19</v>
      </c>
      <c r="D46" s="466" t="s">
        <v>57</v>
      </c>
      <c r="E46" s="466"/>
      <c r="F46" s="37">
        <v>35</v>
      </c>
      <c r="G46" s="38"/>
      <c r="H46" s="39"/>
      <c r="I46" s="40"/>
      <c r="J46" s="41"/>
      <c r="K46" s="41"/>
      <c r="L46" s="41"/>
      <c r="M46" s="41"/>
    </row>
    <row r="47" spans="1:13" ht="18.75" customHeight="1">
      <c r="A47" s="468"/>
      <c r="B47" s="27"/>
      <c r="C47" s="35" t="s">
        <v>21</v>
      </c>
      <c r="D47" s="466" t="s">
        <v>58</v>
      </c>
      <c r="E47" s="466"/>
      <c r="F47" s="37">
        <v>36</v>
      </c>
      <c r="G47" s="38"/>
      <c r="H47" s="39"/>
      <c r="I47" s="40"/>
      <c r="J47" s="41"/>
      <c r="K47" s="41"/>
      <c r="L47" s="41"/>
      <c r="M47" s="41"/>
    </row>
    <row r="48" spans="1:13" ht="18.75" customHeight="1" thickBot="1">
      <c r="A48" s="468"/>
      <c r="B48" s="27"/>
      <c r="C48" s="35" t="s">
        <v>59</v>
      </c>
      <c r="D48" s="466" t="s">
        <v>60</v>
      </c>
      <c r="E48" s="466"/>
      <c r="F48" s="37">
        <v>37</v>
      </c>
      <c r="G48" s="38"/>
      <c r="H48" s="39"/>
      <c r="I48" s="40"/>
      <c r="J48" s="41"/>
      <c r="K48" s="41"/>
      <c r="L48" s="41"/>
      <c r="M48" s="41"/>
    </row>
    <row r="49" spans="1:13" ht="43.5" customHeight="1" thickBot="1">
      <c r="A49" s="468"/>
      <c r="B49" s="27">
        <v>9</v>
      </c>
      <c r="C49" s="35"/>
      <c r="D49" s="466" t="s">
        <v>396</v>
      </c>
      <c r="E49" s="466"/>
      <c r="F49" s="37">
        <v>38</v>
      </c>
      <c r="G49" s="38"/>
      <c r="H49" s="39"/>
      <c r="I49" s="40"/>
      <c r="J49" s="41"/>
      <c r="K49" s="41"/>
      <c r="L49" s="41"/>
      <c r="M49" s="41"/>
    </row>
    <row r="50" spans="1:13" ht="18.75" customHeight="1" thickBot="1">
      <c r="A50" s="34" t="s">
        <v>61</v>
      </c>
      <c r="B50" s="27"/>
      <c r="C50" s="35"/>
      <c r="D50" s="466" t="s">
        <v>62</v>
      </c>
      <c r="E50" s="466"/>
      <c r="F50" s="37">
        <v>39</v>
      </c>
      <c r="G50" s="38"/>
      <c r="H50" s="39"/>
      <c r="I50" s="40"/>
      <c r="J50" s="41"/>
      <c r="K50" s="41"/>
      <c r="L50" s="41"/>
      <c r="M50" s="41"/>
    </row>
    <row r="51" spans="1:13" ht="26.25" customHeight="1">
      <c r="A51" s="34" t="s">
        <v>63</v>
      </c>
      <c r="B51" s="27"/>
      <c r="C51" s="35"/>
      <c r="D51" s="466" t="s">
        <v>64</v>
      </c>
      <c r="E51" s="466"/>
      <c r="F51" s="37">
        <v>40</v>
      </c>
      <c r="G51" s="38"/>
      <c r="H51" s="39"/>
      <c r="I51" s="40"/>
      <c r="J51" s="41"/>
      <c r="K51" s="41"/>
      <c r="L51" s="41"/>
      <c r="M51" s="41"/>
    </row>
    <row r="52" spans="1:13" ht="15.75" customHeight="1">
      <c r="A52" s="34"/>
      <c r="B52" s="27"/>
      <c r="C52" s="35" t="s">
        <v>19</v>
      </c>
      <c r="D52" s="466" t="s">
        <v>65</v>
      </c>
      <c r="E52" s="466"/>
      <c r="F52" s="37">
        <v>41</v>
      </c>
      <c r="G52" s="38"/>
      <c r="H52" s="39"/>
      <c r="I52" s="40"/>
      <c r="J52" s="41"/>
      <c r="K52" s="41"/>
      <c r="L52" s="41"/>
      <c r="M52" s="41"/>
    </row>
    <row r="53" spans="1:13" ht="15.75" customHeight="1">
      <c r="A53" s="34"/>
      <c r="B53" s="27"/>
      <c r="C53" s="35" t="s">
        <v>21</v>
      </c>
      <c r="D53" s="466" t="s">
        <v>66</v>
      </c>
      <c r="E53" s="466"/>
      <c r="F53" s="37">
        <v>42</v>
      </c>
      <c r="G53" s="38"/>
      <c r="H53" s="39"/>
      <c r="I53" s="40"/>
      <c r="J53" s="41"/>
      <c r="K53" s="41"/>
      <c r="L53" s="41"/>
      <c r="M53" s="41"/>
    </row>
    <row r="54" spans="1:13" ht="15.75" customHeight="1">
      <c r="A54" s="34"/>
      <c r="B54" s="27"/>
      <c r="C54" s="35" t="s">
        <v>59</v>
      </c>
      <c r="D54" s="466" t="s">
        <v>67</v>
      </c>
      <c r="E54" s="466"/>
      <c r="F54" s="37">
        <v>43</v>
      </c>
      <c r="G54" s="38"/>
      <c r="H54" s="39"/>
      <c r="I54" s="40"/>
      <c r="J54" s="41"/>
      <c r="K54" s="41"/>
      <c r="L54" s="41"/>
      <c r="M54" s="41"/>
    </row>
    <row r="55" spans="1:13" ht="15.75" customHeight="1">
      <c r="A55" s="34"/>
      <c r="B55" s="27"/>
      <c r="C55" s="35" t="s">
        <v>68</v>
      </c>
      <c r="D55" s="466" t="s">
        <v>69</v>
      </c>
      <c r="E55" s="466"/>
      <c r="F55" s="37">
        <v>44</v>
      </c>
      <c r="G55" s="38"/>
      <c r="H55" s="39"/>
      <c r="I55" s="40"/>
      <c r="J55" s="41"/>
      <c r="K55" s="41"/>
      <c r="L55" s="41"/>
      <c r="M55" s="41"/>
    </row>
    <row r="56" spans="1:13" ht="15.75" customHeight="1">
      <c r="A56" s="34"/>
      <c r="B56" s="27"/>
      <c r="C56" s="35" t="s">
        <v>70</v>
      </c>
      <c r="D56" s="466" t="s">
        <v>71</v>
      </c>
      <c r="E56" s="466"/>
      <c r="F56" s="37">
        <v>45</v>
      </c>
      <c r="G56" s="38"/>
      <c r="H56" s="39"/>
      <c r="I56" s="40"/>
      <c r="J56" s="41"/>
      <c r="K56" s="41"/>
      <c r="L56" s="41"/>
      <c r="M56" s="41"/>
    </row>
    <row r="57" spans="1:13" ht="18.75" customHeight="1">
      <c r="A57" s="34" t="s">
        <v>72</v>
      </c>
      <c r="B57" s="27"/>
      <c r="C57" s="35"/>
      <c r="D57" s="466" t="s">
        <v>73</v>
      </c>
      <c r="E57" s="466"/>
      <c r="F57" s="37">
        <v>46</v>
      </c>
      <c r="G57" s="38"/>
      <c r="H57" s="39"/>
      <c r="I57" s="40"/>
      <c r="J57" s="41"/>
      <c r="K57" s="41"/>
      <c r="L57" s="41"/>
      <c r="M57" s="41"/>
    </row>
    <row r="58" spans="1:13" ht="15.75" customHeight="1">
      <c r="A58" s="34"/>
      <c r="B58" s="27">
        <v>1</v>
      </c>
      <c r="C58" s="35"/>
      <c r="D58" s="466" t="s">
        <v>74</v>
      </c>
      <c r="E58" s="466"/>
      <c r="F58" s="37">
        <v>47</v>
      </c>
      <c r="G58" s="38"/>
      <c r="H58" s="39"/>
      <c r="I58" s="40"/>
      <c r="J58" s="41"/>
      <c r="K58" s="41"/>
      <c r="L58" s="41"/>
      <c r="M58" s="41"/>
    </row>
    <row r="59" spans="1:13" ht="25.5">
      <c r="A59" s="34"/>
      <c r="B59" s="27"/>
      <c r="C59" s="35"/>
      <c r="D59" s="36"/>
      <c r="E59" s="36" t="s">
        <v>75</v>
      </c>
      <c r="F59" s="37">
        <v>48</v>
      </c>
      <c r="G59" s="38"/>
      <c r="H59" s="39"/>
      <c r="I59" s="40"/>
      <c r="J59" s="41"/>
      <c r="K59" s="41"/>
      <c r="L59" s="41"/>
      <c r="M59" s="41"/>
    </row>
    <row r="60" spans="1:13" ht="15.75" customHeight="1">
      <c r="A60" s="34" t="s">
        <v>76</v>
      </c>
      <c r="B60" s="27"/>
      <c r="C60" s="35"/>
      <c r="D60" s="466" t="s">
        <v>77</v>
      </c>
      <c r="E60" s="466"/>
      <c r="F60" s="37">
        <v>49</v>
      </c>
      <c r="G60" s="56" t="s">
        <v>78</v>
      </c>
      <c r="H60" s="40"/>
      <c r="I60" s="40"/>
      <c r="J60" s="41"/>
      <c r="K60" s="41"/>
      <c r="L60" s="41"/>
      <c r="M60" s="41"/>
    </row>
    <row r="61" spans="1:13" ht="15" customHeight="1">
      <c r="A61" s="34" t="s">
        <v>79</v>
      </c>
      <c r="B61" s="57"/>
      <c r="C61" s="35"/>
      <c r="D61" s="466" t="s">
        <v>80</v>
      </c>
      <c r="E61" s="466"/>
      <c r="F61" s="37"/>
      <c r="G61" s="56"/>
      <c r="H61" s="40"/>
      <c r="I61" s="40"/>
      <c r="J61" s="41"/>
      <c r="K61" s="41"/>
      <c r="L61" s="41"/>
      <c r="M61" s="41"/>
    </row>
    <row r="62" spans="1:13" ht="18.75" customHeight="1">
      <c r="A62" s="468"/>
      <c r="B62" s="27">
        <v>1</v>
      </c>
      <c r="C62" s="35"/>
      <c r="D62" s="466" t="s">
        <v>81</v>
      </c>
      <c r="E62" s="466"/>
      <c r="F62" s="37">
        <v>50</v>
      </c>
      <c r="G62" s="56"/>
      <c r="H62" s="40"/>
      <c r="I62" s="40"/>
      <c r="J62" s="41"/>
      <c r="K62" s="41"/>
      <c r="L62" s="41"/>
      <c r="M62" s="41"/>
    </row>
    <row r="63" spans="1:13" ht="15.75" customHeight="1" thickBot="1">
      <c r="A63" s="468"/>
      <c r="B63" s="27">
        <v>2</v>
      </c>
      <c r="C63" s="35"/>
      <c r="D63" s="466" t="s">
        <v>82</v>
      </c>
      <c r="E63" s="466"/>
      <c r="F63" s="37">
        <v>51</v>
      </c>
      <c r="G63" s="56"/>
      <c r="H63" s="40"/>
      <c r="I63" s="40"/>
      <c r="J63" s="41"/>
      <c r="K63" s="41"/>
      <c r="L63" s="41"/>
      <c r="M63" s="41"/>
    </row>
    <row r="64" spans="1:13" ht="27.75" customHeight="1" thickBot="1">
      <c r="A64" s="468"/>
      <c r="B64" s="27">
        <v>3</v>
      </c>
      <c r="C64" s="35"/>
      <c r="D64" s="465" t="s">
        <v>452</v>
      </c>
      <c r="E64" s="465"/>
      <c r="F64" s="37">
        <v>52</v>
      </c>
      <c r="G64" s="56"/>
      <c r="H64" s="40"/>
      <c r="I64" s="40"/>
      <c r="J64" s="41"/>
      <c r="K64" s="41"/>
      <c r="L64" s="41"/>
      <c r="M64" s="41"/>
    </row>
    <row r="65" spans="1:13" ht="37.5" customHeight="1" thickBot="1">
      <c r="A65" s="468"/>
      <c r="B65" s="27">
        <v>4</v>
      </c>
      <c r="C65" s="35"/>
      <c r="D65" s="465" t="s">
        <v>453</v>
      </c>
      <c r="E65" s="465"/>
      <c r="F65" s="37">
        <v>53</v>
      </c>
      <c r="G65" s="56"/>
      <c r="H65" s="40"/>
      <c r="I65" s="40"/>
      <c r="J65" s="41"/>
      <c r="K65" s="41"/>
      <c r="L65" s="41"/>
      <c r="M65" s="41"/>
    </row>
    <row r="66" spans="1:13" ht="27.75" customHeight="1" thickBot="1">
      <c r="A66" s="468"/>
      <c r="B66" s="27">
        <v>5</v>
      </c>
      <c r="C66" s="35"/>
      <c r="D66" s="466" t="s">
        <v>404</v>
      </c>
      <c r="E66" s="466"/>
      <c r="F66" s="37">
        <v>54</v>
      </c>
      <c r="G66" s="56"/>
      <c r="H66" s="40"/>
      <c r="I66" s="40"/>
      <c r="J66" s="41"/>
      <c r="K66" s="41"/>
      <c r="L66" s="41"/>
      <c r="M66" s="41"/>
    </row>
    <row r="67" spans="1:13" ht="40.5" customHeight="1" thickBot="1">
      <c r="A67" s="468"/>
      <c r="B67" s="27">
        <v>6</v>
      </c>
      <c r="C67" s="35"/>
      <c r="D67" s="465" t="s">
        <v>385</v>
      </c>
      <c r="E67" s="465"/>
      <c r="F67" s="37">
        <v>55</v>
      </c>
      <c r="G67" s="56"/>
      <c r="H67" s="40"/>
      <c r="I67" s="40"/>
      <c r="J67" s="41"/>
      <c r="K67" s="41"/>
      <c r="L67" s="41"/>
      <c r="M67" s="41"/>
    </row>
    <row r="68" spans="1:13" ht="29.25" customHeight="1" thickBot="1">
      <c r="A68" s="468"/>
      <c r="B68" s="27">
        <v>7</v>
      </c>
      <c r="C68" s="35"/>
      <c r="D68" s="466" t="s">
        <v>83</v>
      </c>
      <c r="E68" s="466"/>
      <c r="F68" s="37">
        <v>56</v>
      </c>
      <c r="G68" s="56"/>
      <c r="H68" s="40"/>
      <c r="I68" s="40"/>
      <c r="J68" s="41"/>
      <c r="K68" s="41"/>
      <c r="L68" s="41"/>
      <c r="M68" s="41"/>
    </row>
    <row r="69" spans="1:13" ht="26.25" customHeight="1" thickBot="1">
      <c r="A69" s="468"/>
      <c r="B69" s="27">
        <v>8</v>
      </c>
      <c r="C69" s="35"/>
      <c r="D69" s="466" t="s">
        <v>405</v>
      </c>
      <c r="E69" s="466"/>
      <c r="F69" s="37">
        <v>57</v>
      </c>
      <c r="G69" s="56"/>
      <c r="H69" s="40"/>
      <c r="I69" s="40"/>
      <c r="J69" s="41"/>
      <c r="K69" s="41"/>
      <c r="L69" s="41"/>
      <c r="M69" s="41"/>
    </row>
    <row r="70" spans="1:13" ht="15.75" customHeight="1" thickBot="1">
      <c r="A70" s="468"/>
      <c r="B70" s="27">
        <v>9</v>
      </c>
      <c r="C70" s="35"/>
      <c r="D70" s="466" t="s">
        <v>84</v>
      </c>
      <c r="E70" s="466"/>
      <c r="F70" s="37">
        <v>58</v>
      </c>
      <c r="G70" s="56"/>
      <c r="H70" s="40"/>
      <c r="I70" s="40"/>
      <c r="J70" s="41"/>
      <c r="K70" s="41"/>
      <c r="L70" s="41"/>
      <c r="M70" s="41"/>
    </row>
    <row r="71" spans="1:13" ht="15.75" customHeight="1">
      <c r="A71" s="468"/>
      <c r="B71" s="27">
        <v>10</v>
      </c>
      <c r="C71" s="35"/>
      <c r="D71" s="467" t="s">
        <v>85</v>
      </c>
      <c r="E71" s="467"/>
      <c r="F71" s="37">
        <v>59</v>
      </c>
      <c r="G71" s="56"/>
      <c r="H71" s="40"/>
      <c r="I71" s="40"/>
      <c r="J71" s="41"/>
      <c r="K71" s="41"/>
      <c r="L71" s="41"/>
      <c r="M71" s="41"/>
    </row>
    <row r="72" spans="1:8" ht="15.75" customHeight="1">
      <c r="A72" s="58"/>
      <c r="B72" s="59"/>
      <c r="C72" s="60"/>
      <c r="D72" s="61"/>
      <c r="E72" s="61"/>
      <c r="F72" s="7"/>
      <c r="G72" s="7"/>
      <c r="H72" s="6"/>
    </row>
    <row r="73" spans="1:8" ht="15.75" customHeight="1">
      <c r="A73" s="58"/>
      <c r="B73" s="205" t="s">
        <v>450</v>
      </c>
      <c r="C73" s="205"/>
      <c r="D73" s="205"/>
      <c r="E73" s="205"/>
      <c r="F73" s="7"/>
      <c r="G73" s="7"/>
      <c r="H73" s="6"/>
    </row>
    <row r="74" spans="1:8" ht="12.75">
      <c r="A74" s="59"/>
      <c r="B74" s="205" t="s">
        <v>451</v>
      </c>
      <c r="D74" s="59"/>
      <c r="E74" s="55"/>
      <c r="F74" s="7"/>
      <c r="G74" s="7"/>
      <c r="H74" s="6"/>
    </row>
    <row r="75" spans="1:8" ht="12.75">
      <c r="A75" s="59"/>
      <c r="B75" s="59"/>
      <c r="D75" s="59"/>
      <c r="E75" s="55"/>
      <c r="F75" s="7"/>
      <c r="G75" s="7"/>
      <c r="H75" s="6"/>
    </row>
    <row r="76" spans="1:9" ht="47.25" customHeight="1">
      <c r="A76" s="59"/>
      <c r="B76" s="59"/>
      <c r="D76" s="59"/>
      <c r="E76" s="464" t="s">
        <v>86</v>
      </c>
      <c r="F76" s="464"/>
      <c r="G76" s="464" t="s">
        <v>87</v>
      </c>
      <c r="H76" s="464"/>
      <c r="I76" s="464"/>
    </row>
  </sheetData>
  <sheetProtection selectLockedCells="1" selectUnlockedCells="1"/>
  <mergeCells count="69"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  <mergeCell ref="B11:C11"/>
    <mergeCell ref="D11:E11"/>
    <mergeCell ref="D12:E12"/>
    <mergeCell ref="A13:A16"/>
    <mergeCell ref="D13:E13"/>
    <mergeCell ref="D16:E16"/>
    <mergeCell ref="D17:E17"/>
    <mergeCell ref="A18:A30"/>
    <mergeCell ref="D18:E18"/>
    <mergeCell ref="B19:B29"/>
    <mergeCell ref="D19:E19"/>
    <mergeCell ref="D20:E20"/>
    <mergeCell ref="D21:E21"/>
    <mergeCell ref="D29:E29"/>
    <mergeCell ref="D30:E30"/>
    <mergeCell ref="D31:E31"/>
    <mergeCell ref="D32:E32"/>
    <mergeCell ref="D37:E37"/>
    <mergeCell ref="D33:E33"/>
    <mergeCell ref="D34:E34"/>
    <mergeCell ref="D35:E35"/>
    <mergeCell ref="D36:E36"/>
    <mergeCell ref="A38:A49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60:E60"/>
    <mergeCell ref="D61:E61"/>
    <mergeCell ref="A62:A71"/>
    <mergeCell ref="D62:E62"/>
    <mergeCell ref="D63:E63"/>
    <mergeCell ref="D64:E64"/>
    <mergeCell ref="D65:E65"/>
    <mergeCell ref="G76:I76"/>
    <mergeCell ref="D67:E67"/>
    <mergeCell ref="D66:E66"/>
    <mergeCell ref="D68:E68"/>
    <mergeCell ref="D69:E69"/>
    <mergeCell ref="D70:E70"/>
    <mergeCell ref="D71:E71"/>
    <mergeCell ref="E76:F76"/>
  </mergeCells>
  <printOptions horizontalCentered="1"/>
  <pageMargins left="0.39375" right="0.31527777777777777" top="0.31527777777777777" bottom="0.5402777777777777" header="0.5118055555555555" footer="0.31527777777777777"/>
  <pageSetup horizontalDpi="600" verticalDpi="600" orientation="portrait" paperSize="9" scale="75" r:id="rId1"/>
  <headerFooter alignWithMargins="0">
    <oddFooter>&amp;C&amp;8Pagina &amp;P din &amp;N&amp;R&amp;8Data &amp;D Ora&amp;T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4.7109375" style="414" customWidth="1"/>
    <col min="2" max="2" width="4.00390625" style="414" customWidth="1"/>
    <col min="3" max="3" width="31.140625" style="414" customWidth="1"/>
    <col min="4" max="4" width="11.28125" style="414" customWidth="1"/>
    <col min="5" max="6" width="9.140625" style="414" customWidth="1"/>
    <col min="7" max="7" width="10.140625" style="414" customWidth="1"/>
    <col min="8" max="8" width="7.57421875" style="414" customWidth="1"/>
    <col min="9" max="9" width="7.00390625" style="414" customWidth="1"/>
    <col min="10" max="16384" width="9.140625" style="414" customWidth="1"/>
  </cols>
  <sheetData>
    <row r="1" spans="3:8" ht="34.5" customHeight="1">
      <c r="C1" s="415" t="s">
        <v>482</v>
      </c>
      <c r="H1" s="416" t="s">
        <v>309</v>
      </c>
    </row>
    <row r="2" spans="3:8" ht="26.25" customHeight="1">
      <c r="C2" s="415" t="s">
        <v>483</v>
      </c>
      <c r="H2" s="416"/>
    </row>
    <row r="3" spans="1:8" ht="20.25" customHeight="1">
      <c r="A3" s="551" t="s">
        <v>325</v>
      </c>
      <c r="B3" s="551"/>
      <c r="C3" s="551"/>
      <c r="D3" s="551"/>
      <c r="E3" s="551"/>
      <c r="F3" s="551"/>
      <c r="G3" s="551"/>
      <c r="H3" s="551"/>
    </row>
    <row r="4" ht="12.75" thickBot="1">
      <c r="C4" s="415"/>
    </row>
    <row r="5" spans="1:9" ht="15.75" customHeight="1" thickBot="1">
      <c r="A5" s="552"/>
      <c r="B5" s="553"/>
      <c r="C5" s="554" t="s">
        <v>7</v>
      </c>
      <c r="D5" s="555" t="s">
        <v>326</v>
      </c>
      <c r="E5" s="556" t="s">
        <v>327</v>
      </c>
      <c r="F5" s="556"/>
      <c r="G5" s="557" t="s">
        <v>328</v>
      </c>
      <c r="H5" s="557"/>
      <c r="I5" s="557"/>
    </row>
    <row r="6" spans="1:9" ht="42.75" customHeight="1" thickBot="1">
      <c r="A6" s="552"/>
      <c r="B6" s="553"/>
      <c r="C6" s="554"/>
      <c r="D6" s="555"/>
      <c r="E6" s="421" t="s">
        <v>305</v>
      </c>
      <c r="F6" s="421" t="s">
        <v>329</v>
      </c>
      <c r="G6" s="421" t="s">
        <v>330</v>
      </c>
      <c r="H6" s="421" t="s">
        <v>331</v>
      </c>
      <c r="I6" s="422" t="s">
        <v>332</v>
      </c>
    </row>
    <row r="7" spans="1:9" ht="12.75" thickBot="1">
      <c r="A7" s="417">
        <v>0</v>
      </c>
      <c r="B7" s="418">
        <v>1</v>
      </c>
      <c r="C7" s="419">
        <v>2</v>
      </c>
      <c r="D7" s="420">
        <v>3</v>
      </c>
      <c r="E7" s="420">
        <v>4</v>
      </c>
      <c r="F7" s="420">
        <v>5</v>
      </c>
      <c r="G7" s="423">
        <v>6</v>
      </c>
      <c r="H7" s="423">
        <v>7</v>
      </c>
      <c r="I7" s="424">
        <v>8</v>
      </c>
    </row>
    <row r="8" spans="1:9" ht="27" customHeight="1">
      <c r="A8" s="425" t="s">
        <v>333</v>
      </c>
      <c r="B8" s="426"/>
      <c r="C8" s="427" t="s">
        <v>73</v>
      </c>
      <c r="D8" s="428"/>
      <c r="E8" s="428">
        <v>0</v>
      </c>
      <c r="F8" s="428">
        <v>0</v>
      </c>
      <c r="G8" s="429">
        <v>38</v>
      </c>
      <c r="H8" s="430"/>
      <c r="I8" s="431"/>
    </row>
    <row r="9" spans="1:9" ht="17.25" customHeight="1">
      <c r="A9" s="432"/>
      <c r="B9" s="433">
        <v>1</v>
      </c>
      <c r="C9" s="434" t="s">
        <v>334</v>
      </c>
      <c r="D9" s="435">
        <v>0</v>
      </c>
      <c r="E9" s="435">
        <v>0</v>
      </c>
      <c r="F9" s="435">
        <v>0</v>
      </c>
      <c r="G9" s="436">
        <v>38</v>
      </c>
      <c r="H9" s="437">
        <v>0</v>
      </c>
      <c r="I9" s="438">
        <v>0</v>
      </c>
    </row>
    <row r="10" spans="1:9" ht="15.75" customHeight="1">
      <c r="A10" s="432"/>
      <c r="B10" s="433"/>
      <c r="C10" s="434" t="s">
        <v>335</v>
      </c>
      <c r="D10" s="435"/>
      <c r="E10" s="435"/>
      <c r="F10" s="435"/>
      <c r="G10" s="439"/>
      <c r="H10" s="437"/>
      <c r="I10" s="438"/>
    </row>
    <row r="11" spans="1:9" ht="15" customHeight="1">
      <c r="A11" s="432"/>
      <c r="B11" s="433"/>
      <c r="C11" s="434" t="s">
        <v>484</v>
      </c>
      <c r="D11" s="435"/>
      <c r="E11" s="435">
        <v>0</v>
      </c>
      <c r="F11" s="435">
        <v>0</v>
      </c>
      <c r="G11" s="436">
        <v>38</v>
      </c>
      <c r="H11" s="437"/>
      <c r="I11" s="438"/>
    </row>
    <row r="12" spans="1:9" ht="16.5" customHeight="1">
      <c r="A12" s="432"/>
      <c r="B12" s="433">
        <v>2</v>
      </c>
      <c r="C12" s="434" t="s">
        <v>74</v>
      </c>
      <c r="D12" s="435">
        <v>0</v>
      </c>
      <c r="E12" s="435">
        <v>0</v>
      </c>
      <c r="F12" s="435">
        <v>0</v>
      </c>
      <c r="G12" s="439">
        <v>0</v>
      </c>
      <c r="H12" s="437">
        <v>0</v>
      </c>
      <c r="I12" s="438">
        <v>0</v>
      </c>
    </row>
    <row r="13" spans="1:9" ht="16.5" customHeight="1">
      <c r="A13" s="432"/>
      <c r="B13" s="433">
        <v>3</v>
      </c>
      <c r="C13" s="434" t="s">
        <v>337</v>
      </c>
      <c r="D13" s="435">
        <v>0</v>
      </c>
      <c r="E13" s="435">
        <v>0</v>
      </c>
      <c r="F13" s="435">
        <v>0</v>
      </c>
      <c r="G13" s="439">
        <v>0</v>
      </c>
      <c r="H13" s="437">
        <v>0</v>
      </c>
      <c r="I13" s="438">
        <v>0</v>
      </c>
    </row>
    <row r="14" spans="1:9" ht="14.25" customHeight="1">
      <c r="A14" s="432"/>
      <c r="B14" s="433"/>
      <c r="C14" s="434" t="s">
        <v>338</v>
      </c>
      <c r="D14" s="435"/>
      <c r="E14" s="435"/>
      <c r="F14" s="435"/>
      <c r="G14" s="439"/>
      <c r="H14" s="437"/>
      <c r="I14" s="438"/>
    </row>
    <row r="15" spans="1:9" ht="14.25" customHeight="1">
      <c r="A15" s="432"/>
      <c r="B15" s="433"/>
      <c r="C15" s="434" t="s">
        <v>339</v>
      </c>
      <c r="D15" s="435"/>
      <c r="E15" s="435"/>
      <c r="F15" s="435"/>
      <c r="G15" s="439"/>
      <c r="H15" s="437"/>
      <c r="I15" s="438"/>
    </row>
    <row r="16" spans="1:9" ht="15.75" customHeight="1">
      <c r="A16" s="432"/>
      <c r="B16" s="433">
        <v>4</v>
      </c>
      <c r="C16" s="434" t="s">
        <v>340</v>
      </c>
      <c r="D16" s="435"/>
      <c r="E16" s="435"/>
      <c r="F16" s="435"/>
      <c r="G16" s="439"/>
      <c r="H16" s="437"/>
      <c r="I16" s="438"/>
    </row>
    <row r="17" spans="1:9" ht="16.5" customHeight="1">
      <c r="A17" s="432"/>
      <c r="B17" s="433"/>
      <c r="C17" s="434" t="s">
        <v>341</v>
      </c>
      <c r="D17" s="435"/>
      <c r="E17" s="435"/>
      <c r="F17" s="435"/>
      <c r="G17" s="439"/>
      <c r="H17" s="437"/>
      <c r="I17" s="438"/>
    </row>
    <row r="18" spans="1:9" ht="17.25" customHeight="1">
      <c r="A18" s="432"/>
      <c r="B18" s="433"/>
      <c r="C18" s="434" t="s">
        <v>341</v>
      </c>
      <c r="D18" s="435"/>
      <c r="E18" s="435"/>
      <c r="F18" s="435"/>
      <c r="G18" s="439"/>
      <c r="H18" s="437"/>
      <c r="I18" s="438"/>
    </row>
    <row r="19" spans="1:9" ht="25.5" customHeight="1">
      <c r="A19" s="440" t="s">
        <v>25</v>
      </c>
      <c r="B19" s="441"/>
      <c r="C19" s="442" t="s">
        <v>342</v>
      </c>
      <c r="D19" s="443">
        <v>0</v>
      </c>
      <c r="E19" s="443">
        <v>0</v>
      </c>
      <c r="F19" s="443">
        <v>0</v>
      </c>
      <c r="G19" s="444">
        <v>20</v>
      </c>
      <c r="H19" s="445"/>
      <c r="I19" s="446">
        <v>0</v>
      </c>
    </row>
    <row r="20" spans="1:9" ht="17.25" customHeight="1">
      <c r="A20" s="447"/>
      <c r="B20" s="433">
        <v>1</v>
      </c>
      <c r="C20" s="434" t="s">
        <v>343</v>
      </c>
      <c r="D20" s="435"/>
      <c r="E20" s="435"/>
      <c r="F20" s="435"/>
      <c r="G20" s="439"/>
      <c r="H20" s="437"/>
      <c r="I20" s="438"/>
    </row>
    <row r="21" spans="1:9" ht="27" customHeight="1">
      <c r="A21" s="447"/>
      <c r="B21" s="441"/>
      <c r="C21" s="448" t="s">
        <v>344</v>
      </c>
      <c r="D21" s="435"/>
      <c r="E21" s="435"/>
      <c r="F21" s="435"/>
      <c r="G21" s="439"/>
      <c r="H21" s="437"/>
      <c r="I21" s="438"/>
    </row>
    <row r="22" spans="1:9" ht="15" customHeight="1">
      <c r="A22" s="447"/>
      <c r="B22" s="441"/>
      <c r="C22" s="448" t="s">
        <v>345</v>
      </c>
      <c r="D22" s="435"/>
      <c r="E22" s="435"/>
      <c r="F22" s="435"/>
      <c r="G22" s="439"/>
      <c r="H22" s="437"/>
      <c r="I22" s="438"/>
    </row>
    <row r="23" spans="1:9" ht="15" customHeight="1">
      <c r="A23" s="447"/>
      <c r="B23" s="441"/>
      <c r="C23" s="448" t="s">
        <v>345</v>
      </c>
      <c r="D23" s="435"/>
      <c r="E23" s="435"/>
      <c r="F23" s="435"/>
      <c r="G23" s="439"/>
      <c r="H23" s="437"/>
      <c r="I23" s="438"/>
    </row>
    <row r="24" spans="1:9" ht="37.5" customHeight="1">
      <c r="A24" s="447"/>
      <c r="B24" s="441"/>
      <c r="C24" s="448" t="s">
        <v>346</v>
      </c>
      <c r="D24" s="435"/>
      <c r="E24" s="435"/>
      <c r="F24" s="435"/>
      <c r="G24" s="439"/>
      <c r="H24" s="437"/>
      <c r="I24" s="438"/>
    </row>
    <row r="25" spans="1:9" ht="17.25" customHeight="1">
      <c r="A25" s="447"/>
      <c r="B25" s="441"/>
      <c r="C25" s="448" t="s">
        <v>345</v>
      </c>
      <c r="D25" s="435"/>
      <c r="E25" s="435"/>
      <c r="F25" s="435"/>
      <c r="G25" s="439"/>
      <c r="H25" s="437"/>
      <c r="I25" s="438"/>
    </row>
    <row r="26" spans="1:9" ht="17.25" customHeight="1">
      <c r="A26" s="447"/>
      <c r="B26" s="441"/>
      <c r="C26" s="448" t="s">
        <v>345</v>
      </c>
      <c r="D26" s="435"/>
      <c r="E26" s="435"/>
      <c r="F26" s="435"/>
      <c r="G26" s="439"/>
      <c r="H26" s="437"/>
      <c r="I26" s="438"/>
    </row>
    <row r="27" spans="1:9" ht="38.25" customHeight="1">
      <c r="A27" s="447"/>
      <c r="B27" s="441"/>
      <c r="C27" s="448" t="s">
        <v>347</v>
      </c>
      <c r="D27" s="435"/>
      <c r="E27" s="435"/>
      <c r="F27" s="435"/>
      <c r="G27" s="439"/>
      <c r="H27" s="437"/>
      <c r="I27" s="438"/>
    </row>
    <row r="28" spans="1:9" ht="15.75" customHeight="1">
      <c r="A28" s="447"/>
      <c r="B28" s="441"/>
      <c r="C28" s="448" t="s">
        <v>345</v>
      </c>
      <c r="D28" s="435"/>
      <c r="E28" s="435"/>
      <c r="F28" s="435"/>
      <c r="G28" s="439"/>
      <c r="H28" s="437"/>
      <c r="I28" s="438"/>
    </row>
    <row r="29" spans="1:9" ht="18" customHeight="1">
      <c r="A29" s="447"/>
      <c r="B29" s="441"/>
      <c r="C29" s="448" t="s">
        <v>345</v>
      </c>
      <c r="D29" s="435"/>
      <c r="E29" s="435"/>
      <c r="F29" s="435"/>
      <c r="G29" s="439"/>
      <c r="H29" s="437"/>
      <c r="I29" s="438"/>
    </row>
    <row r="30" spans="1:9" ht="62.25" customHeight="1">
      <c r="A30" s="447"/>
      <c r="B30" s="441"/>
      <c r="C30" s="448" t="s">
        <v>348</v>
      </c>
      <c r="D30" s="435"/>
      <c r="E30" s="435"/>
      <c r="F30" s="435"/>
      <c r="G30" s="439"/>
      <c r="H30" s="437"/>
      <c r="I30" s="438"/>
    </row>
    <row r="31" spans="1:9" ht="16.5" customHeight="1">
      <c r="A31" s="447"/>
      <c r="B31" s="441"/>
      <c r="C31" s="448" t="s">
        <v>345</v>
      </c>
      <c r="D31" s="435"/>
      <c r="E31" s="435"/>
      <c r="F31" s="435"/>
      <c r="G31" s="439"/>
      <c r="H31" s="437"/>
      <c r="I31" s="438"/>
    </row>
    <row r="32" spans="1:9" ht="17.25" customHeight="1">
      <c r="A32" s="447"/>
      <c r="B32" s="441"/>
      <c r="C32" s="448" t="s">
        <v>345</v>
      </c>
      <c r="D32" s="435"/>
      <c r="E32" s="435"/>
      <c r="F32" s="435"/>
      <c r="G32" s="439"/>
      <c r="H32" s="437"/>
      <c r="I32" s="438"/>
    </row>
    <row r="33" spans="1:9" ht="16.5" customHeight="1">
      <c r="A33" s="447"/>
      <c r="B33" s="433">
        <v>2</v>
      </c>
      <c r="C33" s="434" t="s">
        <v>349</v>
      </c>
      <c r="D33" s="435">
        <v>0</v>
      </c>
      <c r="E33" s="435">
        <v>0</v>
      </c>
      <c r="F33" s="435">
        <v>0</v>
      </c>
      <c r="G33" s="437"/>
      <c r="H33" s="437">
        <v>0</v>
      </c>
      <c r="I33" s="438">
        <v>0</v>
      </c>
    </row>
    <row r="34" spans="1:9" ht="30" customHeight="1">
      <c r="A34" s="447"/>
      <c r="B34" s="441"/>
      <c r="C34" s="448" t="s">
        <v>344</v>
      </c>
      <c r="D34" s="435"/>
      <c r="E34" s="435"/>
      <c r="F34" s="435"/>
      <c r="G34" s="439"/>
      <c r="H34" s="437"/>
      <c r="I34" s="438"/>
    </row>
    <row r="35" spans="1:9" ht="15" customHeight="1">
      <c r="A35" s="447"/>
      <c r="B35" s="441"/>
      <c r="C35" s="448" t="s">
        <v>345</v>
      </c>
      <c r="D35" s="435"/>
      <c r="E35" s="435"/>
      <c r="F35" s="435"/>
      <c r="G35" s="439"/>
      <c r="H35" s="437"/>
      <c r="I35" s="438"/>
    </row>
    <row r="36" spans="1:9" ht="15" customHeight="1">
      <c r="A36" s="447"/>
      <c r="B36" s="441"/>
      <c r="C36" s="448" t="s">
        <v>345</v>
      </c>
      <c r="D36" s="435"/>
      <c r="E36" s="435"/>
      <c r="F36" s="435"/>
      <c r="G36" s="439"/>
      <c r="H36" s="437"/>
      <c r="I36" s="438"/>
    </row>
    <row r="37" spans="1:9" ht="42" customHeight="1">
      <c r="A37" s="447"/>
      <c r="B37" s="441"/>
      <c r="C37" s="448" t="s">
        <v>346</v>
      </c>
      <c r="D37" s="435"/>
      <c r="E37" s="435"/>
      <c r="F37" s="435"/>
      <c r="G37" s="439"/>
      <c r="H37" s="437"/>
      <c r="I37" s="438"/>
    </row>
    <row r="38" spans="1:9" ht="16.5" customHeight="1">
      <c r="A38" s="447"/>
      <c r="B38" s="441"/>
      <c r="C38" s="448" t="s">
        <v>345</v>
      </c>
      <c r="D38" s="435"/>
      <c r="E38" s="435"/>
      <c r="F38" s="435"/>
      <c r="G38" s="439"/>
      <c r="H38" s="437"/>
      <c r="I38" s="438"/>
    </row>
    <row r="39" spans="1:9" ht="16.5" customHeight="1">
      <c r="A39" s="447"/>
      <c r="B39" s="441"/>
      <c r="C39" s="448" t="s">
        <v>345</v>
      </c>
      <c r="D39" s="435"/>
      <c r="E39" s="435"/>
      <c r="F39" s="435"/>
      <c r="G39" s="439"/>
      <c r="H39" s="437"/>
      <c r="I39" s="438"/>
    </row>
    <row r="40" spans="1:9" ht="42" customHeight="1">
      <c r="A40" s="447"/>
      <c r="B40" s="441"/>
      <c r="C40" s="448" t="s">
        <v>347</v>
      </c>
      <c r="D40" s="435"/>
      <c r="E40" s="435"/>
      <c r="F40" s="435"/>
      <c r="G40" s="439"/>
      <c r="H40" s="437"/>
      <c r="I40" s="438"/>
    </row>
    <row r="41" spans="1:9" ht="15.75" customHeight="1">
      <c r="A41" s="447"/>
      <c r="B41" s="441"/>
      <c r="C41" s="448" t="s">
        <v>345</v>
      </c>
      <c r="D41" s="435"/>
      <c r="E41" s="435"/>
      <c r="F41" s="435"/>
      <c r="G41" s="439"/>
      <c r="H41" s="437"/>
      <c r="I41" s="438"/>
    </row>
    <row r="42" spans="1:9" ht="15.75" customHeight="1">
      <c r="A42" s="447"/>
      <c r="B42" s="441"/>
      <c r="C42" s="448" t="s">
        <v>345</v>
      </c>
      <c r="D42" s="435"/>
      <c r="E42" s="435"/>
      <c r="F42" s="435"/>
      <c r="G42" s="439"/>
      <c r="H42" s="437"/>
      <c r="I42" s="438"/>
    </row>
    <row r="43" spans="1:9" ht="63" customHeight="1">
      <c r="A43" s="447"/>
      <c r="B43" s="441"/>
      <c r="C43" s="448" t="s">
        <v>348</v>
      </c>
      <c r="D43" s="435"/>
      <c r="E43" s="435"/>
      <c r="F43" s="435"/>
      <c r="G43" s="439"/>
      <c r="H43" s="437"/>
      <c r="I43" s="438"/>
    </row>
    <row r="44" spans="1:9" ht="14.25" customHeight="1">
      <c r="A44" s="447"/>
      <c r="B44" s="441"/>
      <c r="C44" s="448" t="s">
        <v>345</v>
      </c>
      <c r="D44" s="435"/>
      <c r="E44" s="435"/>
      <c r="F44" s="435"/>
      <c r="G44" s="439"/>
      <c r="H44" s="437"/>
      <c r="I44" s="438"/>
    </row>
    <row r="45" spans="1:9" ht="12.75" customHeight="1">
      <c r="A45" s="447"/>
      <c r="B45" s="441"/>
      <c r="C45" s="448" t="s">
        <v>345</v>
      </c>
      <c r="D45" s="435"/>
      <c r="E45" s="435"/>
      <c r="F45" s="435"/>
      <c r="G45" s="439"/>
      <c r="H45" s="437"/>
      <c r="I45" s="438"/>
    </row>
    <row r="46" spans="1:9" ht="34.5" customHeight="1">
      <c r="A46" s="447"/>
      <c r="B46" s="433">
        <v>3</v>
      </c>
      <c r="C46" s="434" t="s">
        <v>350</v>
      </c>
      <c r="D46" s="435">
        <v>0</v>
      </c>
      <c r="E46" s="435">
        <v>0</v>
      </c>
      <c r="F46" s="435">
        <v>0</v>
      </c>
      <c r="G46" s="437">
        <v>0</v>
      </c>
      <c r="H46" s="437">
        <v>0</v>
      </c>
      <c r="I46" s="438">
        <v>0</v>
      </c>
    </row>
    <row r="47" spans="1:9" ht="30" customHeight="1">
      <c r="A47" s="447"/>
      <c r="B47" s="441"/>
      <c r="C47" s="448" t="s">
        <v>344</v>
      </c>
      <c r="D47" s="435"/>
      <c r="E47" s="435"/>
      <c r="F47" s="435"/>
      <c r="G47" s="439"/>
      <c r="H47" s="437"/>
      <c r="I47" s="438"/>
    </row>
    <row r="48" spans="1:9" ht="12.75" customHeight="1">
      <c r="A48" s="447"/>
      <c r="B48" s="441"/>
      <c r="C48" s="448" t="s">
        <v>345</v>
      </c>
      <c r="D48" s="435"/>
      <c r="E48" s="435"/>
      <c r="F48" s="435"/>
      <c r="G48" s="439"/>
      <c r="H48" s="437"/>
      <c r="I48" s="438"/>
    </row>
    <row r="49" spans="1:9" ht="15" customHeight="1">
      <c r="A49" s="447"/>
      <c r="B49" s="441"/>
      <c r="C49" s="448" t="s">
        <v>345</v>
      </c>
      <c r="D49" s="435"/>
      <c r="E49" s="435"/>
      <c r="F49" s="435"/>
      <c r="G49" s="439"/>
      <c r="H49" s="437"/>
      <c r="I49" s="438"/>
    </row>
    <row r="50" spans="1:9" ht="36.75" customHeight="1">
      <c r="A50" s="447"/>
      <c r="B50" s="441"/>
      <c r="C50" s="448" t="s">
        <v>346</v>
      </c>
      <c r="D50" s="435"/>
      <c r="E50" s="435"/>
      <c r="F50" s="435"/>
      <c r="G50" s="437"/>
      <c r="H50" s="437"/>
      <c r="I50" s="438"/>
    </row>
    <row r="51" spans="1:9" ht="15.75" customHeight="1">
      <c r="A51" s="447"/>
      <c r="B51" s="441"/>
      <c r="C51" s="448" t="s">
        <v>345</v>
      </c>
      <c r="D51" s="435"/>
      <c r="E51" s="435"/>
      <c r="F51" s="435"/>
      <c r="G51" s="439"/>
      <c r="H51" s="437"/>
      <c r="I51" s="438"/>
    </row>
    <row r="52" spans="1:9" ht="14.25" customHeight="1">
      <c r="A52" s="447"/>
      <c r="B52" s="441"/>
      <c r="C52" s="448" t="s">
        <v>345</v>
      </c>
      <c r="D52" s="435"/>
      <c r="E52" s="435"/>
      <c r="F52" s="435"/>
      <c r="G52" s="439"/>
      <c r="H52" s="437"/>
      <c r="I52" s="438"/>
    </row>
    <row r="53" spans="1:9" ht="37.5" customHeight="1">
      <c r="A53" s="447"/>
      <c r="B53" s="441"/>
      <c r="C53" s="448" t="s">
        <v>347</v>
      </c>
      <c r="D53" s="435"/>
      <c r="E53" s="435"/>
      <c r="F53" s="435"/>
      <c r="G53" s="437"/>
      <c r="H53" s="437"/>
      <c r="I53" s="438"/>
    </row>
    <row r="54" spans="1:9" ht="12.75" customHeight="1">
      <c r="A54" s="447"/>
      <c r="B54" s="441"/>
      <c r="C54" s="448" t="s">
        <v>345</v>
      </c>
      <c r="D54" s="435"/>
      <c r="E54" s="435"/>
      <c r="F54" s="435"/>
      <c r="G54" s="437"/>
      <c r="H54" s="437"/>
      <c r="I54" s="438"/>
    </row>
    <row r="55" spans="1:9" ht="15.75" customHeight="1">
      <c r="A55" s="447"/>
      <c r="B55" s="441"/>
      <c r="C55" s="448" t="s">
        <v>345</v>
      </c>
      <c r="D55" s="435"/>
      <c r="E55" s="435"/>
      <c r="F55" s="435"/>
      <c r="G55" s="439"/>
      <c r="H55" s="437"/>
      <c r="I55" s="438"/>
    </row>
    <row r="56" spans="1:9" ht="59.25" customHeight="1">
      <c r="A56" s="447"/>
      <c r="B56" s="441"/>
      <c r="C56" s="448" t="s">
        <v>348</v>
      </c>
      <c r="D56" s="435"/>
      <c r="E56" s="435"/>
      <c r="F56" s="435"/>
      <c r="G56" s="439"/>
      <c r="H56" s="437"/>
      <c r="I56" s="438"/>
    </row>
    <row r="57" spans="1:9" ht="15" customHeight="1">
      <c r="A57" s="447"/>
      <c r="B57" s="441"/>
      <c r="C57" s="448" t="s">
        <v>345</v>
      </c>
      <c r="D57" s="435"/>
      <c r="E57" s="435"/>
      <c r="F57" s="435"/>
      <c r="G57" s="437"/>
      <c r="H57" s="437"/>
      <c r="I57" s="438"/>
    </row>
    <row r="58" spans="1:9" ht="14.25" customHeight="1">
      <c r="A58" s="447"/>
      <c r="B58" s="441"/>
      <c r="C58" s="448" t="s">
        <v>345</v>
      </c>
      <c r="D58" s="435"/>
      <c r="E58" s="435"/>
      <c r="F58" s="435"/>
      <c r="G58" s="437"/>
      <c r="H58" s="437"/>
      <c r="I58" s="438"/>
    </row>
    <row r="59" spans="1:9" ht="27.75" customHeight="1">
      <c r="A59" s="447"/>
      <c r="B59" s="433">
        <v>4</v>
      </c>
      <c r="C59" s="434" t="s">
        <v>351</v>
      </c>
      <c r="D59" s="435"/>
      <c r="E59" s="435"/>
      <c r="F59" s="435"/>
      <c r="G59" s="437"/>
      <c r="H59" s="437"/>
      <c r="I59" s="438"/>
    </row>
    <row r="60" spans="1:9" ht="16.5" customHeight="1">
      <c r="A60" s="447"/>
      <c r="B60" s="433"/>
      <c r="C60" s="434" t="s">
        <v>485</v>
      </c>
      <c r="D60" s="449" t="s">
        <v>520</v>
      </c>
      <c r="E60" s="435">
        <v>0</v>
      </c>
      <c r="F60" s="435">
        <v>0</v>
      </c>
      <c r="G60" s="435">
        <v>20</v>
      </c>
      <c r="H60" s="437"/>
      <c r="I60" s="438"/>
    </row>
    <row r="61" spans="1:9" ht="28.5" customHeight="1">
      <c r="A61" s="447"/>
      <c r="B61" s="450">
        <v>5</v>
      </c>
      <c r="C61" s="451" t="s">
        <v>352</v>
      </c>
      <c r="D61" s="452">
        <v>0</v>
      </c>
      <c r="E61" s="452">
        <v>0</v>
      </c>
      <c r="F61" s="452">
        <v>0</v>
      </c>
      <c r="G61" s="437">
        <v>0</v>
      </c>
      <c r="H61" s="437">
        <v>0</v>
      </c>
      <c r="I61" s="438">
        <v>0</v>
      </c>
    </row>
    <row r="62" spans="1:9" ht="14.25" customHeight="1">
      <c r="A62" s="447"/>
      <c r="B62" s="441"/>
      <c r="C62" s="434" t="s">
        <v>353</v>
      </c>
      <c r="D62" s="435"/>
      <c r="E62" s="435"/>
      <c r="F62" s="435"/>
      <c r="G62" s="437"/>
      <c r="H62" s="437"/>
      <c r="I62" s="438"/>
    </row>
    <row r="63" spans="1:9" ht="17.25" customHeight="1" thickBot="1">
      <c r="A63" s="453"/>
      <c r="B63" s="454"/>
      <c r="C63" s="455" t="s">
        <v>354</v>
      </c>
      <c r="D63" s="456"/>
      <c r="E63" s="456"/>
      <c r="F63" s="456"/>
      <c r="G63" s="457"/>
      <c r="H63" s="457"/>
      <c r="I63" s="458"/>
    </row>
    <row r="64" ht="12.75" customHeight="1">
      <c r="C64" s="415"/>
    </row>
    <row r="65" spans="3:9" ht="44.25" customHeight="1">
      <c r="C65" s="550" t="s">
        <v>521</v>
      </c>
      <c r="D65" s="550"/>
      <c r="E65" s="459"/>
      <c r="F65" s="550" t="s">
        <v>355</v>
      </c>
      <c r="G65" s="550"/>
      <c r="H65" s="550"/>
      <c r="I65" s="459"/>
    </row>
    <row r="66" spans="3:9" ht="20.25" customHeight="1">
      <c r="C66" s="460" t="s">
        <v>522</v>
      </c>
      <c r="D66" s="461"/>
      <c r="E66" s="459"/>
      <c r="F66" s="459" t="s">
        <v>486</v>
      </c>
      <c r="G66" s="459"/>
      <c r="H66" s="459"/>
      <c r="I66" s="459"/>
    </row>
    <row r="67" spans="3:9" ht="12">
      <c r="C67" s="462"/>
      <c r="D67" s="459"/>
      <c r="E67" s="459"/>
      <c r="F67" s="459"/>
      <c r="G67" s="459"/>
      <c r="H67" s="459"/>
      <c r="I67" s="459"/>
    </row>
  </sheetData>
  <sheetProtection/>
  <mergeCells count="9">
    <mergeCell ref="C65:D65"/>
    <mergeCell ref="F65:H65"/>
    <mergeCell ref="A3:H3"/>
    <mergeCell ref="A5:A6"/>
    <mergeCell ref="B5:B6"/>
    <mergeCell ref="C5:C6"/>
    <mergeCell ref="D5:D6"/>
    <mergeCell ref="E5:F5"/>
    <mergeCell ref="G5:I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6.421875" style="0" customWidth="1"/>
    <col min="3" max="3" width="25.00390625" style="0" customWidth="1"/>
    <col min="6" max="6" width="8.57421875" style="0" customWidth="1"/>
    <col min="7" max="7" width="8.8515625" style="0" customWidth="1"/>
    <col min="10" max="10" width="8.8515625" style="0" customWidth="1"/>
    <col min="11" max="11" width="8.57421875" style="0" customWidth="1"/>
    <col min="12" max="12" width="8.7109375" style="0" customWidth="1"/>
  </cols>
  <sheetData>
    <row r="2" ht="12.75">
      <c r="C2" t="s">
        <v>487</v>
      </c>
    </row>
    <row r="3" spans="3:12" ht="12.75">
      <c r="C3" t="s">
        <v>472</v>
      </c>
      <c r="K3" s="463" t="s">
        <v>356</v>
      </c>
      <c r="L3" s="189"/>
    </row>
    <row r="5" spans="2:12" ht="15">
      <c r="B5" s="558" t="s">
        <v>357</v>
      </c>
      <c r="C5" s="558"/>
      <c r="D5" s="558"/>
      <c r="E5" s="558"/>
      <c r="F5" s="558"/>
      <c r="G5" s="558"/>
      <c r="H5" s="558"/>
      <c r="I5" s="558"/>
      <c r="J5" s="558"/>
      <c r="K5" s="558"/>
      <c r="L5" s="558"/>
    </row>
    <row r="8" ht="16.5" customHeight="1">
      <c r="L8" s="189" t="s">
        <v>6</v>
      </c>
    </row>
    <row r="9" spans="1:12" ht="12.75">
      <c r="A9" s="559" t="s">
        <v>358</v>
      </c>
      <c r="B9" s="562" t="s">
        <v>359</v>
      </c>
      <c r="C9" s="563"/>
      <c r="D9" s="559" t="s">
        <v>360</v>
      </c>
      <c r="E9" s="568" t="s">
        <v>327</v>
      </c>
      <c r="F9" s="569"/>
      <c r="G9" s="570" t="s">
        <v>330</v>
      </c>
      <c r="H9" s="571"/>
      <c r="I9" s="572" t="s">
        <v>331</v>
      </c>
      <c r="J9" s="572"/>
      <c r="K9" s="572" t="s">
        <v>332</v>
      </c>
      <c r="L9" s="573"/>
    </row>
    <row r="10" spans="1:12" ht="26.25" customHeight="1">
      <c r="A10" s="560"/>
      <c r="B10" s="564"/>
      <c r="C10" s="565"/>
      <c r="D10" s="560"/>
      <c r="E10" s="562" t="s">
        <v>94</v>
      </c>
      <c r="F10" s="574"/>
      <c r="G10" s="575" t="s">
        <v>361</v>
      </c>
      <c r="H10" s="575"/>
      <c r="I10" s="575" t="s">
        <v>362</v>
      </c>
      <c r="J10" s="575"/>
      <c r="K10" s="575" t="s">
        <v>363</v>
      </c>
      <c r="L10" s="576"/>
    </row>
    <row r="11" spans="1:12" ht="25.5">
      <c r="A11" s="561"/>
      <c r="B11" s="566"/>
      <c r="C11" s="567"/>
      <c r="D11" s="561"/>
      <c r="E11" s="392" t="s">
        <v>364</v>
      </c>
      <c r="F11" s="393" t="s">
        <v>365</v>
      </c>
      <c r="G11" s="393" t="s">
        <v>366</v>
      </c>
      <c r="H11" s="393" t="s">
        <v>365</v>
      </c>
      <c r="I11" s="393" t="s">
        <v>366</v>
      </c>
      <c r="J11" s="393" t="s">
        <v>365</v>
      </c>
      <c r="K11" s="393" t="s">
        <v>366</v>
      </c>
      <c r="L11" s="394" t="s">
        <v>365</v>
      </c>
    </row>
    <row r="12" spans="1:12" ht="12.75">
      <c r="A12" s="241">
        <v>0</v>
      </c>
      <c r="B12" s="577">
        <v>1</v>
      </c>
      <c r="C12" s="577"/>
      <c r="D12" s="410">
        <v>2</v>
      </c>
      <c r="E12" s="410">
        <v>3</v>
      </c>
      <c r="F12" s="410">
        <v>4</v>
      </c>
      <c r="G12" s="410">
        <v>5</v>
      </c>
      <c r="H12" s="410">
        <v>6</v>
      </c>
      <c r="I12" s="410">
        <v>7</v>
      </c>
      <c r="J12" s="410">
        <v>8</v>
      </c>
      <c r="K12" s="410">
        <v>9</v>
      </c>
      <c r="L12" s="410">
        <v>10</v>
      </c>
    </row>
    <row r="13" spans="1:12" ht="31.5" customHeight="1">
      <c r="A13" s="391" t="s">
        <v>367</v>
      </c>
      <c r="B13" s="578" t="s">
        <v>357</v>
      </c>
      <c r="C13" s="579"/>
      <c r="D13" s="411"/>
      <c r="E13" s="412"/>
      <c r="F13" s="412"/>
      <c r="G13" s="412"/>
      <c r="H13" s="412"/>
      <c r="I13" s="412"/>
      <c r="J13" s="412"/>
      <c r="K13" s="412"/>
      <c r="L13" s="413"/>
    </row>
    <row r="14" spans="1:12" ht="14.25">
      <c r="A14" s="248">
        <v>1</v>
      </c>
      <c r="B14" s="580" t="s">
        <v>488</v>
      </c>
      <c r="C14" s="580"/>
      <c r="D14" s="403">
        <v>44927</v>
      </c>
      <c r="E14" s="404" t="s">
        <v>79</v>
      </c>
      <c r="F14" s="404" t="s">
        <v>79</v>
      </c>
      <c r="G14" s="404" t="s">
        <v>501</v>
      </c>
      <c r="H14" s="405"/>
      <c r="I14" s="404" t="s">
        <v>504</v>
      </c>
      <c r="J14" s="405"/>
      <c r="K14" s="404" t="s">
        <v>506</v>
      </c>
      <c r="L14" s="405"/>
    </row>
    <row r="15" spans="1:12" ht="14.25">
      <c r="A15" s="248">
        <v>2</v>
      </c>
      <c r="B15" s="580" t="s">
        <v>489</v>
      </c>
      <c r="C15" s="580"/>
      <c r="D15" s="397"/>
      <c r="E15" s="396" t="s">
        <v>79</v>
      </c>
      <c r="F15" s="396" t="s">
        <v>79</v>
      </c>
      <c r="G15" s="396"/>
      <c r="H15" s="397"/>
      <c r="I15" s="396"/>
      <c r="J15" s="397"/>
      <c r="K15" s="396"/>
      <c r="L15" s="397"/>
    </row>
    <row r="16" spans="1:12" ht="14.25">
      <c r="A16" s="248"/>
      <c r="B16" s="580" t="s">
        <v>490</v>
      </c>
      <c r="C16" s="580"/>
      <c r="D16" s="397"/>
      <c r="E16" s="396" t="s">
        <v>79</v>
      </c>
      <c r="F16" s="396" t="s">
        <v>79</v>
      </c>
      <c r="G16" s="396"/>
      <c r="H16" s="397"/>
      <c r="I16" s="396"/>
      <c r="J16" s="397"/>
      <c r="K16" s="396"/>
      <c r="L16" s="397"/>
    </row>
    <row r="17" spans="1:12" ht="12.75">
      <c r="A17" s="248"/>
      <c r="B17" s="502" t="s">
        <v>371</v>
      </c>
      <c r="C17" s="502"/>
      <c r="D17" s="400"/>
      <c r="E17" s="401" t="s">
        <v>79</v>
      </c>
      <c r="F17" s="401" t="s">
        <v>79</v>
      </c>
      <c r="G17" s="402" t="s">
        <v>501</v>
      </c>
      <c r="H17" s="400">
        <v>0</v>
      </c>
      <c r="I17" s="402" t="s">
        <v>504</v>
      </c>
      <c r="J17" s="400">
        <v>0</v>
      </c>
      <c r="K17" s="402" t="s">
        <v>506</v>
      </c>
      <c r="L17" s="400">
        <v>0</v>
      </c>
    </row>
    <row r="18" spans="1:12" ht="26.25" customHeight="1">
      <c r="A18" s="391" t="s">
        <v>372</v>
      </c>
      <c r="B18" s="578" t="s">
        <v>373</v>
      </c>
      <c r="C18" s="579"/>
      <c r="D18" s="406"/>
      <c r="E18" s="407"/>
      <c r="F18" s="407"/>
      <c r="G18" s="408"/>
      <c r="H18" s="407"/>
      <c r="I18" s="408"/>
      <c r="J18" s="407"/>
      <c r="K18" s="408"/>
      <c r="L18" s="409"/>
    </row>
    <row r="19" spans="1:12" ht="14.25">
      <c r="A19" s="248">
        <v>1</v>
      </c>
      <c r="B19" s="580" t="s">
        <v>491</v>
      </c>
      <c r="C19" s="580"/>
      <c r="D19" s="403">
        <v>44927</v>
      </c>
      <c r="E19" s="404" t="s">
        <v>79</v>
      </c>
      <c r="F19" s="404" t="s">
        <v>79</v>
      </c>
      <c r="G19" s="404" t="s">
        <v>500</v>
      </c>
      <c r="H19" s="405"/>
      <c r="I19" s="404" t="s">
        <v>492</v>
      </c>
      <c r="J19" s="405"/>
      <c r="K19" s="404" t="s">
        <v>505</v>
      </c>
      <c r="L19" s="405"/>
    </row>
    <row r="20" spans="1:12" ht="14.25">
      <c r="A20" s="248">
        <v>2</v>
      </c>
      <c r="B20" s="580" t="s">
        <v>493</v>
      </c>
      <c r="C20" s="580"/>
      <c r="D20" s="397"/>
      <c r="E20" s="396" t="s">
        <v>79</v>
      </c>
      <c r="F20" s="396" t="s">
        <v>79</v>
      </c>
      <c r="G20" s="396" t="s">
        <v>494</v>
      </c>
      <c r="H20" s="397"/>
      <c r="I20" s="396"/>
      <c r="J20" s="397"/>
      <c r="K20" s="396"/>
      <c r="L20" s="397"/>
    </row>
    <row r="21" spans="1:12" ht="14.25">
      <c r="A21" s="248">
        <v>3</v>
      </c>
      <c r="B21" s="580" t="s">
        <v>495</v>
      </c>
      <c r="C21" s="580"/>
      <c r="D21" s="397"/>
      <c r="E21" s="396" t="s">
        <v>79</v>
      </c>
      <c r="F21" s="396" t="s">
        <v>79</v>
      </c>
      <c r="G21" s="396" t="s">
        <v>503</v>
      </c>
      <c r="H21" s="397"/>
      <c r="I21" s="396"/>
      <c r="J21" s="397"/>
      <c r="K21" s="396"/>
      <c r="L21" s="397"/>
    </row>
    <row r="22" spans="1:12" ht="14.25">
      <c r="A22" s="248">
        <v>4</v>
      </c>
      <c r="B22" s="395" t="s">
        <v>496</v>
      </c>
      <c r="C22" s="395"/>
      <c r="D22" s="397"/>
      <c r="E22" s="396"/>
      <c r="F22" s="396"/>
      <c r="G22" s="396" t="s">
        <v>502</v>
      </c>
      <c r="H22" s="397"/>
      <c r="I22" s="396" t="s">
        <v>505</v>
      </c>
      <c r="J22" s="397"/>
      <c r="K22" s="396" t="s">
        <v>507</v>
      </c>
      <c r="L22" s="397"/>
    </row>
    <row r="23" spans="1:12" ht="18" customHeight="1">
      <c r="A23" s="248"/>
      <c r="B23" s="502" t="s">
        <v>377</v>
      </c>
      <c r="C23" s="502"/>
      <c r="D23" s="248"/>
      <c r="E23" s="399" t="s">
        <v>79</v>
      </c>
      <c r="F23" s="399" t="s">
        <v>79</v>
      </c>
      <c r="G23" s="398"/>
      <c r="H23" s="248"/>
      <c r="I23" s="398" t="s">
        <v>505</v>
      </c>
      <c r="J23" s="248"/>
      <c r="K23" s="398" t="s">
        <v>507</v>
      </c>
      <c r="L23" s="248">
        <v>0</v>
      </c>
    </row>
    <row r="24" spans="1:12" ht="20.25" customHeight="1">
      <c r="A24" s="391" t="s">
        <v>378</v>
      </c>
      <c r="B24" s="502" t="s">
        <v>379</v>
      </c>
      <c r="C24" s="502"/>
      <c r="D24" s="248"/>
      <c r="E24" s="248">
        <v>91</v>
      </c>
      <c r="F24" s="248">
        <v>0</v>
      </c>
      <c r="G24" s="398">
        <v>20</v>
      </c>
      <c r="H24" s="248">
        <v>0</v>
      </c>
      <c r="I24" s="398">
        <v>30</v>
      </c>
      <c r="J24" s="248">
        <v>0</v>
      </c>
      <c r="K24" s="398">
        <v>40</v>
      </c>
      <c r="L24" s="248">
        <v>0</v>
      </c>
    </row>
    <row r="27" spans="3:12" ht="40.5" customHeight="1">
      <c r="C27" s="581" t="s">
        <v>86</v>
      </c>
      <c r="D27" s="581"/>
      <c r="I27" s="582" t="s">
        <v>497</v>
      </c>
      <c r="J27" s="582"/>
      <c r="K27" s="582"/>
      <c r="L27" s="317"/>
    </row>
    <row r="28" spans="3:9" ht="12.75">
      <c r="C28" t="s">
        <v>498</v>
      </c>
      <c r="I28" t="s">
        <v>499</v>
      </c>
    </row>
  </sheetData>
  <sheetProtection/>
  <mergeCells count="26">
    <mergeCell ref="B23:C23"/>
    <mergeCell ref="B24:C24"/>
    <mergeCell ref="C27:D27"/>
    <mergeCell ref="I27:K27"/>
    <mergeCell ref="B16:C16"/>
    <mergeCell ref="B17:C17"/>
    <mergeCell ref="B18:C18"/>
    <mergeCell ref="B19:C19"/>
    <mergeCell ref="B20:C20"/>
    <mergeCell ref="B21:C21"/>
    <mergeCell ref="I10:J10"/>
    <mergeCell ref="K10:L10"/>
    <mergeCell ref="B12:C12"/>
    <mergeCell ref="B13:C13"/>
    <mergeCell ref="B14:C14"/>
    <mergeCell ref="B15:C15"/>
    <mergeCell ref="B5:L5"/>
    <mergeCell ref="A9:A11"/>
    <mergeCell ref="B9:C11"/>
    <mergeCell ref="D9:D11"/>
    <mergeCell ref="E9:F9"/>
    <mergeCell ref="G9:H9"/>
    <mergeCell ref="I9:J9"/>
    <mergeCell ref="K9:L9"/>
    <mergeCell ref="E10:F10"/>
    <mergeCell ref="G10:H10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95"/>
  <sheetViews>
    <sheetView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18" sqref="A118"/>
      <selection pane="bottomRight" activeCell="P80" sqref="P80"/>
    </sheetView>
  </sheetViews>
  <sheetFormatPr defaultColWidth="9.140625" defaultRowHeight="12.75"/>
  <cols>
    <col min="1" max="1" width="4.7109375" style="62" customWidth="1"/>
    <col min="2" max="2" width="3.421875" style="62" customWidth="1"/>
    <col min="3" max="3" width="3.7109375" style="62" customWidth="1"/>
    <col min="4" max="4" width="4.57421875" style="62" customWidth="1"/>
    <col min="5" max="5" width="68.00390625" style="63" customWidth="1"/>
    <col min="6" max="6" width="6.7109375" style="64" customWidth="1"/>
    <col min="7" max="7" width="10.28125" style="64" customWidth="1"/>
    <col min="8" max="9" width="10.28125" style="65" customWidth="1"/>
    <col min="10" max="10" width="11.57421875" style="65" customWidth="1"/>
    <col min="11" max="16" width="7.28125" style="65" customWidth="1"/>
    <col min="17" max="250" width="9.140625" style="65" customWidth="1"/>
    <col min="251" max="16384" width="9.140625" style="66" customWidth="1"/>
  </cols>
  <sheetData>
    <row r="1" spans="1:100" s="73" customFormat="1" ht="15.75">
      <c r="A1" s="67" t="s">
        <v>0</v>
      </c>
      <c r="B1" s="68"/>
      <c r="C1" s="69"/>
      <c r="D1" s="68"/>
      <c r="E1" s="70"/>
      <c r="F1" s="71"/>
      <c r="G1" s="71"/>
      <c r="H1" s="72"/>
      <c r="I1" s="72"/>
      <c r="K1" s="74"/>
      <c r="L1" s="74"/>
      <c r="M1" s="74"/>
      <c r="N1" s="74"/>
      <c r="O1" s="75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</row>
    <row r="2" spans="1:100" s="73" customFormat="1" ht="15.75">
      <c r="A2" s="67" t="s">
        <v>1</v>
      </c>
      <c r="B2" s="68"/>
      <c r="C2" s="69"/>
      <c r="D2" s="68"/>
      <c r="E2" s="70"/>
      <c r="F2" s="71"/>
      <c r="G2" s="71"/>
      <c r="H2" s="72"/>
      <c r="I2" s="72"/>
      <c r="J2" s="76"/>
      <c r="K2" s="74"/>
      <c r="L2" s="74"/>
      <c r="M2" s="74"/>
      <c r="N2" s="74"/>
      <c r="O2" s="75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</row>
    <row r="3" spans="1:100" s="73" customFormat="1" ht="15.75">
      <c r="A3" s="67" t="s">
        <v>2</v>
      </c>
      <c r="B3" s="68"/>
      <c r="C3" s="69"/>
      <c r="D3" s="68"/>
      <c r="E3" s="70"/>
      <c r="F3" s="71"/>
      <c r="G3" s="71"/>
      <c r="H3" s="72"/>
      <c r="I3" s="72"/>
      <c r="J3" s="76"/>
      <c r="K3" s="74"/>
      <c r="L3" s="74"/>
      <c r="M3" s="74"/>
      <c r="N3" s="74"/>
      <c r="O3" s="75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</row>
    <row r="4" spans="1:100" s="73" customFormat="1" ht="15.75">
      <c r="A4" s="67" t="s">
        <v>3</v>
      </c>
      <c r="B4" s="68"/>
      <c r="C4" s="69"/>
      <c r="D4" s="68"/>
      <c r="E4" s="70"/>
      <c r="F4" s="71"/>
      <c r="G4" s="71"/>
      <c r="H4" s="72"/>
      <c r="I4" s="72"/>
      <c r="J4" s="76"/>
      <c r="K4" s="74"/>
      <c r="L4" s="74"/>
      <c r="M4" s="74"/>
      <c r="N4" s="74"/>
      <c r="O4" s="75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</row>
    <row r="5" spans="1:100" s="73" customFormat="1" ht="15.75">
      <c r="A5" s="69"/>
      <c r="B5" s="69"/>
      <c r="C5" s="69"/>
      <c r="D5" s="69"/>
      <c r="E5" s="77"/>
      <c r="F5" s="78"/>
      <c r="G5" s="78"/>
      <c r="H5" s="79"/>
      <c r="I5" s="79"/>
      <c r="J5" s="80"/>
      <c r="K5" s="81"/>
      <c r="L5" s="81"/>
      <c r="M5" s="81"/>
      <c r="N5" s="81" t="s">
        <v>88</v>
      </c>
      <c r="O5" s="75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</row>
    <row r="6" spans="1:15" ht="33" customHeight="1">
      <c r="A6" s="496" t="s">
        <v>89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</row>
    <row r="7" spans="1:15" ht="15.75">
      <c r="A7" s="82"/>
      <c r="B7" s="82"/>
      <c r="C7" s="82"/>
      <c r="D7" s="82"/>
      <c r="E7" s="83"/>
      <c r="F7" s="84"/>
      <c r="G7" s="84"/>
      <c r="H7" s="85"/>
      <c r="I7" s="85"/>
      <c r="J7" s="85"/>
      <c r="K7" s="85"/>
      <c r="L7" s="85"/>
      <c r="M7" s="85"/>
      <c r="N7" s="85"/>
      <c r="O7" s="85"/>
    </row>
    <row r="8" spans="1:15" ht="15">
      <c r="A8" s="86"/>
      <c r="B8" s="86"/>
      <c r="C8" s="86"/>
      <c r="D8" s="86"/>
      <c r="E8" s="87"/>
      <c r="F8" s="84"/>
      <c r="G8" s="84"/>
      <c r="H8" s="88"/>
      <c r="I8" s="88"/>
      <c r="J8" s="88"/>
      <c r="K8" s="88"/>
      <c r="L8" s="88"/>
      <c r="M8" s="88"/>
      <c r="N8" s="88"/>
      <c r="O8" s="88" t="s">
        <v>6</v>
      </c>
    </row>
    <row r="9" spans="1:16" ht="14.25" customHeight="1">
      <c r="A9" s="497"/>
      <c r="B9" s="497"/>
      <c r="C9" s="497"/>
      <c r="D9" s="497" t="s">
        <v>7</v>
      </c>
      <c r="E9" s="497"/>
      <c r="F9" s="498" t="s">
        <v>8</v>
      </c>
      <c r="G9" s="498" t="s">
        <v>90</v>
      </c>
      <c r="H9" s="498" t="s">
        <v>91</v>
      </c>
      <c r="I9" s="498"/>
      <c r="J9" s="498"/>
      <c r="K9" s="498" t="s">
        <v>92</v>
      </c>
      <c r="L9" s="498"/>
      <c r="M9" s="498"/>
      <c r="N9" s="498"/>
      <c r="O9" s="209" t="s">
        <v>11</v>
      </c>
      <c r="P9" s="209" t="s">
        <v>11</v>
      </c>
    </row>
    <row r="10" spans="1:16" ht="24.75" customHeight="1">
      <c r="A10" s="497"/>
      <c r="B10" s="497"/>
      <c r="C10" s="497"/>
      <c r="D10" s="497"/>
      <c r="E10" s="497"/>
      <c r="F10" s="498"/>
      <c r="G10" s="498"/>
      <c r="H10" s="485" t="s">
        <v>93</v>
      </c>
      <c r="I10" s="485"/>
      <c r="J10" s="498" t="s">
        <v>94</v>
      </c>
      <c r="K10" s="485" t="s">
        <v>95</v>
      </c>
      <c r="L10" s="485"/>
      <c r="M10" s="485"/>
      <c r="N10" s="485"/>
      <c r="O10" s="485" t="s">
        <v>387</v>
      </c>
      <c r="P10" s="485" t="s">
        <v>96</v>
      </c>
    </row>
    <row r="11" spans="1:16" ht="40.5" customHeight="1">
      <c r="A11" s="497"/>
      <c r="B11" s="497"/>
      <c r="C11" s="497"/>
      <c r="D11" s="497"/>
      <c r="E11" s="497"/>
      <c r="F11" s="498"/>
      <c r="G11" s="498"/>
      <c r="H11" s="209" t="s">
        <v>97</v>
      </c>
      <c r="I11" s="209" t="s">
        <v>98</v>
      </c>
      <c r="J11" s="498"/>
      <c r="K11" s="211" t="s">
        <v>99</v>
      </c>
      <c r="L11" s="211" t="s">
        <v>100</v>
      </c>
      <c r="M11" s="211" t="s">
        <v>101</v>
      </c>
      <c r="N11" s="211" t="s">
        <v>102</v>
      </c>
      <c r="O11" s="485"/>
      <c r="P11" s="485"/>
    </row>
    <row r="12" spans="1:16" ht="13.5" customHeight="1">
      <c r="A12" s="212">
        <v>0</v>
      </c>
      <c r="B12" s="494">
        <v>1</v>
      </c>
      <c r="C12" s="494"/>
      <c r="D12" s="495">
        <v>2</v>
      </c>
      <c r="E12" s="495"/>
      <c r="F12" s="213">
        <v>3</v>
      </c>
      <c r="G12" s="213" t="s">
        <v>103</v>
      </c>
      <c r="H12" s="213">
        <v>4</v>
      </c>
      <c r="I12" s="213" t="s">
        <v>104</v>
      </c>
      <c r="J12" s="213">
        <v>5</v>
      </c>
      <c r="K12" s="213" t="s">
        <v>105</v>
      </c>
      <c r="L12" s="213" t="s">
        <v>106</v>
      </c>
      <c r="M12" s="213" t="s">
        <v>107</v>
      </c>
      <c r="N12" s="213">
        <v>6</v>
      </c>
      <c r="O12" s="213">
        <v>7</v>
      </c>
      <c r="P12" s="213">
        <v>8</v>
      </c>
    </row>
    <row r="13" spans="1:16" ht="16.5" customHeight="1">
      <c r="A13" s="210" t="s">
        <v>17</v>
      </c>
      <c r="B13" s="210"/>
      <c r="C13" s="210"/>
      <c r="D13" s="481" t="s">
        <v>411</v>
      </c>
      <c r="E13" s="481"/>
      <c r="F13" s="213">
        <v>1</v>
      </c>
      <c r="G13" s="213"/>
      <c r="H13" s="215"/>
      <c r="I13" s="215"/>
      <c r="J13" s="216"/>
      <c r="K13" s="216"/>
      <c r="L13" s="216"/>
      <c r="M13" s="216"/>
      <c r="N13" s="216"/>
      <c r="O13" s="216"/>
      <c r="P13" s="217"/>
    </row>
    <row r="14" spans="1:16" ht="26.25" customHeight="1">
      <c r="A14" s="485"/>
      <c r="B14" s="209">
        <v>1</v>
      </c>
      <c r="C14" s="210"/>
      <c r="D14" s="481" t="s">
        <v>410</v>
      </c>
      <c r="E14" s="481"/>
      <c r="F14" s="213">
        <v>2</v>
      </c>
      <c r="G14" s="213"/>
      <c r="H14" s="215"/>
      <c r="I14" s="215"/>
      <c r="J14" s="216"/>
      <c r="K14" s="216"/>
      <c r="L14" s="216"/>
      <c r="M14" s="216"/>
      <c r="N14" s="216"/>
      <c r="O14" s="216"/>
      <c r="P14" s="217"/>
    </row>
    <row r="15" spans="1:16" ht="18.75" customHeight="1">
      <c r="A15" s="485"/>
      <c r="B15" s="485"/>
      <c r="C15" s="210" t="s">
        <v>19</v>
      </c>
      <c r="D15" s="481" t="s">
        <v>409</v>
      </c>
      <c r="E15" s="481"/>
      <c r="F15" s="213">
        <v>3</v>
      </c>
      <c r="G15" s="213"/>
      <c r="H15" s="215"/>
      <c r="I15" s="215"/>
      <c r="J15" s="216"/>
      <c r="K15" s="216"/>
      <c r="L15" s="216"/>
      <c r="M15" s="216"/>
      <c r="N15" s="216"/>
      <c r="O15" s="216"/>
      <c r="P15" s="217"/>
    </row>
    <row r="16" spans="1:16" ht="14.25" customHeight="1">
      <c r="A16" s="485"/>
      <c r="B16" s="485"/>
      <c r="C16" s="210"/>
      <c r="D16" s="214" t="s">
        <v>111</v>
      </c>
      <c r="E16" s="214" t="s">
        <v>112</v>
      </c>
      <c r="F16" s="213">
        <v>4</v>
      </c>
      <c r="G16" s="213"/>
      <c r="H16" s="215"/>
      <c r="I16" s="215"/>
      <c r="J16" s="216"/>
      <c r="K16" s="216"/>
      <c r="L16" s="216"/>
      <c r="M16" s="216"/>
      <c r="N16" s="216"/>
      <c r="O16" s="216"/>
      <c r="P16" s="217"/>
    </row>
    <row r="17" spans="1:16" ht="15.75" customHeight="1">
      <c r="A17" s="485"/>
      <c r="B17" s="485"/>
      <c r="C17" s="210"/>
      <c r="D17" s="214" t="s">
        <v>113</v>
      </c>
      <c r="E17" s="214" t="s">
        <v>114</v>
      </c>
      <c r="F17" s="213">
        <v>5</v>
      </c>
      <c r="G17" s="213"/>
      <c r="H17" s="215"/>
      <c r="I17" s="215"/>
      <c r="J17" s="216"/>
      <c r="K17" s="216"/>
      <c r="L17" s="216"/>
      <c r="M17" s="216"/>
      <c r="N17" s="216"/>
      <c r="O17" s="216"/>
      <c r="P17" s="217"/>
    </row>
    <row r="18" spans="1:16" ht="15.75" customHeight="1">
      <c r="A18" s="485"/>
      <c r="B18" s="485"/>
      <c r="C18" s="210"/>
      <c r="D18" s="214" t="s">
        <v>115</v>
      </c>
      <c r="E18" s="214" t="s">
        <v>116</v>
      </c>
      <c r="F18" s="213">
        <v>6</v>
      </c>
      <c r="G18" s="213"/>
      <c r="H18" s="215"/>
      <c r="I18" s="215"/>
      <c r="J18" s="216"/>
      <c r="K18" s="216"/>
      <c r="L18" s="216"/>
      <c r="M18" s="216"/>
      <c r="N18" s="216"/>
      <c r="O18" s="216"/>
      <c r="P18" s="217"/>
    </row>
    <row r="19" spans="1:16" ht="15.75" customHeight="1">
      <c r="A19" s="485"/>
      <c r="B19" s="485"/>
      <c r="C19" s="210"/>
      <c r="D19" s="214" t="s">
        <v>117</v>
      </c>
      <c r="E19" s="214" t="s">
        <v>118</v>
      </c>
      <c r="F19" s="213">
        <v>7</v>
      </c>
      <c r="G19" s="213"/>
      <c r="H19" s="215"/>
      <c r="I19" s="215"/>
      <c r="J19" s="216"/>
      <c r="K19" s="216"/>
      <c r="L19" s="216"/>
      <c r="M19" s="216"/>
      <c r="N19" s="216"/>
      <c r="O19" s="216"/>
      <c r="P19" s="217"/>
    </row>
    <row r="20" spans="1:16" ht="15.75" customHeight="1">
      <c r="A20" s="485"/>
      <c r="B20" s="485"/>
      <c r="C20" s="210" t="s">
        <v>21</v>
      </c>
      <c r="D20" s="481" t="s">
        <v>119</v>
      </c>
      <c r="E20" s="481"/>
      <c r="F20" s="213">
        <v>8</v>
      </c>
      <c r="G20" s="213"/>
      <c r="H20" s="215"/>
      <c r="I20" s="215"/>
      <c r="J20" s="216"/>
      <c r="K20" s="216"/>
      <c r="L20" s="216"/>
      <c r="M20" s="216"/>
      <c r="N20" s="216"/>
      <c r="O20" s="216"/>
      <c r="P20" s="217"/>
    </row>
    <row r="21" spans="1:16" ht="28.5" customHeight="1">
      <c r="A21" s="485"/>
      <c r="B21" s="485"/>
      <c r="C21" s="210" t="s">
        <v>59</v>
      </c>
      <c r="D21" s="481" t="s">
        <v>408</v>
      </c>
      <c r="E21" s="481"/>
      <c r="F21" s="213">
        <v>9</v>
      </c>
      <c r="G21" s="213"/>
      <c r="H21" s="215"/>
      <c r="I21" s="215"/>
      <c r="J21" s="216"/>
      <c r="K21" s="216"/>
      <c r="L21" s="216"/>
      <c r="M21" s="216"/>
      <c r="N21" s="216"/>
      <c r="O21" s="216"/>
      <c r="P21" s="217"/>
    </row>
    <row r="22" spans="1:16" ht="16.5" customHeight="1">
      <c r="A22" s="485"/>
      <c r="B22" s="485"/>
      <c r="C22" s="485"/>
      <c r="D22" s="218" t="s">
        <v>121</v>
      </c>
      <c r="E22" s="219" t="s">
        <v>20</v>
      </c>
      <c r="F22" s="213">
        <v>10</v>
      </c>
      <c r="G22" s="213"/>
      <c r="H22" s="215"/>
      <c r="I22" s="215"/>
      <c r="J22" s="216"/>
      <c r="K22" s="216"/>
      <c r="L22" s="216"/>
      <c r="M22" s="216"/>
      <c r="N22" s="216"/>
      <c r="O22" s="216"/>
      <c r="P22" s="217"/>
    </row>
    <row r="23" spans="1:16" ht="14.25" customHeight="1">
      <c r="A23" s="485"/>
      <c r="B23" s="485"/>
      <c r="C23" s="485"/>
      <c r="D23" s="218" t="s">
        <v>122</v>
      </c>
      <c r="E23" s="219" t="s">
        <v>22</v>
      </c>
      <c r="F23" s="213">
        <v>11</v>
      </c>
      <c r="G23" s="213"/>
      <c r="H23" s="215"/>
      <c r="I23" s="215"/>
      <c r="J23" s="216"/>
      <c r="K23" s="216"/>
      <c r="L23" s="216"/>
      <c r="M23" s="216"/>
      <c r="N23" s="216"/>
      <c r="O23" s="216"/>
      <c r="P23" s="217"/>
    </row>
    <row r="24" spans="1:16" ht="12.75" customHeight="1">
      <c r="A24" s="485"/>
      <c r="B24" s="485"/>
      <c r="C24" s="210" t="s">
        <v>68</v>
      </c>
      <c r="D24" s="481" t="s">
        <v>123</v>
      </c>
      <c r="E24" s="481"/>
      <c r="F24" s="213">
        <v>12</v>
      </c>
      <c r="G24" s="213"/>
      <c r="H24" s="215"/>
      <c r="I24" s="215"/>
      <c r="J24" s="216"/>
      <c r="K24" s="216"/>
      <c r="L24" s="216"/>
      <c r="M24" s="216"/>
      <c r="N24" s="216"/>
      <c r="O24" s="216"/>
      <c r="P24" s="217"/>
    </row>
    <row r="25" spans="1:16" ht="18.75" customHeight="1">
      <c r="A25" s="485"/>
      <c r="B25" s="485"/>
      <c r="C25" s="210" t="s">
        <v>70</v>
      </c>
      <c r="D25" s="481" t="s">
        <v>124</v>
      </c>
      <c r="E25" s="481"/>
      <c r="F25" s="213">
        <v>13</v>
      </c>
      <c r="G25" s="213"/>
      <c r="H25" s="215"/>
      <c r="I25" s="215"/>
      <c r="J25" s="216"/>
      <c r="K25" s="216"/>
      <c r="L25" s="216"/>
      <c r="M25" s="216"/>
      <c r="N25" s="216"/>
      <c r="O25" s="216"/>
      <c r="P25" s="217"/>
    </row>
    <row r="26" spans="1:16" ht="18.75" customHeight="1">
      <c r="A26" s="485"/>
      <c r="B26" s="210"/>
      <c r="C26" s="210" t="s">
        <v>125</v>
      </c>
      <c r="D26" s="481" t="s">
        <v>126</v>
      </c>
      <c r="E26" s="481"/>
      <c r="F26" s="213">
        <v>14</v>
      </c>
      <c r="G26" s="213"/>
      <c r="H26" s="215"/>
      <c r="I26" s="215"/>
      <c r="J26" s="216"/>
      <c r="K26" s="216"/>
      <c r="L26" s="216"/>
      <c r="M26" s="216"/>
      <c r="N26" s="216"/>
      <c r="O26" s="216"/>
      <c r="P26" s="217"/>
    </row>
    <row r="27" spans="1:16" ht="15" customHeight="1">
      <c r="A27" s="485"/>
      <c r="B27" s="210"/>
      <c r="C27" s="210"/>
      <c r="D27" s="214" t="s">
        <v>127</v>
      </c>
      <c r="E27" s="214" t="s">
        <v>128</v>
      </c>
      <c r="F27" s="213">
        <v>15</v>
      </c>
      <c r="G27" s="213"/>
      <c r="H27" s="215"/>
      <c r="I27" s="215"/>
      <c r="J27" s="216"/>
      <c r="K27" s="216"/>
      <c r="L27" s="216"/>
      <c r="M27" s="216"/>
      <c r="N27" s="216"/>
      <c r="O27" s="216"/>
      <c r="P27" s="217"/>
    </row>
    <row r="28" spans="1:16" ht="26.25" customHeight="1">
      <c r="A28" s="485"/>
      <c r="B28" s="210"/>
      <c r="C28" s="210"/>
      <c r="D28" s="214" t="s">
        <v>129</v>
      </c>
      <c r="E28" s="214" t="s">
        <v>407</v>
      </c>
      <c r="F28" s="213">
        <v>16</v>
      </c>
      <c r="G28" s="213"/>
      <c r="H28" s="215"/>
      <c r="I28" s="215"/>
      <c r="J28" s="216"/>
      <c r="K28" s="216"/>
      <c r="L28" s="216"/>
      <c r="M28" s="216"/>
      <c r="N28" s="216"/>
      <c r="O28" s="216"/>
      <c r="P28" s="217"/>
    </row>
    <row r="29" spans="1:16" ht="14.25" customHeight="1">
      <c r="A29" s="485"/>
      <c r="B29" s="210"/>
      <c r="C29" s="210"/>
      <c r="D29" s="214"/>
      <c r="E29" s="220" t="s">
        <v>131</v>
      </c>
      <c r="F29" s="213">
        <v>17</v>
      </c>
      <c r="G29" s="213"/>
      <c r="H29" s="215"/>
      <c r="I29" s="215"/>
      <c r="J29" s="216"/>
      <c r="K29" s="216"/>
      <c r="L29" s="216"/>
      <c r="M29" s="216"/>
      <c r="N29" s="216"/>
      <c r="O29" s="216"/>
      <c r="P29" s="217"/>
    </row>
    <row r="30" spans="1:16" ht="15" customHeight="1">
      <c r="A30" s="485"/>
      <c r="B30" s="210"/>
      <c r="C30" s="210"/>
      <c r="D30" s="214"/>
      <c r="E30" s="220" t="s">
        <v>132</v>
      </c>
      <c r="F30" s="213">
        <v>18</v>
      </c>
      <c r="G30" s="213"/>
      <c r="H30" s="215"/>
      <c r="I30" s="215"/>
      <c r="J30" s="216"/>
      <c r="K30" s="216"/>
      <c r="L30" s="216"/>
      <c r="M30" s="216"/>
      <c r="N30" s="216"/>
      <c r="O30" s="216"/>
      <c r="P30" s="217"/>
    </row>
    <row r="31" spans="1:16" ht="14.25" customHeight="1">
      <c r="A31" s="485"/>
      <c r="B31" s="210"/>
      <c r="C31" s="210"/>
      <c r="D31" s="214" t="s">
        <v>133</v>
      </c>
      <c r="E31" s="214" t="s">
        <v>134</v>
      </c>
      <c r="F31" s="213">
        <v>19</v>
      </c>
      <c r="G31" s="213"/>
      <c r="H31" s="215"/>
      <c r="I31" s="215"/>
      <c r="J31" s="216"/>
      <c r="K31" s="216"/>
      <c r="L31" s="216"/>
      <c r="M31" s="216"/>
      <c r="N31" s="216"/>
      <c r="O31" s="216"/>
      <c r="P31" s="217"/>
    </row>
    <row r="32" spans="1:16" ht="14.25" customHeight="1">
      <c r="A32" s="485"/>
      <c r="B32" s="210"/>
      <c r="C32" s="210"/>
      <c r="D32" s="214" t="s">
        <v>135</v>
      </c>
      <c r="E32" s="214" t="s">
        <v>136</v>
      </c>
      <c r="F32" s="213">
        <v>20</v>
      </c>
      <c r="G32" s="213"/>
      <c r="H32" s="215"/>
      <c r="I32" s="215"/>
      <c r="J32" s="216"/>
      <c r="K32" s="216"/>
      <c r="L32" s="216"/>
      <c r="M32" s="216"/>
      <c r="N32" s="216"/>
      <c r="O32" s="216"/>
      <c r="P32" s="217"/>
    </row>
    <row r="33" spans="1:16" ht="12.75" customHeight="1">
      <c r="A33" s="485"/>
      <c r="B33" s="210"/>
      <c r="C33" s="210"/>
      <c r="D33" s="214" t="s">
        <v>137</v>
      </c>
      <c r="E33" s="214" t="s">
        <v>118</v>
      </c>
      <c r="F33" s="213">
        <v>21</v>
      </c>
      <c r="G33" s="213"/>
      <c r="H33" s="215"/>
      <c r="I33" s="215"/>
      <c r="J33" s="216"/>
      <c r="K33" s="216"/>
      <c r="L33" s="216"/>
      <c r="M33" s="221"/>
      <c r="N33" s="216"/>
      <c r="O33" s="216"/>
      <c r="P33" s="217"/>
    </row>
    <row r="34" spans="1:16" ht="18.75" customHeight="1">
      <c r="A34" s="485"/>
      <c r="B34" s="210">
        <v>2</v>
      </c>
      <c r="C34" s="210"/>
      <c r="D34" s="481" t="s">
        <v>406</v>
      </c>
      <c r="E34" s="481"/>
      <c r="F34" s="213">
        <v>22</v>
      </c>
      <c r="G34" s="213"/>
      <c r="H34" s="215"/>
      <c r="I34" s="215"/>
      <c r="J34" s="216"/>
      <c r="K34" s="216"/>
      <c r="L34" s="216"/>
      <c r="M34" s="216"/>
      <c r="N34" s="216"/>
      <c r="O34" s="216"/>
      <c r="P34" s="217"/>
    </row>
    <row r="35" spans="1:16" ht="13.5" customHeight="1">
      <c r="A35" s="485"/>
      <c r="B35" s="485"/>
      <c r="C35" s="210" t="s">
        <v>19</v>
      </c>
      <c r="D35" s="484" t="s">
        <v>139</v>
      </c>
      <c r="E35" s="484"/>
      <c r="F35" s="213">
        <v>23</v>
      </c>
      <c r="G35" s="213"/>
      <c r="H35" s="215"/>
      <c r="I35" s="215"/>
      <c r="J35" s="216"/>
      <c r="K35" s="216"/>
      <c r="L35" s="216"/>
      <c r="M35" s="216"/>
      <c r="N35" s="216"/>
      <c r="O35" s="216"/>
      <c r="P35" s="217"/>
    </row>
    <row r="36" spans="1:16" ht="17.25" customHeight="1">
      <c r="A36" s="485"/>
      <c r="B36" s="485"/>
      <c r="C36" s="210" t="s">
        <v>21</v>
      </c>
      <c r="D36" s="484" t="s">
        <v>140</v>
      </c>
      <c r="E36" s="484"/>
      <c r="F36" s="213">
        <v>24</v>
      </c>
      <c r="G36" s="213"/>
      <c r="H36" s="215"/>
      <c r="I36" s="215"/>
      <c r="J36" s="216"/>
      <c r="K36" s="216"/>
      <c r="L36" s="216"/>
      <c r="M36" s="216"/>
      <c r="N36" s="216"/>
      <c r="O36" s="216"/>
      <c r="P36" s="217"/>
    </row>
    <row r="37" spans="1:16" ht="15.75" customHeight="1">
      <c r="A37" s="485"/>
      <c r="B37" s="485"/>
      <c r="C37" s="210" t="s">
        <v>59</v>
      </c>
      <c r="D37" s="484" t="s">
        <v>141</v>
      </c>
      <c r="E37" s="484"/>
      <c r="F37" s="213">
        <v>25</v>
      </c>
      <c r="G37" s="213"/>
      <c r="H37" s="215"/>
      <c r="I37" s="215"/>
      <c r="J37" s="216"/>
      <c r="K37" s="216"/>
      <c r="L37" s="216"/>
      <c r="M37" s="216"/>
      <c r="N37" s="216"/>
      <c r="O37" s="216"/>
      <c r="P37" s="217"/>
    </row>
    <row r="38" spans="1:16" ht="12" customHeight="1">
      <c r="A38" s="485"/>
      <c r="B38" s="485"/>
      <c r="C38" s="210" t="s">
        <v>68</v>
      </c>
      <c r="D38" s="484" t="s">
        <v>142</v>
      </c>
      <c r="E38" s="484"/>
      <c r="F38" s="213">
        <v>26</v>
      </c>
      <c r="G38" s="213"/>
      <c r="H38" s="215"/>
      <c r="I38" s="215"/>
      <c r="J38" s="216"/>
      <c r="K38" s="216"/>
      <c r="L38" s="216"/>
      <c r="M38" s="216"/>
      <c r="N38" s="216"/>
      <c r="O38" s="216"/>
      <c r="P38" s="217"/>
    </row>
    <row r="39" spans="1:16" ht="15" customHeight="1">
      <c r="A39" s="485"/>
      <c r="B39" s="485"/>
      <c r="C39" s="210" t="s">
        <v>70</v>
      </c>
      <c r="D39" s="484" t="s">
        <v>143</v>
      </c>
      <c r="E39" s="484"/>
      <c r="F39" s="213">
        <v>27</v>
      </c>
      <c r="G39" s="213"/>
      <c r="H39" s="215"/>
      <c r="I39" s="215"/>
      <c r="J39" s="216"/>
      <c r="K39" s="216"/>
      <c r="L39" s="216"/>
      <c r="M39" s="216"/>
      <c r="N39" s="216"/>
      <c r="O39" s="216"/>
      <c r="P39" s="217"/>
    </row>
    <row r="40" spans="1:16" ht="18" customHeight="1">
      <c r="A40" s="210" t="s">
        <v>25</v>
      </c>
      <c r="B40" s="484" t="s">
        <v>412</v>
      </c>
      <c r="C40" s="484"/>
      <c r="D40" s="484"/>
      <c r="E40" s="484"/>
      <c r="F40" s="213">
        <v>28</v>
      </c>
      <c r="G40" s="213"/>
      <c r="H40" s="215"/>
      <c r="I40" s="215"/>
      <c r="J40" s="216"/>
      <c r="K40" s="216"/>
      <c r="L40" s="216"/>
      <c r="M40" s="216"/>
      <c r="N40" s="216"/>
      <c r="O40" s="216"/>
      <c r="P40" s="217"/>
    </row>
    <row r="41" spans="1:16" ht="18.75" customHeight="1">
      <c r="A41" s="485"/>
      <c r="B41" s="210">
        <v>1</v>
      </c>
      <c r="C41" s="481" t="s">
        <v>413</v>
      </c>
      <c r="D41" s="481"/>
      <c r="E41" s="481"/>
      <c r="F41" s="213">
        <v>29</v>
      </c>
      <c r="G41" s="213"/>
      <c r="H41" s="215"/>
      <c r="I41" s="215"/>
      <c r="J41" s="216"/>
      <c r="K41" s="216"/>
      <c r="L41" s="216"/>
      <c r="M41" s="216"/>
      <c r="N41" s="216"/>
      <c r="O41" s="216"/>
      <c r="P41" s="217"/>
    </row>
    <row r="42" spans="1:16" ht="18.75" customHeight="1">
      <c r="A42" s="485"/>
      <c r="B42" s="485"/>
      <c r="C42" s="481" t="s">
        <v>414</v>
      </c>
      <c r="D42" s="481"/>
      <c r="E42" s="481"/>
      <c r="F42" s="213">
        <v>30</v>
      </c>
      <c r="G42" s="213"/>
      <c r="H42" s="215"/>
      <c r="I42" s="215"/>
      <c r="J42" s="216"/>
      <c r="K42" s="216"/>
      <c r="L42" s="216"/>
      <c r="M42" s="216"/>
      <c r="N42" s="216"/>
      <c r="O42" s="216"/>
      <c r="P42" s="217"/>
    </row>
    <row r="43" spans="1:16" ht="18.75" customHeight="1">
      <c r="A43" s="485"/>
      <c r="B43" s="485"/>
      <c r="C43" s="210" t="s">
        <v>147</v>
      </c>
      <c r="D43" s="481" t="s">
        <v>415</v>
      </c>
      <c r="E43" s="481"/>
      <c r="F43" s="213">
        <v>31</v>
      </c>
      <c r="G43" s="213"/>
      <c r="H43" s="215"/>
      <c r="I43" s="215"/>
      <c r="J43" s="216"/>
      <c r="K43" s="216"/>
      <c r="L43" s="216"/>
      <c r="M43" s="216"/>
      <c r="N43" s="216"/>
      <c r="O43" s="216"/>
      <c r="P43" s="217"/>
    </row>
    <row r="44" spans="1:16" ht="16.5" customHeight="1">
      <c r="A44" s="485"/>
      <c r="B44" s="485"/>
      <c r="C44" s="210" t="s">
        <v>19</v>
      </c>
      <c r="D44" s="481" t="s">
        <v>149</v>
      </c>
      <c r="E44" s="481"/>
      <c r="F44" s="213">
        <v>32</v>
      </c>
      <c r="G44" s="213"/>
      <c r="H44" s="215"/>
      <c r="I44" s="215"/>
      <c r="J44" s="216"/>
      <c r="K44" s="216"/>
      <c r="L44" s="216"/>
      <c r="M44" s="216"/>
      <c r="N44" s="216"/>
      <c r="O44" s="216"/>
      <c r="P44" s="217"/>
    </row>
    <row r="45" spans="1:16" ht="16.5" customHeight="1">
      <c r="A45" s="485"/>
      <c r="B45" s="485"/>
      <c r="C45" s="210" t="s">
        <v>21</v>
      </c>
      <c r="D45" s="481" t="s">
        <v>150</v>
      </c>
      <c r="E45" s="481"/>
      <c r="F45" s="213">
        <v>33</v>
      </c>
      <c r="G45" s="213"/>
      <c r="H45" s="215"/>
      <c r="I45" s="215"/>
      <c r="J45" s="216"/>
      <c r="K45" s="216"/>
      <c r="L45" s="216"/>
      <c r="M45" s="216"/>
      <c r="N45" s="216"/>
      <c r="O45" s="216"/>
      <c r="P45" s="217"/>
    </row>
    <row r="46" spans="1:16" ht="15.75" customHeight="1">
      <c r="A46" s="485"/>
      <c r="B46" s="485"/>
      <c r="C46" s="210"/>
      <c r="D46" s="214" t="s">
        <v>151</v>
      </c>
      <c r="E46" s="214" t="s">
        <v>152</v>
      </c>
      <c r="F46" s="213">
        <v>34</v>
      </c>
      <c r="G46" s="213"/>
      <c r="H46" s="215"/>
      <c r="I46" s="215"/>
      <c r="J46" s="216"/>
      <c r="K46" s="216"/>
      <c r="L46" s="216"/>
      <c r="M46" s="216"/>
      <c r="N46" s="216"/>
      <c r="O46" s="216"/>
      <c r="P46" s="217"/>
    </row>
    <row r="47" spans="1:16" ht="14.25" customHeight="1">
      <c r="A47" s="485"/>
      <c r="B47" s="485"/>
      <c r="C47" s="210"/>
      <c r="D47" s="214" t="s">
        <v>153</v>
      </c>
      <c r="E47" s="214" t="s">
        <v>154</v>
      </c>
      <c r="F47" s="213">
        <v>35</v>
      </c>
      <c r="G47" s="213"/>
      <c r="H47" s="215"/>
      <c r="I47" s="215"/>
      <c r="J47" s="216"/>
      <c r="K47" s="216"/>
      <c r="L47" s="216"/>
      <c r="M47" s="216"/>
      <c r="N47" s="216"/>
      <c r="O47" s="216"/>
      <c r="P47" s="217"/>
    </row>
    <row r="48" spans="1:16" ht="18.75" customHeight="1">
      <c r="A48" s="485"/>
      <c r="B48" s="485"/>
      <c r="C48" s="210" t="s">
        <v>59</v>
      </c>
      <c r="D48" s="481" t="s">
        <v>155</v>
      </c>
      <c r="E48" s="481"/>
      <c r="F48" s="213">
        <v>36</v>
      </c>
      <c r="G48" s="213"/>
      <c r="H48" s="215"/>
      <c r="I48" s="215"/>
      <c r="J48" s="216"/>
      <c r="K48" s="216"/>
      <c r="L48" s="216"/>
      <c r="M48" s="216"/>
      <c r="N48" s="216"/>
      <c r="O48" s="216"/>
      <c r="P48" s="217"/>
    </row>
    <row r="49" spans="1:16" ht="15" customHeight="1">
      <c r="A49" s="485"/>
      <c r="B49" s="485"/>
      <c r="C49" s="210" t="s">
        <v>68</v>
      </c>
      <c r="D49" s="481" t="s">
        <v>156</v>
      </c>
      <c r="E49" s="481"/>
      <c r="F49" s="213">
        <v>37</v>
      </c>
      <c r="G49" s="213"/>
      <c r="H49" s="215"/>
      <c r="I49" s="215"/>
      <c r="J49" s="216"/>
      <c r="K49" s="216"/>
      <c r="L49" s="216"/>
      <c r="M49" s="216"/>
      <c r="N49" s="216"/>
      <c r="O49" s="216"/>
      <c r="P49" s="217"/>
    </row>
    <row r="50" spans="1:16" ht="14.25" customHeight="1">
      <c r="A50" s="485"/>
      <c r="B50" s="485"/>
      <c r="C50" s="210" t="s">
        <v>70</v>
      </c>
      <c r="D50" s="481" t="s">
        <v>157</v>
      </c>
      <c r="E50" s="481"/>
      <c r="F50" s="213">
        <v>38</v>
      </c>
      <c r="G50" s="213"/>
      <c r="H50" s="215"/>
      <c r="I50" s="215"/>
      <c r="J50" s="216"/>
      <c r="K50" s="216"/>
      <c r="L50" s="216"/>
      <c r="M50" s="216"/>
      <c r="N50" s="216"/>
      <c r="O50" s="216"/>
      <c r="P50" s="217"/>
    </row>
    <row r="51" spans="1:16" ht="25.5" customHeight="1">
      <c r="A51" s="485"/>
      <c r="B51" s="485"/>
      <c r="C51" s="210" t="s">
        <v>158</v>
      </c>
      <c r="D51" s="484" t="s">
        <v>416</v>
      </c>
      <c r="E51" s="484"/>
      <c r="F51" s="213">
        <v>39</v>
      </c>
      <c r="G51" s="213"/>
      <c r="H51" s="215"/>
      <c r="I51" s="215"/>
      <c r="J51" s="216"/>
      <c r="K51" s="216"/>
      <c r="L51" s="216"/>
      <c r="M51" s="216"/>
      <c r="N51" s="216"/>
      <c r="O51" s="216"/>
      <c r="P51" s="217"/>
    </row>
    <row r="52" spans="1:16" ht="18" customHeight="1">
      <c r="A52" s="485"/>
      <c r="B52" s="485"/>
      <c r="C52" s="210" t="s">
        <v>19</v>
      </c>
      <c r="D52" s="484" t="s">
        <v>160</v>
      </c>
      <c r="E52" s="484"/>
      <c r="F52" s="213">
        <v>40</v>
      </c>
      <c r="G52" s="213"/>
      <c r="H52" s="215"/>
      <c r="I52" s="215"/>
      <c r="J52" s="216"/>
      <c r="K52" s="216"/>
      <c r="L52" s="216"/>
      <c r="M52" s="216"/>
      <c r="N52" s="216"/>
      <c r="O52" s="216"/>
      <c r="P52" s="217"/>
    </row>
    <row r="53" spans="1:16" ht="18.75" customHeight="1">
      <c r="A53" s="485"/>
      <c r="B53" s="485"/>
      <c r="C53" s="210" t="s">
        <v>161</v>
      </c>
      <c r="D53" s="484" t="s">
        <v>459</v>
      </c>
      <c r="E53" s="484"/>
      <c r="F53" s="213">
        <v>41</v>
      </c>
      <c r="G53" s="213"/>
      <c r="H53" s="215"/>
      <c r="I53" s="215"/>
      <c r="J53" s="216"/>
      <c r="K53" s="216"/>
      <c r="L53" s="216"/>
      <c r="M53" s="216"/>
      <c r="N53" s="216"/>
      <c r="O53" s="216"/>
      <c r="P53" s="217"/>
    </row>
    <row r="54" spans="1:16" ht="18">
      <c r="A54" s="485"/>
      <c r="B54" s="485"/>
      <c r="C54" s="210"/>
      <c r="D54" s="222" t="s">
        <v>151</v>
      </c>
      <c r="E54" s="222" t="s">
        <v>163</v>
      </c>
      <c r="F54" s="213">
        <v>42</v>
      </c>
      <c r="G54" s="213"/>
      <c r="H54" s="215"/>
      <c r="I54" s="215"/>
      <c r="J54" s="216"/>
      <c r="K54" s="216"/>
      <c r="L54" s="216"/>
      <c r="M54" s="216"/>
      <c r="N54" s="216"/>
      <c r="O54" s="216"/>
      <c r="P54" s="217"/>
    </row>
    <row r="55" spans="1:16" ht="14.25" customHeight="1">
      <c r="A55" s="485"/>
      <c r="B55" s="485"/>
      <c r="C55" s="210"/>
      <c r="D55" s="222" t="s">
        <v>153</v>
      </c>
      <c r="E55" s="222" t="s">
        <v>164</v>
      </c>
      <c r="F55" s="213">
        <v>43</v>
      </c>
      <c r="G55" s="213"/>
      <c r="H55" s="215"/>
      <c r="I55" s="215"/>
      <c r="J55" s="216"/>
      <c r="K55" s="216"/>
      <c r="L55" s="216"/>
      <c r="M55" s="216"/>
      <c r="N55" s="216"/>
      <c r="O55" s="216"/>
      <c r="P55" s="217"/>
    </row>
    <row r="56" spans="1:16" ht="15" customHeight="1">
      <c r="A56" s="485"/>
      <c r="B56" s="485"/>
      <c r="C56" s="210" t="s">
        <v>59</v>
      </c>
      <c r="D56" s="484" t="s">
        <v>165</v>
      </c>
      <c r="E56" s="484"/>
      <c r="F56" s="213">
        <v>44</v>
      </c>
      <c r="G56" s="213"/>
      <c r="H56" s="215"/>
      <c r="I56" s="215"/>
      <c r="J56" s="216"/>
      <c r="K56" s="216"/>
      <c r="L56" s="216"/>
      <c r="M56" s="216"/>
      <c r="N56" s="216"/>
      <c r="O56" s="216"/>
      <c r="P56" s="217"/>
    </row>
    <row r="57" spans="1:16" ht="26.25" customHeight="1">
      <c r="A57" s="485"/>
      <c r="B57" s="485"/>
      <c r="C57" s="210" t="s">
        <v>166</v>
      </c>
      <c r="D57" s="484" t="s">
        <v>417</v>
      </c>
      <c r="E57" s="484"/>
      <c r="F57" s="213">
        <v>45</v>
      </c>
      <c r="G57" s="213"/>
      <c r="H57" s="215"/>
      <c r="I57" s="215"/>
      <c r="J57" s="216"/>
      <c r="K57" s="216"/>
      <c r="L57" s="216"/>
      <c r="M57" s="216"/>
      <c r="N57" s="216"/>
      <c r="O57" s="216"/>
      <c r="P57" s="217"/>
    </row>
    <row r="58" spans="1:16" ht="14.25" customHeight="1">
      <c r="A58" s="485"/>
      <c r="B58" s="485"/>
      <c r="C58" s="210" t="s">
        <v>19</v>
      </c>
      <c r="D58" s="484" t="s">
        <v>167</v>
      </c>
      <c r="E58" s="484"/>
      <c r="F58" s="213">
        <v>46</v>
      </c>
      <c r="G58" s="213"/>
      <c r="H58" s="215"/>
      <c r="I58" s="215"/>
      <c r="J58" s="216"/>
      <c r="K58" s="216"/>
      <c r="L58" s="216"/>
      <c r="M58" s="216"/>
      <c r="N58" s="216"/>
      <c r="O58" s="216"/>
      <c r="P58" s="217"/>
    </row>
    <row r="59" spans="1:16" ht="18.75" customHeight="1">
      <c r="A59" s="485"/>
      <c r="B59" s="485"/>
      <c r="C59" s="210" t="s">
        <v>21</v>
      </c>
      <c r="D59" s="484" t="s">
        <v>168</v>
      </c>
      <c r="E59" s="484"/>
      <c r="F59" s="213">
        <v>47</v>
      </c>
      <c r="G59" s="213"/>
      <c r="H59" s="215"/>
      <c r="I59" s="215"/>
      <c r="J59" s="216"/>
      <c r="K59" s="216"/>
      <c r="L59" s="216"/>
      <c r="M59" s="216"/>
      <c r="N59" s="216"/>
      <c r="O59" s="216"/>
      <c r="P59" s="217"/>
    </row>
    <row r="60" spans="1:16" ht="18" customHeight="1">
      <c r="A60" s="485"/>
      <c r="B60" s="485"/>
      <c r="C60" s="210"/>
      <c r="D60" s="223" t="s">
        <v>151</v>
      </c>
      <c r="E60" s="223" t="s">
        <v>169</v>
      </c>
      <c r="F60" s="213">
        <v>48</v>
      </c>
      <c r="G60" s="213"/>
      <c r="H60" s="215"/>
      <c r="I60" s="215"/>
      <c r="J60" s="216"/>
      <c r="K60" s="216"/>
      <c r="L60" s="216"/>
      <c r="M60" s="216"/>
      <c r="N60" s="216"/>
      <c r="O60" s="216"/>
      <c r="P60" s="217"/>
    </row>
    <row r="61" spans="1:16" ht="18.75" customHeight="1">
      <c r="A61" s="485"/>
      <c r="B61" s="485"/>
      <c r="C61" s="210" t="s">
        <v>59</v>
      </c>
      <c r="D61" s="484" t="s">
        <v>170</v>
      </c>
      <c r="E61" s="484"/>
      <c r="F61" s="213">
        <v>49</v>
      </c>
      <c r="G61" s="213"/>
      <c r="H61" s="215"/>
      <c r="I61" s="215"/>
      <c r="J61" s="216"/>
      <c r="K61" s="216"/>
      <c r="L61" s="216"/>
      <c r="M61" s="216"/>
      <c r="N61" s="216"/>
      <c r="O61" s="216"/>
      <c r="P61" s="217"/>
    </row>
    <row r="62" spans="1:16" ht="15.75" customHeight="1">
      <c r="A62" s="485"/>
      <c r="B62" s="485"/>
      <c r="C62" s="210"/>
      <c r="D62" s="223" t="s">
        <v>171</v>
      </c>
      <c r="E62" s="223" t="s">
        <v>172</v>
      </c>
      <c r="F62" s="213">
        <v>50</v>
      </c>
      <c r="G62" s="213"/>
      <c r="H62" s="215"/>
      <c r="I62" s="215"/>
      <c r="J62" s="216"/>
      <c r="K62" s="216"/>
      <c r="L62" s="216"/>
      <c r="M62" s="216"/>
      <c r="N62" s="216"/>
      <c r="O62" s="216"/>
      <c r="P62" s="217"/>
    </row>
    <row r="63" spans="1:16" ht="18">
      <c r="A63" s="485"/>
      <c r="B63" s="485"/>
      <c r="C63" s="210"/>
      <c r="D63" s="223"/>
      <c r="E63" s="224" t="s">
        <v>173</v>
      </c>
      <c r="F63" s="213">
        <v>51</v>
      </c>
      <c r="G63" s="213"/>
      <c r="H63" s="215"/>
      <c r="I63" s="215"/>
      <c r="J63" s="216"/>
      <c r="K63" s="216"/>
      <c r="L63" s="216"/>
      <c r="M63" s="216"/>
      <c r="N63" s="216"/>
      <c r="O63" s="216"/>
      <c r="P63" s="217"/>
    </row>
    <row r="64" spans="1:16" ht="20.25" customHeight="1">
      <c r="A64" s="485"/>
      <c r="B64" s="485"/>
      <c r="C64" s="210"/>
      <c r="D64" s="223" t="s">
        <v>174</v>
      </c>
      <c r="E64" s="223" t="s">
        <v>175</v>
      </c>
      <c r="F64" s="213">
        <v>52</v>
      </c>
      <c r="G64" s="213"/>
      <c r="H64" s="215"/>
      <c r="I64" s="215"/>
      <c r="J64" s="216"/>
      <c r="K64" s="216"/>
      <c r="L64" s="216"/>
      <c r="M64" s="216"/>
      <c r="N64" s="216"/>
      <c r="O64" s="216"/>
      <c r="P64" s="217"/>
    </row>
    <row r="65" spans="1:16" ht="25.5">
      <c r="A65" s="485"/>
      <c r="B65" s="485"/>
      <c r="C65" s="210"/>
      <c r="D65" s="223"/>
      <c r="E65" s="224" t="s">
        <v>176</v>
      </c>
      <c r="F65" s="213">
        <v>53</v>
      </c>
      <c r="G65" s="213"/>
      <c r="H65" s="215"/>
      <c r="I65" s="215"/>
      <c r="J65" s="216"/>
      <c r="K65" s="216"/>
      <c r="L65" s="216"/>
      <c r="M65" s="216"/>
      <c r="N65" s="216"/>
      <c r="O65" s="216"/>
      <c r="P65" s="217"/>
    </row>
    <row r="66" spans="1:16" ht="38.25">
      <c r="A66" s="485"/>
      <c r="B66" s="485"/>
      <c r="C66" s="210"/>
      <c r="D66" s="223"/>
      <c r="E66" s="224" t="s">
        <v>177</v>
      </c>
      <c r="F66" s="213">
        <v>54</v>
      </c>
      <c r="G66" s="213"/>
      <c r="H66" s="215"/>
      <c r="I66" s="215"/>
      <c r="J66" s="216"/>
      <c r="K66" s="216"/>
      <c r="L66" s="216"/>
      <c r="M66" s="216"/>
      <c r="N66" s="216"/>
      <c r="O66" s="216"/>
      <c r="P66" s="217"/>
    </row>
    <row r="67" spans="1:16" ht="13.5" customHeight="1">
      <c r="A67" s="485"/>
      <c r="B67" s="485"/>
      <c r="C67" s="210"/>
      <c r="D67" s="223"/>
      <c r="E67" s="224" t="s">
        <v>178</v>
      </c>
      <c r="F67" s="213">
        <v>55</v>
      </c>
      <c r="G67" s="213"/>
      <c r="H67" s="215"/>
      <c r="I67" s="215"/>
      <c r="J67" s="216"/>
      <c r="K67" s="216"/>
      <c r="L67" s="216"/>
      <c r="M67" s="216"/>
      <c r="N67" s="216"/>
      <c r="O67" s="216"/>
      <c r="P67" s="217"/>
    </row>
    <row r="68" spans="1:16" ht="27.75" customHeight="1">
      <c r="A68" s="485"/>
      <c r="B68" s="485"/>
      <c r="C68" s="210" t="s">
        <v>68</v>
      </c>
      <c r="D68" s="481" t="s">
        <v>419</v>
      </c>
      <c r="E68" s="481"/>
      <c r="F68" s="213">
        <v>56</v>
      </c>
      <c r="G68" s="213"/>
      <c r="H68" s="215"/>
      <c r="I68" s="215"/>
      <c r="J68" s="216"/>
      <c r="K68" s="216"/>
      <c r="L68" s="216"/>
      <c r="M68" s="216"/>
      <c r="N68" s="216"/>
      <c r="O68" s="216"/>
      <c r="P68" s="217"/>
    </row>
    <row r="69" spans="1:16" ht="15" customHeight="1">
      <c r="A69" s="485"/>
      <c r="B69" s="485"/>
      <c r="C69" s="210"/>
      <c r="D69" s="214" t="s">
        <v>179</v>
      </c>
      <c r="E69" s="224" t="s">
        <v>180</v>
      </c>
      <c r="F69" s="213">
        <v>57</v>
      </c>
      <c r="G69" s="213"/>
      <c r="H69" s="215"/>
      <c r="I69" s="215"/>
      <c r="J69" s="216"/>
      <c r="K69" s="216"/>
      <c r="L69" s="216"/>
      <c r="M69" s="216"/>
      <c r="N69" s="216"/>
      <c r="O69" s="216"/>
      <c r="P69" s="217"/>
    </row>
    <row r="70" spans="1:16" ht="28.5" customHeight="1">
      <c r="A70" s="485"/>
      <c r="B70" s="485"/>
      <c r="C70" s="210"/>
      <c r="D70" s="214" t="s">
        <v>181</v>
      </c>
      <c r="E70" s="224" t="s">
        <v>182</v>
      </c>
      <c r="F70" s="213">
        <v>58</v>
      </c>
      <c r="G70" s="213"/>
      <c r="H70" s="215"/>
      <c r="I70" s="215"/>
      <c r="J70" s="216"/>
      <c r="K70" s="216"/>
      <c r="L70" s="216"/>
      <c r="M70" s="216"/>
      <c r="N70" s="216"/>
      <c r="O70" s="216"/>
      <c r="P70" s="217"/>
    </row>
    <row r="71" spans="1:16" ht="18">
      <c r="A71" s="485"/>
      <c r="B71" s="485"/>
      <c r="C71" s="210"/>
      <c r="D71" s="214"/>
      <c r="E71" s="224" t="s">
        <v>418</v>
      </c>
      <c r="F71" s="213">
        <v>59</v>
      </c>
      <c r="G71" s="213"/>
      <c r="H71" s="215"/>
      <c r="I71" s="215"/>
      <c r="J71" s="216"/>
      <c r="K71" s="216"/>
      <c r="L71" s="216"/>
      <c r="M71" s="216"/>
      <c r="N71" s="216"/>
      <c r="O71" s="216"/>
      <c r="P71" s="217"/>
    </row>
    <row r="72" spans="1:16" ht="27" customHeight="1">
      <c r="A72" s="485"/>
      <c r="B72" s="485"/>
      <c r="C72" s="210"/>
      <c r="D72" s="214" t="s">
        <v>183</v>
      </c>
      <c r="E72" s="224" t="s">
        <v>185</v>
      </c>
      <c r="F72" s="213">
        <v>60</v>
      </c>
      <c r="G72" s="213"/>
      <c r="H72" s="215"/>
      <c r="I72" s="215"/>
      <c r="J72" s="216"/>
      <c r="K72" s="216"/>
      <c r="L72" s="216"/>
      <c r="M72" s="216"/>
      <c r="N72" s="216"/>
      <c r="O72" s="216"/>
      <c r="P72" s="217"/>
    </row>
    <row r="73" spans="1:16" ht="14.25" customHeight="1">
      <c r="A73" s="485"/>
      <c r="B73" s="485"/>
      <c r="C73" s="210" t="s">
        <v>70</v>
      </c>
      <c r="D73" s="481" t="s">
        <v>186</v>
      </c>
      <c r="E73" s="481"/>
      <c r="F73" s="213">
        <v>61</v>
      </c>
      <c r="G73" s="213"/>
      <c r="H73" s="215"/>
      <c r="I73" s="215"/>
      <c r="J73" s="216"/>
      <c r="K73" s="216"/>
      <c r="L73" s="216"/>
      <c r="M73" s="216"/>
      <c r="N73" s="216"/>
      <c r="O73" s="216"/>
      <c r="P73" s="217"/>
    </row>
    <row r="74" spans="1:16" ht="16.5" customHeight="1">
      <c r="A74" s="485"/>
      <c r="B74" s="485"/>
      <c r="C74" s="210" t="s">
        <v>125</v>
      </c>
      <c r="D74" s="481" t="s">
        <v>187</v>
      </c>
      <c r="E74" s="481"/>
      <c r="F74" s="213">
        <v>62</v>
      </c>
      <c r="G74" s="213"/>
      <c r="H74" s="215"/>
      <c r="I74" s="215"/>
      <c r="J74" s="216"/>
      <c r="K74" s="216"/>
      <c r="L74" s="216"/>
      <c r="M74" s="216"/>
      <c r="N74" s="216"/>
      <c r="O74" s="216"/>
      <c r="P74" s="217"/>
    </row>
    <row r="75" spans="1:16" ht="15.75" customHeight="1">
      <c r="A75" s="485"/>
      <c r="B75" s="485"/>
      <c r="C75" s="210"/>
      <c r="D75" s="481" t="s">
        <v>420</v>
      </c>
      <c r="E75" s="481"/>
      <c r="F75" s="213">
        <v>63</v>
      </c>
      <c r="G75" s="213"/>
      <c r="H75" s="215"/>
      <c r="I75" s="215"/>
      <c r="J75" s="216"/>
      <c r="K75" s="216"/>
      <c r="L75" s="216"/>
      <c r="M75" s="216"/>
      <c r="N75" s="216"/>
      <c r="O75" s="216"/>
      <c r="P75" s="217"/>
    </row>
    <row r="76" spans="1:16" ht="13.5" customHeight="1">
      <c r="A76" s="485"/>
      <c r="B76" s="485"/>
      <c r="C76" s="210"/>
      <c r="D76" s="493" t="s">
        <v>189</v>
      </c>
      <c r="E76" s="493"/>
      <c r="F76" s="213">
        <v>64</v>
      </c>
      <c r="G76" s="213"/>
      <c r="H76" s="215"/>
      <c r="I76" s="215"/>
      <c r="J76" s="216"/>
      <c r="K76" s="216"/>
      <c r="L76" s="216"/>
      <c r="M76" s="216"/>
      <c r="N76" s="216"/>
      <c r="O76" s="216"/>
      <c r="P76" s="217"/>
    </row>
    <row r="77" spans="1:16" ht="12.75" customHeight="1">
      <c r="A77" s="485"/>
      <c r="B77" s="485"/>
      <c r="C77" s="210"/>
      <c r="D77" s="493" t="s">
        <v>190</v>
      </c>
      <c r="E77" s="493"/>
      <c r="F77" s="213">
        <v>65</v>
      </c>
      <c r="G77" s="213"/>
      <c r="H77" s="215"/>
      <c r="I77" s="215"/>
      <c r="J77" s="216"/>
      <c r="K77" s="216"/>
      <c r="L77" s="216"/>
      <c r="M77" s="216"/>
      <c r="N77" s="216"/>
      <c r="O77" s="216"/>
      <c r="P77" s="217"/>
    </row>
    <row r="78" spans="1:16" ht="15.75" customHeight="1">
      <c r="A78" s="485"/>
      <c r="B78" s="485"/>
      <c r="C78" s="210" t="s">
        <v>191</v>
      </c>
      <c r="D78" s="481" t="s">
        <v>192</v>
      </c>
      <c r="E78" s="481"/>
      <c r="F78" s="213">
        <v>66</v>
      </c>
      <c r="G78" s="213"/>
      <c r="H78" s="215"/>
      <c r="I78" s="215"/>
      <c r="J78" s="216"/>
      <c r="K78" s="216"/>
      <c r="L78" s="216"/>
      <c r="M78" s="216"/>
      <c r="N78" s="216"/>
      <c r="O78" s="216"/>
      <c r="P78" s="217"/>
    </row>
    <row r="79" spans="1:16" ht="14.25" customHeight="1">
      <c r="A79" s="485"/>
      <c r="B79" s="485"/>
      <c r="C79" s="210" t="s">
        <v>193</v>
      </c>
      <c r="D79" s="481" t="s">
        <v>194</v>
      </c>
      <c r="E79" s="481"/>
      <c r="F79" s="213">
        <v>67</v>
      </c>
      <c r="G79" s="213"/>
      <c r="H79" s="215"/>
      <c r="I79" s="215"/>
      <c r="J79" s="216"/>
      <c r="K79" s="216"/>
      <c r="L79" s="216"/>
      <c r="M79" s="216"/>
      <c r="N79" s="216"/>
      <c r="O79" s="216"/>
      <c r="P79" s="217"/>
    </row>
    <row r="80" spans="1:16" ht="18.75" customHeight="1">
      <c r="A80" s="485"/>
      <c r="B80" s="485"/>
      <c r="C80" s="210" t="s">
        <v>195</v>
      </c>
      <c r="D80" s="481" t="s">
        <v>196</v>
      </c>
      <c r="E80" s="481"/>
      <c r="F80" s="213">
        <v>68</v>
      </c>
      <c r="G80" s="213"/>
      <c r="H80" s="215"/>
      <c r="I80" s="215"/>
      <c r="J80" s="216"/>
      <c r="K80" s="216"/>
      <c r="L80" s="216"/>
      <c r="M80" s="216"/>
      <c r="N80" s="216"/>
      <c r="O80" s="216"/>
      <c r="P80" s="217"/>
    </row>
    <row r="81" spans="1:16" ht="15" customHeight="1">
      <c r="A81" s="485"/>
      <c r="B81" s="485"/>
      <c r="C81" s="210"/>
      <c r="D81" s="214" t="s">
        <v>197</v>
      </c>
      <c r="E81" s="214" t="s">
        <v>198</v>
      </c>
      <c r="F81" s="213">
        <v>69</v>
      </c>
      <c r="G81" s="213"/>
      <c r="H81" s="215"/>
      <c r="I81" s="215"/>
      <c r="J81" s="216"/>
      <c r="K81" s="216"/>
      <c r="L81" s="216"/>
      <c r="M81" s="216"/>
      <c r="N81" s="216"/>
      <c r="O81" s="216"/>
      <c r="P81" s="217"/>
    </row>
    <row r="82" spans="1:16" ht="18">
      <c r="A82" s="485"/>
      <c r="B82" s="485"/>
      <c r="C82" s="210"/>
      <c r="D82" s="214" t="s">
        <v>199</v>
      </c>
      <c r="E82" s="214" t="s">
        <v>200</v>
      </c>
      <c r="F82" s="213">
        <v>70</v>
      </c>
      <c r="G82" s="213"/>
      <c r="H82" s="215"/>
      <c r="I82" s="215"/>
      <c r="J82" s="216"/>
      <c r="K82" s="216"/>
      <c r="L82" s="216"/>
      <c r="M82" s="216"/>
      <c r="N82" s="216"/>
      <c r="O82" s="216"/>
      <c r="P82" s="217"/>
    </row>
    <row r="83" spans="1:16" ht="15.75" customHeight="1">
      <c r="A83" s="485"/>
      <c r="B83" s="485"/>
      <c r="C83" s="210"/>
      <c r="D83" s="214" t="s">
        <v>201</v>
      </c>
      <c r="E83" s="214" t="s">
        <v>202</v>
      </c>
      <c r="F83" s="213">
        <v>71</v>
      </c>
      <c r="G83" s="213"/>
      <c r="H83" s="215"/>
      <c r="I83" s="215"/>
      <c r="J83" s="216"/>
      <c r="K83" s="216"/>
      <c r="L83" s="216"/>
      <c r="M83" s="216"/>
      <c r="N83" s="216"/>
      <c r="O83" s="216"/>
      <c r="P83" s="217"/>
    </row>
    <row r="84" spans="1:16" ht="25.5">
      <c r="A84" s="485"/>
      <c r="B84" s="485"/>
      <c r="C84" s="210"/>
      <c r="D84" s="214" t="s">
        <v>203</v>
      </c>
      <c r="E84" s="214" t="s">
        <v>204</v>
      </c>
      <c r="F84" s="213">
        <v>72</v>
      </c>
      <c r="G84" s="213"/>
      <c r="H84" s="215"/>
      <c r="I84" s="215"/>
      <c r="J84" s="216"/>
      <c r="K84" s="216"/>
      <c r="L84" s="216"/>
      <c r="M84" s="216"/>
      <c r="N84" s="216"/>
      <c r="O84" s="216"/>
      <c r="P84" s="217"/>
    </row>
    <row r="85" spans="1:16" ht="18">
      <c r="A85" s="485"/>
      <c r="B85" s="485"/>
      <c r="C85" s="210"/>
      <c r="D85" s="214"/>
      <c r="E85" s="214" t="s">
        <v>205</v>
      </c>
      <c r="F85" s="213">
        <v>73</v>
      </c>
      <c r="G85" s="213"/>
      <c r="H85" s="215"/>
      <c r="I85" s="215"/>
      <c r="J85" s="216"/>
      <c r="K85" s="216"/>
      <c r="L85" s="216"/>
      <c r="M85" s="216"/>
      <c r="N85" s="216"/>
      <c r="O85" s="216"/>
      <c r="P85" s="217"/>
    </row>
    <row r="86" spans="1:16" ht="16.5" customHeight="1">
      <c r="A86" s="485"/>
      <c r="B86" s="485"/>
      <c r="C86" s="210"/>
      <c r="D86" s="214" t="s">
        <v>206</v>
      </c>
      <c r="E86" s="214" t="s">
        <v>207</v>
      </c>
      <c r="F86" s="213">
        <v>74</v>
      </c>
      <c r="G86" s="213"/>
      <c r="H86" s="215"/>
      <c r="I86" s="215"/>
      <c r="J86" s="216"/>
      <c r="K86" s="216"/>
      <c r="L86" s="216"/>
      <c r="M86" s="216"/>
      <c r="N86" s="216"/>
      <c r="O86" s="216"/>
      <c r="P86" s="217"/>
    </row>
    <row r="87" spans="1:16" ht="25.5">
      <c r="A87" s="485"/>
      <c r="B87" s="485"/>
      <c r="C87" s="210"/>
      <c r="D87" s="214" t="s">
        <v>208</v>
      </c>
      <c r="E87" s="214" t="s">
        <v>209</v>
      </c>
      <c r="F87" s="213">
        <v>75</v>
      </c>
      <c r="G87" s="213"/>
      <c r="H87" s="215"/>
      <c r="I87" s="215"/>
      <c r="J87" s="216"/>
      <c r="K87" s="216"/>
      <c r="L87" s="216"/>
      <c r="M87" s="216"/>
      <c r="N87" s="216"/>
      <c r="O87" s="216"/>
      <c r="P87" s="217"/>
    </row>
    <row r="88" spans="1:16" ht="18">
      <c r="A88" s="485"/>
      <c r="B88" s="485"/>
      <c r="C88" s="210"/>
      <c r="D88" s="214" t="s">
        <v>210</v>
      </c>
      <c r="E88" s="214" t="s">
        <v>211</v>
      </c>
      <c r="F88" s="213">
        <v>76</v>
      </c>
      <c r="G88" s="213"/>
      <c r="H88" s="215"/>
      <c r="I88" s="215"/>
      <c r="J88" s="216"/>
      <c r="K88" s="216"/>
      <c r="L88" s="216"/>
      <c r="M88" s="216"/>
      <c r="N88" s="216"/>
      <c r="O88" s="216"/>
      <c r="P88" s="217"/>
    </row>
    <row r="89" spans="1:16" ht="13.5" customHeight="1">
      <c r="A89" s="485"/>
      <c r="B89" s="485"/>
      <c r="C89" s="210" t="s">
        <v>212</v>
      </c>
      <c r="D89" s="481" t="s">
        <v>71</v>
      </c>
      <c r="E89" s="481"/>
      <c r="F89" s="213">
        <v>77</v>
      </c>
      <c r="G89" s="213"/>
      <c r="H89" s="215"/>
      <c r="I89" s="215"/>
      <c r="J89" s="216"/>
      <c r="K89" s="216"/>
      <c r="L89" s="216"/>
      <c r="M89" s="216"/>
      <c r="N89" s="216"/>
      <c r="O89" s="216"/>
      <c r="P89" s="217"/>
    </row>
    <row r="90" spans="1:16" ht="30" customHeight="1">
      <c r="A90" s="485"/>
      <c r="B90" s="485"/>
      <c r="C90" s="484" t="s">
        <v>421</v>
      </c>
      <c r="D90" s="484"/>
      <c r="E90" s="484"/>
      <c r="F90" s="213">
        <v>78</v>
      </c>
      <c r="G90" s="213"/>
      <c r="H90" s="215"/>
      <c r="I90" s="215"/>
      <c r="J90" s="216"/>
      <c r="K90" s="216"/>
      <c r="L90" s="216"/>
      <c r="M90" s="216"/>
      <c r="N90" s="216"/>
      <c r="O90" s="216"/>
      <c r="P90" s="217"/>
    </row>
    <row r="91" spans="1:16" ht="18.75" customHeight="1">
      <c r="A91" s="485"/>
      <c r="B91" s="485"/>
      <c r="C91" s="210" t="s">
        <v>19</v>
      </c>
      <c r="D91" s="492" t="s">
        <v>214</v>
      </c>
      <c r="E91" s="492"/>
      <c r="F91" s="213">
        <v>79</v>
      </c>
      <c r="G91" s="213"/>
      <c r="H91" s="215"/>
      <c r="I91" s="215"/>
      <c r="J91" s="216"/>
      <c r="K91" s="216"/>
      <c r="L91" s="216"/>
      <c r="M91" s="216"/>
      <c r="N91" s="216"/>
      <c r="O91" s="216"/>
      <c r="P91" s="217"/>
    </row>
    <row r="92" spans="1:16" ht="18.75" customHeight="1">
      <c r="A92" s="485"/>
      <c r="B92" s="485"/>
      <c r="C92" s="210" t="s">
        <v>21</v>
      </c>
      <c r="D92" s="491" t="s">
        <v>215</v>
      </c>
      <c r="E92" s="491"/>
      <c r="F92" s="213">
        <v>80</v>
      </c>
      <c r="G92" s="213"/>
      <c r="H92" s="215"/>
      <c r="I92" s="215"/>
      <c r="J92" s="216"/>
      <c r="K92" s="216"/>
      <c r="L92" s="216"/>
      <c r="M92" s="216"/>
      <c r="N92" s="216"/>
      <c r="O92" s="216"/>
      <c r="P92" s="217"/>
    </row>
    <row r="93" spans="1:16" ht="15" customHeight="1">
      <c r="A93" s="485"/>
      <c r="B93" s="485"/>
      <c r="C93" s="210" t="s">
        <v>59</v>
      </c>
      <c r="D93" s="491" t="s">
        <v>216</v>
      </c>
      <c r="E93" s="491"/>
      <c r="F93" s="213">
        <v>81</v>
      </c>
      <c r="G93" s="213"/>
      <c r="H93" s="215"/>
      <c r="I93" s="215"/>
      <c r="J93" s="216"/>
      <c r="K93" s="216"/>
      <c r="L93" s="216"/>
      <c r="M93" s="216"/>
      <c r="N93" s="216"/>
      <c r="O93" s="216"/>
      <c r="P93" s="217"/>
    </row>
    <row r="94" spans="1:16" ht="15" customHeight="1">
      <c r="A94" s="485"/>
      <c r="B94" s="485"/>
      <c r="C94" s="210" t="s">
        <v>68</v>
      </c>
      <c r="D94" s="491" t="s">
        <v>217</v>
      </c>
      <c r="E94" s="491"/>
      <c r="F94" s="213">
        <v>82</v>
      </c>
      <c r="G94" s="213"/>
      <c r="H94" s="215"/>
      <c r="I94" s="215"/>
      <c r="J94" s="216"/>
      <c r="K94" s="216"/>
      <c r="L94" s="216"/>
      <c r="M94" s="216"/>
      <c r="N94" s="216"/>
      <c r="O94" s="216"/>
      <c r="P94" s="217"/>
    </row>
    <row r="95" spans="1:16" ht="15" customHeight="1">
      <c r="A95" s="485"/>
      <c r="B95" s="485"/>
      <c r="C95" s="210" t="s">
        <v>70</v>
      </c>
      <c r="D95" s="491" t="s">
        <v>218</v>
      </c>
      <c r="E95" s="491"/>
      <c r="F95" s="213">
        <v>83</v>
      </c>
      <c r="G95" s="213"/>
      <c r="H95" s="215"/>
      <c r="I95" s="215"/>
      <c r="J95" s="216"/>
      <c r="K95" s="216"/>
      <c r="L95" s="216"/>
      <c r="M95" s="216"/>
      <c r="N95" s="216"/>
      <c r="O95" s="216"/>
      <c r="P95" s="217"/>
    </row>
    <row r="96" spans="1:16" ht="15" customHeight="1">
      <c r="A96" s="485"/>
      <c r="B96" s="485"/>
      <c r="C96" s="210" t="s">
        <v>125</v>
      </c>
      <c r="D96" s="491" t="s">
        <v>219</v>
      </c>
      <c r="E96" s="491"/>
      <c r="F96" s="213">
        <v>84</v>
      </c>
      <c r="G96" s="213"/>
      <c r="H96" s="215"/>
      <c r="I96" s="215"/>
      <c r="J96" s="216"/>
      <c r="K96" s="216"/>
      <c r="L96" s="216"/>
      <c r="M96" s="216"/>
      <c r="N96" s="216"/>
      <c r="O96" s="216"/>
      <c r="P96" s="217"/>
    </row>
    <row r="97" spans="1:16" ht="18.75" customHeight="1">
      <c r="A97" s="485"/>
      <c r="B97" s="485"/>
      <c r="C97" s="484" t="s">
        <v>422</v>
      </c>
      <c r="D97" s="484"/>
      <c r="E97" s="484"/>
      <c r="F97" s="213">
        <v>85</v>
      </c>
      <c r="G97" s="213"/>
      <c r="H97" s="215"/>
      <c r="I97" s="215"/>
      <c r="J97" s="216"/>
      <c r="K97" s="216"/>
      <c r="L97" s="216"/>
      <c r="M97" s="216"/>
      <c r="N97" s="216"/>
      <c r="O97" s="216"/>
      <c r="P97" s="217"/>
    </row>
    <row r="98" spans="1:16" ht="18.75" customHeight="1">
      <c r="A98" s="485"/>
      <c r="B98" s="485"/>
      <c r="C98" s="210" t="s">
        <v>31</v>
      </c>
      <c r="D98" s="484" t="s">
        <v>423</v>
      </c>
      <c r="E98" s="484"/>
      <c r="F98" s="213">
        <v>86</v>
      </c>
      <c r="G98" s="213"/>
      <c r="H98" s="215"/>
      <c r="I98" s="215"/>
      <c r="J98" s="216"/>
      <c r="K98" s="216"/>
      <c r="L98" s="216"/>
      <c r="M98" s="216"/>
      <c r="N98" s="216"/>
      <c r="O98" s="216"/>
      <c r="P98" s="217"/>
    </row>
    <row r="99" spans="1:16" ht="18.75" customHeight="1">
      <c r="A99" s="485"/>
      <c r="B99" s="485"/>
      <c r="C99" s="210" t="s">
        <v>32</v>
      </c>
      <c r="D99" s="481" t="s">
        <v>424</v>
      </c>
      <c r="E99" s="481"/>
      <c r="F99" s="213">
        <v>87</v>
      </c>
      <c r="G99" s="213"/>
      <c r="H99" s="215"/>
      <c r="I99" s="215"/>
      <c r="J99" s="216"/>
      <c r="K99" s="216"/>
      <c r="L99" s="216"/>
      <c r="M99" s="216"/>
      <c r="N99" s="216"/>
      <c r="O99" s="225"/>
      <c r="P99" s="217"/>
    </row>
    <row r="100" spans="1:16" ht="15" customHeight="1">
      <c r="A100" s="485"/>
      <c r="B100" s="485"/>
      <c r="C100" s="485"/>
      <c r="D100" s="481" t="s">
        <v>223</v>
      </c>
      <c r="E100" s="481"/>
      <c r="F100" s="213">
        <v>88</v>
      </c>
      <c r="G100" s="213"/>
      <c r="H100" s="215"/>
      <c r="I100" s="215"/>
      <c r="J100" s="216"/>
      <c r="K100" s="216"/>
      <c r="L100" s="216"/>
      <c r="M100" s="216"/>
      <c r="N100" s="216"/>
      <c r="O100" s="225"/>
      <c r="P100" s="217"/>
    </row>
    <row r="101" spans="1:16" ht="18.75" customHeight="1">
      <c r="A101" s="485"/>
      <c r="B101" s="485"/>
      <c r="C101" s="485"/>
      <c r="D101" s="481" t="s">
        <v>224</v>
      </c>
      <c r="E101" s="481"/>
      <c r="F101" s="213">
        <v>89</v>
      </c>
      <c r="G101" s="213"/>
      <c r="H101" s="215"/>
      <c r="I101" s="215"/>
      <c r="J101" s="216"/>
      <c r="K101" s="216"/>
      <c r="L101" s="216"/>
      <c r="M101" s="216"/>
      <c r="N101" s="216"/>
      <c r="O101" s="225"/>
      <c r="P101" s="217"/>
    </row>
    <row r="102" spans="1:16" ht="18.75" customHeight="1">
      <c r="A102" s="485"/>
      <c r="B102" s="485"/>
      <c r="C102" s="485"/>
      <c r="D102" s="481" t="s">
        <v>225</v>
      </c>
      <c r="E102" s="481"/>
      <c r="F102" s="213">
        <v>90</v>
      </c>
      <c r="G102" s="213"/>
      <c r="H102" s="215"/>
      <c r="I102" s="215"/>
      <c r="J102" s="216"/>
      <c r="K102" s="216"/>
      <c r="L102" s="216"/>
      <c r="M102" s="216"/>
      <c r="N102" s="216"/>
      <c r="O102" s="225"/>
      <c r="P102" s="217"/>
    </row>
    <row r="103" spans="1:16" ht="18.75" customHeight="1">
      <c r="A103" s="485"/>
      <c r="B103" s="485"/>
      <c r="C103" s="210" t="s">
        <v>34</v>
      </c>
      <c r="D103" s="481" t="s">
        <v>425</v>
      </c>
      <c r="E103" s="481"/>
      <c r="F103" s="213">
        <v>91</v>
      </c>
      <c r="G103" s="213"/>
      <c r="H103" s="215"/>
      <c r="I103" s="215"/>
      <c r="J103" s="216"/>
      <c r="K103" s="216"/>
      <c r="L103" s="216"/>
      <c r="M103" s="216"/>
      <c r="N103" s="216"/>
      <c r="O103" s="225"/>
      <c r="P103" s="217"/>
    </row>
    <row r="104" spans="1:16" ht="26.25" customHeight="1">
      <c r="A104" s="485"/>
      <c r="B104" s="485"/>
      <c r="C104" s="210"/>
      <c r="D104" s="481" t="s">
        <v>227</v>
      </c>
      <c r="E104" s="481"/>
      <c r="F104" s="213">
        <v>92</v>
      </c>
      <c r="G104" s="213"/>
      <c r="H104" s="215"/>
      <c r="I104" s="215"/>
      <c r="J104" s="216"/>
      <c r="K104" s="216"/>
      <c r="L104" s="216"/>
      <c r="M104" s="216"/>
      <c r="N104" s="216"/>
      <c r="O104" s="225"/>
      <c r="P104" s="217"/>
    </row>
    <row r="105" spans="1:16" ht="18">
      <c r="A105" s="485"/>
      <c r="B105" s="485"/>
      <c r="C105" s="210"/>
      <c r="D105" s="214"/>
      <c r="E105" s="214" t="s">
        <v>228</v>
      </c>
      <c r="F105" s="213">
        <v>93</v>
      </c>
      <c r="G105" s="213"/>
      <c r="H105" s="215"/>
      <c r="I105" s="215"/>
      <c r="J105" s="216"/>
      <c r="K105" s="216"/>
      <c r="L105" s="216"/>
      <c r="M105" s="216"/>
      <c r="N105" s="216"/>
      <c r="O105" s="225"/>
      <c r="P105" s="217"/>
    </row>
    <row r="106" spans="1:16" ht="25.5">
      <c r="A106" s="485"/>
      <c r="B106" s="485"/>
      <c r="C106" s="210"/>
      <c r="D106" s="214"/>
      <c r="E106" s="214" t="s">
        <v>229</v>
      </c>
      <c r="F106" s="213">
        <v>94</v>
      </c>
      <c r="G106" s="213"/>
      <c r="H106" s="215"/>
      <c r="I106" s="215"/>
      <c r="J106" s="216"/>
      <c r="K106" s="216"/>
      <c r="L106" s="216"/>
      <c r="M106" s="216"/>
      <c r="N106" s="216"/>
      <c r="O106" s="225"/>
      <c r="P106" s="217"/>
    </row>
    <row r="107" spans="1:16" ht="18.75" customHeight="1">
      <c r="A107" s="485"/>
      <c r="B107" s="485"/>
      <c r="C107" s="210"/>
      <c r="D107" s="481" t="s">
        <v>230</v>
      </c>
      <c r="E107" s="481"/>
      <c r="F107" s="213">
        <v>95</v>
      </c>
      <c r="G107" s="213"/>
      <c r="H107" s="215"/>
      <c r="I107" s="215"/>
      <c r="J107" s="216"/>
      <c r="K107" s="216"/>
      <c r="L107" s="216"/>
      <c r="M107" s="216"/>
      <c r="N107" s="216"/>
      <c r="O107" s="225"/>
      <c r="P107" s="217"/>
    </row>
    <row r="108" spans="1:16" ht="18.75" customHeight="1">
      <c r="A108" s="485"/>
      <c r="B108" s="485"/>
      <c r="C108" s="210"/>
      <c r="D108" s="481" t="s">
        <v>383</v>
      </c>
      <c r="E108" s="481"/>
      <c r="F108" s="213">
        <v>96</v>
      </c>
      <c r="G108" s="213"/>
      <c r="H108" s="215"/>
      <c r="I108" s="215"/>
      <c r="J108" s="216"/>
      <c r="K108" s="216"/>
      <c r="L108" s="216"/>
      <c r="M108" s="216"/>
      <c r="N108" s="216"/>
      <c r="O108" s="225"/>
      <c r="P108" s="217"/>
    </row>
    <row r="109" spans="1:16" ht="18.75" customHeight="1">
      <c r="A109" s="485"/>
      <c r="B109" s="485"/>
      <c r="C109" s="210"/>
      <c r="D109" s="481" t="s">
        <v>232</v>
      </c>
      <c r="E109" s="481"/>
      <c r="F109" s="213">
        <v>97</v>
      </c>
      <c r="G109" s="213"/>
      <c r="H109" s="215"/>
      <c r="I109" s="215"/>
      <c r="J109" s="216"/>
      <c r="K109" s="216"/>
      <c r="L109" s="216"/>
      <c r="M109" s="216"/>
      <c r="N109" s="216"/>
      <c r="O109" s="225"/>
      <c r="P109" s="217"/>
    </row>
    <row r="110" spans="1:16" ht="18.75" customHeight="1">
      <c r="A110" s="485"/>
      <c r="B110" s="485"/>
      <c r="C110" s="210"/>
      <c r="D110" s="481" t="s">
        <v>233</v>
      </c>
      <c r="E110" s="481"/>
      <c r="F110" s="213">
        <v>98</v>
      </c>
      <c r="G110" s="213"/>
      <c r="H110" s="215"/>
      <c r="I110" s="215"/>
      <c r="J110" s="216"/>
      <c r="K110" s="216"/>
      <c r="L110" s="216"/>
      <c r="M110" s="216"/>
      <c r="N110" s="216"/>
      <c r="O110" s="225"/>
      <c r="P110" s="217"/>
    </row>
    <row r="111" spans="1:16" ht="18.75" customHeight="1">
      <c r="A111" s="485"/>
      <c r="B111" s="485"/>
      <c r="C111" s="210" t="s">
        <v>36</v>
      </c>
      <c r="D111" s="481" t="s">
        <v>426</v>
      </c>
      <c r="E111" s="481"/>
      <c r="F111" s="213">
        <v>99</v>
      </c>
      <c r="G111" s="213"/>
      <c r="H111" s="215"/>
      <c r="I111" s="215"/>
      <c r="J111" s="216"/>
      <c r="K111" s="216"/>
      <c r="L111" s="216"/>
      <c r="M111" s="216"/>
      <c r="N111" s="216"/>
      <c r="O111" s="225"/>
      <c r="P111" s="217"/>
    </row>
    <row r="112" spans="1:16" ht="18.75" customHeight="1">
      <c r="A112" s="485"/>
      <c r="B112" s="485"/>
      <c r="C112" s="210"/>
      <c r="D112" s="481" t="s">
        <v>235</v>
      </c>
      <c r="E112" s="481"/>
      <c r="F112" s="213">
        <v>100</v>
      </c>
      <c r="G112" s="213"/>
      <c r="H112" s="215"/>
      <c r="I112" s="215"/>
      <c r="J112" s="216"/>
      <c r="K112" s="216"/>
      <c r="L112" s="216"/>
      <c r="M112" s="216"/>
      <c r="N112" s="216"/>
      <c r="O112" s="225"/>
      <c r="P112" s="217"/>
    </row>
    <row r="113" spans="1:16" ht="18.75" customHeight="1">
      <c r="A113" s="485"/>
      <c r="B113" s="485"/>
      <c r="C113" s="210"/>
      <c r="D113" s="481" t="s">
        <v>236</v>
      </c>
      <c r="E113" s="481"/>
      <c r="F113" s="213">
        <v>101</v>
      </c>
      <c r="G113" s="213"/>
      <c r="H113" s="215"/>
      <c r="I113" s="215"/>
      <c r="J113" s="216"/>
      <c r="K113" s="216"/>
      <c r="L113" s="216"/>
      <c r="M113" s="216"/>
      <c r="N113" s="216"/>
      <c r="O113" s="225"/>
      <c r="P113" s="217"/>
    </row>
    <row r="114" spans="1:16" ht="26.25" customHeight="1">
      <c r="A114" s="485"/>
      <c r="B114" s="485"/>
      <c r="C114" s="210"/>
      <c r="D114" s="481" t="s">
        <v>237</v>
      </c>
      <c r="E114" s="481"/>
      <c r="F114" s="213">
        <v>102</v>
      </c>
      <c r="G114" s="213"/>
      <c r="H114" s="215"/>
      <c r="I114" s="215"/>
      <c r="J114" s="216"/>
      <c r="K114" s="216"/>
      <c r="L114" s="216"/>
      <c r="M114" s="216"/>
      <c r="N114" s="216"/>
      <c r="O114" s="225"/>
      <c r="P114" s="217"/>
    </row>
    <row r="115" spans="1:16" ht="26.25" customHeight="1">
      <c r="A115" s="485"/>
      <c r="B115" s="485"/>
      <c r="C115" s="210" t="s">
        <v>39</v>
      </c>
      <c r="D115" s="481" t="s">
        <v>427</v>
      </c>
      <c r="E115" s="481"/>
      <c r="F115" s="213">
        <v>103</v>
      </c>
      <c r="G115" s="213"/>
      <c r="H115" s="215"/>
      <c r="I115" s="215"/>
      <c r="J115" s="216"/>
      <c r="K115" s="216"/>
      <c r="L115" s="216"/>
      <c r="M115" s="216"/>
      <c r="N115" s="216"/>
      <c r="O115" s="225"/>
      <c r="P115" s="217"/>
    </row>
    <row r="116" spans="1:16" ht="13.5" customHeight="1">
      <c r="A116" s="485"/>
      <c r="B116" s="485"/>
      <c r="C116" s="485"/>
      <c r="D116" s="481" t="s">
        <v>239</v>
      </c>
      <c r="E116" s="481"/>
      <c r="F116" s="213">
        <v>104</v>
      </c>
      <c r="G116" s="213"/>
      <c r="H116" s="215"/>
      <c r="I116" s="215"/>
      <c r="J116" s="216"/>
      <c r="K116" s="216"/>
      <c r="L116" s="216"/>
      <c r="M116" s="216"/>
      <c r="N116" s="216"/>
      <c r="O116" s="225"/>
      <c r="P116" s="217"/>
    </row>
    <row r="117" spans="1:16" ht="13.5" customHeight="1">
      <c r="A117" s="485"/>
      <c r="B117" s="485"/>
      <c r="C117" s="485"/>
      <c r="D117" s="214"/>
      <c r="E117" s="226" t="s">
        <v>240</v>
      </c>
      <c r="F117" s="213">
        <v>105</v>
      </c>
      <c r="G117" s="213"/>
      <c r="H117" s="215"/>
      <c r="I117" s="215"/>
      <c r="J117" s="216"/>
      <c r="K117" s="216"/>
      <c r="L117" s="216"/>
      <c r="M117" s="216"/>
      <c r="N117" s="216"/>
      <c r="O117" s="225"/>
      <c r="P117" s="217"/>
    </row>
    <row r="118" spans="1:16" ht="13.5" customHeight="1">
      <c r="A118" s="485"/>
      <c r="B118" s="485"/>
      <c r="C118" s="485"/>
      <c r="D118" s="214"/>
      <c r="E118" s="226" t="s">
        <v>241</v>
      </c>
      <c r="F118" s="213">
        <v>106</v>
      </c>
      <c r="G118" s="213"/>
      <c r="H118" s="215"/>
      <c r="I118" s="215"/>
      <c r="J118" s="216"/>
      <c r="K118" s="216"/>
      <c r="L118" s="216"/>
      <c r="M118" s="216"/>
      <c r="N118" s="216"/>
      <c r="O118" s="225"/>
      <c r="P118" s="217"/>
    </row>
    <row r="119" spans="1:16" ht="18.75" customHeight="1">
      <c r="A119" s="485"/>
      <c r="B119" s="485"/>
      <c r="C119" s="485"/>
      <c r="D119" s="481" t="s">
        <v>242</v>
      </c>
      <c r="E119" s="481"/>
      <c r="F119" s="213">
        <v>107</v>
      </c>
      <c r="G119" s="213"/>
      <c r="H119" s="215"/>
      <c r="I119" s="215"/>
      <c r="J119" s="216"/>
      <c r="K119" s="216"/>
      <c r="L119" s="216"/>
      <c r="M119" s="216"/>
      <c r="N119" s="216"/>
      <c r="O119" s="225"/>
      <c r="P119" s="217"/>
    </row>
    <row r="120" spans="1:16" ht="14.25" customHeight="1">
      <c r="A120" s="485"/>
      <c r="B120" s="485"/>
      <c r="C120" s="485"/>
      <c r="D120" s="214"/>
      <c r="E120" s="226" t="s">
        <v>240</v>
      </c>
      <c r="F120" s="213">
        <v>108</v>
      </c>
      <c r="G120" s="213"/>
      <c r="H120" s="215"/>
      <c r="I120" s="215"/>
      <c r="J120" s="216"/>
      <c r="K120" s="216"/>
      <c r="L120" s="216"/>
      <c r="M120" s="216"/>
      <c r="N120" s="216"/>
      <c r="O120" s="225"/>
      <c r="P120" s="217"/>
    </row>
    <row r="121" spans="1:16" ht="14.25" customHeight="1">
      <c r="A121" s="485"/>
      <c r="B121" s="485"/>
      <c r="C121" s="485"/>
      <c r="D121" s="214"/>
      <c r="E121" s="226" t="s">
        <v>241</v>
      </c>
      <c r="F121" s="213">
        <v>109</v>
      </c>
      <c r="G121" s="213"/>
      <c r="H121" s="215"/>
      <c r="I121" s="215"/>
      <c r="J121" s="216"/>
      <c r="K121" s="216"/>
      <c r="L121" s="216"/>
      <c r="M121" s="216"/>
      <c r="N121" s="216"/>
      <c r="O121" s="225"/>
      <c r="P121" s="217"/>
    </row>
    <row r="122" spans="1:16" ht="16.5" customHeight="1">
      <c r="A122" s="485"/>
      <c r="B122" s="485"/>
      <c r="C122" s="485"/>
      <c r="D122" s="481" t="s">
        <v>437</v>
      </c>
      <c r="E122" s="481"/>
      <c r="F122" s="213">
        <v>110</v>
      </c>
      <c r="G122" s="213"/>
      <c r="H122" s="215"/>
      <c r="I122" s="215"/>
      <c r="J122" s="216"/>
      <c r="K122" s="216"/>
      <c r="L122" s="216"/>
      <c r="M122" s="216"/>
      <c r="N122" s="216"/>
      <c r="O122" s="225"/>
      <c r="P122" s="217"/>
    </row>
    <row r="123" spans="1:16" ht="18.75" customHeight="1">
      <c r="A123" s="485"/>
      <c r="B123" s="485"/>
      <c r="C123" s="210"/>
      <c r="D123" s="481" t="s">
        <v>244</v>
      </c>
      <c r="E123" s="481"/>
      <c r="F123" s="213">
        <v>111</v>
      </c>
      <c r="G123" s="213"/>
      <c r="H123" s="215"/>
      <c r="I123" s="215"/>
      <c r="J123" s="216"/>
      <c r="K123" s="216"/>
      <c r="L123" s="216"/>
      <c r="M123" s="216"/>
      <c r="N123" s="216"/>
      <c r="O123" s="225"/>
      <c r="P123" s="217"/>
    </row>
    <row r="124" spans="1:16" ht="18.75" customHeight="1">
      <c r="A124" s="485"/>
      <c r="B124" s="485"/>
      <c r="C124" s="210" t="s">
        <v>41</v>
      </c>
      <c r="D124" s="490" t="s">
        <v>384</v>
      </c>
      <c r="E124" s="490"/>
      <c r="F124" s="213">
        <v>112</v>
      </c>
      <c r="G124" s="213"/>
      <c r="H124" s="215"/>
      <c r="I124" s="215"/>
      <c r="J124" s="216"/>
      <c r="K124" s="216"/>
      <c r="L124" s="216"/>
      <c r="M124" s="216"/>
      <c r="N124" s="216"/>
      <c r="O124" s="216"/>
      <c r="P124" s="217"/>
    </row>
    <row r="125" spans="1:16" ht="26.25" customHeight="1">
      <c r="A125" s="485"/>
      <c r="B125" s="485"/>
      <c r="C125" s="484" t="s">
        <v>428</v>
      </c>
      <c r="D125" s="484"/>
      <c r="E125" s="484"/>
      <c r="F125" s="213">
        <v>113</v>
      </c>
      <c r="G125" s="213"/>
      <c r="H125" s="215"/>
      <c r="I125" s="215"/>
      <c r="J125" s="216"/>
      <c r="K125" s="216"/>
      <c r="L125" s="216"/>
      <c r="M125" s="216"/>
      <c r="N125" s="216"/>
      <c r="O125" s="216"/>
      <c r="P125" s="217"/>
    </row>
    <row r="126" spans="1:16" ht="18.75" customHeight="1">
      <c r="A126" s="485"/>
      <c r="B126" s="485"/>
      <c r="C126" s="210" t="s">
        <v>19</v>
      </c>
      <c r="D126" s="481" t="s">
        <v>429</v>
      </c>
      <c r="E126" s="481"/>
      <c r="F126" s="213">
        <v>114</v>
      </c>
      <c r="G126" s="213"/>
      <c r="H126" s="215"/>
      <c r="I126" s="215"/>
      <c r="J126" s="216"/>
      <c r="K126" s="216"/>
      <c r="L126" s="216"/>
      <c r="M126" s="216"/>
      <c r="N126" s="216"/>
      <c r="O126" s="216"/>
      <c r="P126" s="217"/>
    </row>
    <row r="127" spans="1:16" ht="18.75" customHeight="1">
      <c r="A127" s="485"/>
      <c r="B127" s="485"/>
      <c r="C127" s="210"/>
      <c r="D127" s="481" t="s">
        <v>254</v>
      </c>
      <c r="E127" s="481"/>
      <c r="F127" s="213">
        <v>115</v>
      </c>
      <c r="G127" s="213"/>
      <c r="H127" s="215"/>
      <c r="I127" s="215"/>
      <c r="J127" s="216"/>
      <c r="K127" s="216"/>
      <c r="L127" s="216"/>
      <c r="M127" s="216"/>
      <c r="N127" s="216"/>
      <c r="O127" s="216"/>
      <c r="P127" s="217"/>
    </row>
    <row r="128" spans="1:16" ht="18.75" customHeight="1">
      <c r="A128" s="485"/>
      <c r="B128" s="485"/>
      <c r="C128" s="210"/>
      <c r="D128" s="481" t="s">
        <v>255</v>
      </c>
      <c r="E128" s="481"/>
      <c r="F128" s="213">
        <v>116</v>
      </c>
      <c r="G128" s="213"/>
      <c r="H128" s="215"/>
      <c r="I128" s="215"/>
      <c r="J128" s="216"/>
      <c r="K128" s="216"/>
      <c r="L128" s="216"/>
      <c r="M128" s="216"/>
      <c r="N128" s="216"/>
      <c r="O128" s="216"/>
      <c r="P128" s="217"/>
    </row>
    <row r="129" spans="1:16" ht="18.75" customHeight="1">
      <c r="A129" s="485"/>
      <c r="B129" s="485"/>
      <c r="C129" s="210" t="s">
        <v>21</v>
      </c>
      <c r="D129" s="481" t="s">
        <v>256</v>
      </c>
      <c r="E129" s="481"/>
      <c r="F129" s="213">
        <v>117</v>
      </c>
      <c r="G129" s="213"/>
      <c r="H129" s="215"/>
      <c r="I129" s="215"/>
      <c r="J129" s="216"/>
      <c r="K129" s="216"/>
      <c r="L129" s="216"/>
      <c r="M129" s="216"/>
      <c r="N129" s="216"/>
      <c r="O129" s="216"/>
      <c r="P129" s="217"/>
    </row>
    <row r="130" spans="1:16" ht="18.75" customHeight="1">
      <c r="A130" s="485"/>
      <c r="B130" s="485"/>
      <c r="C130" s="210" t="s">
        <v>59</v>
      </c>
      <c r="D130" s="481" t="s">
        <v>257</v>
      </c>
      <c r="E130" s="481"/>
      <c r="F130" s="213">
        <v>118</v>
      </c>
      <c r="G130" s="213"/>
      <c r="H130" s="215"/>
      <c r="I130" s="215"/>
      <c r="J130" s="216"/>
      <c r="K130" s="216"/>
      <c r="L130" s="216"/>
      <c r="M130" s="216"/>
      <c r="N130" s="216"/>
      <c r="O130" s="216"/>
      <c r="P130" s="217"/>
    </row>
    <row r="131" spans="1:16" ht="18.75" customHeight="1">
      <c r="A131" s="485"/>
      <c r="B131" s="485"/>
      <c r="C131" s="210" t="s">
        <v>68</v>
      </c>
      <c r="D131" s="481" t="s">
        <v>71</v>
      </c>
      <c r="E131" s="481"/>
      <c r="F131" s="213">
        <v>119</v>
      </c>
      <c r="G131" s="213"/>
      <c r="H131" s="215"/>
      <c r="I131" s="215"/>
      <c r="J131" s="216"/>
      <c r="K131" s="216"/>
      <c r="L131" s="216"/>
      <c r="M131" s="216"/>
      <c r="N131" s="216"/>
      <c r="O131" s="216"/>
      <c r="P131" s="217"/>
    </row>
    <row r="132" spans="1:16" ht="18.75" customHeight="1">
      <c r="A132" s="485"/>
      <c r="B132" s="485"/>
      <c r="C132" s="210" t="s">
        <v>70</v>
      </c>
      <c r="D132" s="481" t="s">
        <v>258</v>
      </c>
      <c r="E132" s="481"/>
      <c r="F132" s="213">
        <v>120</v>
      </c>
      <c r="G132" s="213"/>
      <c r="H132" s="215"/>
      <c r="I132" s="215"/>
      <c r="J132" s="216"/>
      <c r="K132" s="216"/>
      <c r="L132" s="216"/>
      <c r="M132" s="216"/>
      <c r="N132" s="216"/>
      <c r="O132" s="216"/>
      <c r="P132" s="217"/>
    </row>
    <row r="133" spans="1:16" ht="26.25" customHeight="1">
      <c r="A133" s="485"/>
      <c r="B133" s="485"/>
      <c r="C133" s="209" t="s">
        <v>259</v>
      </c>
      <c r="D133" s="489" t="s">
        <v>430</v>
      </c>
      <c r="E133" s="489"/>
      <c r="F133" s="213">
        <v>121</v>
      </c>
      <c r="G133" s="213"/>
      <c r="H133" s="215"/>
      <c r="I133" s="215"/>
      <c r="J133" s="216"/>
      <c r="K133" s="216"/>
      <c r="L133" s="216"/>
      <c r="M133" s="216"/>
      <c r="N133" s="216"/>
      <c r="O133" s="216"/>
      <c r="P133" s="217"/>
    </row>
    <row r="134" spans="1:16" ht="18">
      <c r="A134" s="485"/>
      <c r="B134" s="210"/>
      <c r="C134" s="212"/>
      <c r="D134" s="227" t="s">
        <v>127</v>
      </c>
      <c r="E134" s="224" t="s">
        <v>261</v>
      </c>
      <c r="F134" s="213">
        <v>122</v>
      </c>
      <c r="G134" s="213"/>
      <c r="H134" s="215"/>
      <c r="I134" s="215"/>
      <c r="J134" s="216"/>
      <c r="K134" s="216"/>
      <c r="L134" s="216"/>
      <c r="M134" s="216"/>
      <c r="N134" s="216"/>
      <c r="O134" s="216"/>
      <c r="P134" s="217"/>
    </row>
    <row r="135" spans="1:16" ht="18">
      <c r="A135" s="485"/>
      <c r="B135" s="210"/>
      <c r="C135" s="212"/>
      <c r="D135" s="227" t="s">
        <v>262</v>
      </c>
      <c r="E135" s="226" t="s">
        <v>263</v>
      </c>
      <c r="F135" s="213">
        <v>123</v>
      </c>
      <c r="G135" s="213"/>
      <c r="H135" s="215"/>
      <c r="I135" s="215"/>
      <c r="J135" s="216"/>
      <c r="K135" s="216"/>
      <c r="L135" s="216"/>
      <c r="M135" s="216"/>
      <c r="N135" s="216"/>
      <c r="O135" s="216"/>
      <c r="P135" s="217"/>
    </row>
    <row r="136" spans="1:16" ht="18">
      <c r="A136" s="485"/>
      <c r="B136" s="210"/>
      <c r="C136" s="212"/>
      <c r="D136" s="227" t="s">
        <v>264</v>
      </c>
      <c r="E136" s="226" t="s">
        <v>265</v>
      </c>
      <c r="F136" s="213">
        <v>124</v>
      </c>
      <c r="G136" s="213"/>
      <c r="H136" s="215"/>
      <c r="I136" s="215"/>
      <c r="J136" s="216"/>
      <c r="K136" s="216"/>
      <c r="L136" s="216"/>
      <c r="M136" s="216"/>
      <c r="N136" s="216"/>
      <c r="O136" s="216"/>
      <c r="P136" s="217"/>
    </row>
    <row r="137" spans="1:16" ht="25.5">
      <c r="A137" s="485"/>
      <c r="B137" s="210"/>
      <c r="C137" s="212"/>
      <c r="D137" s="227" t="s">
        <v>129</v>
      </c>
      <c r="E137" s="224" t="s">
        <v>267</v>
      </c>
      <c r="F137" s="213">
        <v>125</v>
      </c>
      <c r="G137" s="213"/>
      <c r="H137" s="215"/>
      <c r="I137" s="215"/>
      <c r="J137" s="216"/>
      <c r="K137" s="216"/>
      <c r="L137" s="216"/>
      <c r="M137" s="216"/>
      <c r="N137" s="216"/>
      <c r="O137" s="216"/>
      <c r="P137" s="217"/>
    </row>
    <row r="138" spans="1:16" ht="21.75" customHeight="1">
      <c r="A138" s="485"/>
      <c r="B138" s="210"/>
      <c r="C138" s="210"/>
      <c r="D138" s="214" t="s">
        <v>268</v>
      </c>
      <c r="E138" s="214" t="s">
        <v>431</v>
      </c>
      <c r="F138" s="213">
        <v>126</v>
      </c>
      <c r="G138" s="213"/>
      <c r="H138" s="215"/>
      <c r="I138" s="215"/>
      <c r="J138" s="216"/>
      <c r="K138" s="216"/>
      <c r="L138" s="216"/>
      <c r="M138" s="216"/>
      <c r="N138" s="216"/>
      <c r="O138" s="216"/>
      <c r="P138" s="217"/>
    </row>
    <row r="139" spans="1:16" ht="13.5" customHeight="1">
      <c r="A139" s="485"/>
      <c r="B139" s="210"/>
      <c r="C139" s="210"/>
      <c r="D139" s="214"/>
      <c r="E139" s="214" t="s">
        <v>270</v>
      </c>
      <c r="F139" s="213">
        <v>127</v>
      </c>
      <c r="G139" s="213"/>
      <c r="H139" s="215"/>
      <c r="I139" s="215"/>
      <c r="J139" s="216"/>
      <c r="K139" s="216"/>
      <c r="L139" s="216"/>
      <c r="M139" s="216"/>
      <c r="N139" s="216"/>
      <c r="O139" s="216"/>
      <c r="P139" s="217"/>
    </row>
    <row r="140" spans="1:16" ht="15" customHeight="1">
      <c r="A140" s="485"/>
      <c r="B140" s="210"/>
      <c r="C140" s="210"/>
      <c r="D140" s="214"/>
      <c r="E140" s="214" t="s">
        <v>271</v>
      </c>
      <c r="F140" s="213">
        <v>128</v>
      </c>
      <c r="G140" s="213"/>
      <c r="H140" s="215"/>
      <c r="I140" s="215"/>
      <c r="J140" s="216"/>
      <c r="K140" s="216"/>
      <c r="L140" s="216"/>
      <c r="M140" s="216"/>
      <c r="N140" s="216"/>
      <c r="O140" s="216"/>
      <c r="P140" s="217"/>
    </row>
    <row r="141" spans="1:16" ht="13.5" customHeight="1">
      <c r="A141" s="485"/>
      <c r="B141" s="210"/>
      <c r="C141" s="210"/>
      <c r="D141" s="214"/>
      <c r="E141" s="214" t="s">
        <v>272</v>
      </c>
      <c r="F141" s="213">
        <v>129</v>
      </c>
      <c r="G141" s="213"/>
      <c r="H141" s="215"/>
      <c r="I141" s="215"/>
      <c r="J141" s="216"/>
      <c r="K141" s="216"/>
      <c r="L141" s="216"/>
      <c r="M141" s="216"/>
      <c r="N141" s="216"/>
      <c r="O141" s="216"/>
      <c r="P141" s="217"/>
    </row>
    <row r="142" spans="1:16" ht="18.75" customHeight="1">
      <c r="A142" s="485"/>
      <c r="B142" s="210">
        <v>2</v>
      </c>
      <c r="C142" s="210"/>
      <c r="D142" s="481" t="s">
        <v>432</v>
      </c>
      <c r="E142" s="481"/>
      <c r="F142" s="213">
        <v>130</v>
      </c>
      <c r="G142" s="213"/>
      <c r="H142" s="215"/>
      <c r="I142" s="215"/>
      <c r="J142" s="216"/>
      <c r="K142" s="216"/>
      <c r="L142" s="216"/>
      <c r="M142" s="216"/>
      <c r="N142" s="216"/>
      <c r="O142" s="216"/>
      <c r="P142" s="217"/>
    </row>
    <row r="143" spans="1:16" ht="18.75" customHeight="1">
      <c r="A143" s="485"/>
      <c r="B143" s="485"/>
      <c r="C143" s="210" t="s">
        <v>19</v>
      </c>
      <c r="D143" s="481" t="s">
        <v>274</v>
      </c>
      <c r="E143" s="481"/>
      <c r="F143" s="213">
        <v>131</v>
      </c>
      <c r="G143" s="213"/>
      <c r="H143" s="215"/>
      <c r="I143" s="215"/>
      <c r="J143" s="216"/>
      <c r="K143" s="216"/>
      <c r="L143" s="216"/>
      <c r="M143" s="216"/>
      <c r="N143" s="216"/>
      <c r="O143" s="216"/>
      <c r="P143" s="217"/>
    </row>
    <row r="144" spans="1:16" ht="15.75" customHeight="1">
      <c r="A144" s="485"/>
      <c r="B144" s="485"/>
      <c r="C144" s="210"/>
      <c r="D144" s="214" t="s">
        <v>111</v>
      </c>
      <c r="E144" s="214" t="s">
        <v>275</v>
      </c>
      <c r="F144" s="213">
        <v>132</v>
      </c>
      <c r="G144" s="213"/>
      <c r="H144" s="215"/>
      <c r="I144" s="215"/>
      <c r="J144" s="216"/>
      <c r="K144" s="216"/>
      <c r="L144" s="216"/>
      <c r="M144" s="216"/>
      <c r="N144" s="216"/>
      <c r="O144" s="216"/>
      <c r="P144" s="217"/>
    </row>
    <row r="145" spans="1:16" ht="16.5" customHeight="1">
      <c r="A145" s="485"/>
      <c r="B145" s="485"/>
      <c r="C145" s="210"/>
      <c r="D145" s="214" t="s">
        <v>113</v>
      </c>
      <c r="E145" s="214" t="s">
        <v>276</v>
      </c>
      <c r="F145" s="213">
        <v>133</v>
      </c>
      <c r="G145" s="213"/>
      <c r="H145" s="215"/>
      <c r="I145" s="215"/>
      <c r="J145" s="216"/>
      <c r="K145" s="216"/>
      <c r="L145" s="216"/>
      <c r="M145" s="216"/>
      <c r="N145" s="216"/>
      <c r="O145" s="216"/>
      <c r="P145" s="217"/>
    </row>
    <row r="146" spans="1:16" ht="18.75" customHeight="1">
      <c r="A146" s="485"/>
      <c r="B146" s="485"/>
      <c r="C146" s="210" t="s">
        <v>21</v>
      </c>
      <c r="D146" s="481" t="s">
        <v>277</v>
      </c>
      <c r="E146" s="481"/>
      <c r="F146" s="213">
        <v>134</v>
      </c>
      <c r="G146" s="213"/>
      <c r="H146" s="215"/>
      <c r="I146" s="215"/>
      <c r="J146" s="216"/>
      <c r="K146" s="216"/>
      <c r="L146" s="216"/>
      <c r="M146" s="216"/>
      <c r="N146" s="216"/>
      <c r="O146" s="216"/>
      <c r="P146" s="217"/>
    </row>
    <row r="147" spans="1:16" ht="15.75" customHeight="1">
      <c r="A147" s="485"/>
      <c r="B147" s="485"/>
      <c r="C147" s="210"/>
      <c r="D147" s="214" t="s">
        <v>151</v>
      </c>
      <c r="E147" s="214" t="s">
        <v>275</v>
      </c>
      <c r="F147" s="213">
        <v>135</v>
      </c>
      <c r="G147" s="213"/>
      <c r="H147" s="215"/>
      <c r="I147" s="215"/>
      <c r="J147" s="216"/>
      <c r="K147" s="216"/>
      <c r="L147" s="216"/>
      <c r="M147" s="216"/>
      <c r="N147" s="216"/>
      <c r="O147" s="216"/>
      <c r="P147" s="217"/>
    </row>
    <row r="148" spans="1:16" ht="15.75" customHeight="1">
      <c r="A148" s="485"/>
      <c r="B148" s="485"/>
      <c r="C148" s="210"/>
      <c r="D148" s="214" t="s">
        <v>153</v>
      </c>
      <c r="E148" s="214" t="s">
        <v>276</v>
      </c>
      <c r="F148" s="213">
        <v>136</v>
      </c>
      <c r="G148" s="213"/>
      <c r="H148" s="215"/>
      <c r="I148" s="215"/>
      <c r="J148" s="216"/>
      <c r="K148" s="216"/>
      <c r="L148" s="216"/>
      <c r="M148" s="216"/>
      <c r="N148" s="216"/>
      <c r="O148" s="216"/>
      <c r="P148" s="217"/>
    </row>
    <row r="149" spans="1:16" ht="13.5" customHeight="1">
      <c r="A149" s="485"/>
      <c r="B149" s="485"/>
      <c r="C149" s="210" t="s">
        <v>59</v>
      </c>
      <c r="D149" s="481" t="s">
        <v>278</v>
      </c>
      <c r="E149" s="481"/>
      <c r="F149" s="213">
        <v>137</v>
      </c>
      <c r="G149" s="213"/>
      <c r="H149" s="215"/>
      <c r="I149" s="215"/>
      <c r="J149" s="216"/>
      <c r="K149" s="216"/>
      <c r="L149" s="216"/>
      <c r="M149" s="216"/>
      <c r="N149" s="216"/>
      <c r="O149" s="216"/>
      <c r="P149" s="217"/>
    </row>
    <row r="150" spans="1:16" ht="18.75" customHeight="1">
      <c r="A150" s="210" t="s">
        <v>46</v>
      </c>
      <c r="B150" s="210"/>
      <c r="C150" s="210"/>
      <c r="D150" s="481" t="s">
        <v>433</v>
      </c>
      <c r="E150" s="481"/>
      <c r="F150" s="213">
        <v>138</v>
      </c>
      <c r="G150" s="213"/>
      <c r="H150" s="215"/>
      <c r="I150" s="215"/>
      <c r="J150" s="216"/>
      <c r="K150" s="216"/>
      <c r="L150" s="216"/>
      <c r="M150" s="216"/>
      <c r="N150" s="216"/>
      <c r="O150" s="216"/>
      <c r="P150" s="217"/>
    </row>
    <row r="151" spans="1:16" ht="18">
      <c r="A151" s="210"/>
      <c r="B151" s="210"/>
      <c r="C151" s="210"/>
      <c r="D151" s="214"/>
      <c r="E151" s="214" t="s">
        <v>280</v>
      </c>
      <c r="F151" s="213">
        <v>139</v>
      </c>
      <c r="G151" s="213"/>
      <c r="H151" s="215"/>
      <c r="I151" s="215"/>
      <c r="J151" s="216"/>
      <c r="K151" s="216"/>
      <c r="L151" s="216"/>
      <c r="M151" s="216"/>
      <c r="N151" s="216"/>
      <c r="O151" s="216"/>
      <c r="P151" s="217"/>
    </row>
    <row r="152" spans="1:16" ht="15.75" customHeight="1">
      <c r="A152" s="210"/>
      <c r="B152" s="210"/>
      <c r="C152" s="210"/>
      <c r="D152" s="214"/>
      <c r="E152" s="214" t="s">
        <v>281</v>
      </c>
      <c r="F152" s="213">
        <v>140</v>
      </c>
      <c r="G152" s="213"/>
      <c r="H152" s="215"/>
      <c r="I152" s="215"/>
      <c r="J152" s="216"/>
      <c r="K152" s="216"/>
      <c r="L152" s="216"/>
      <c r="M152" s="216"/>
      <c r="N152" s="216"/>
      <c r="O152" s="216"/>
      <c r="P152" s="217"/>
    </row>
    <row r="153" spans="1:101" s="73" customFormat="1" ht="13.5" customHeight="1">
      <c r="A153" s="228" t="s">
        <v>47</v>
      </c>
      <c r="B153" s="228"/>
      <c r="C153" s="228"/>
      <c r="D153" s="486" t="s">
        <v>391</v>
      </c>
      <c r="E153" s="486"/>
      <c r="F153" s="213">
        <v>141</v>
      </c>
      <c r="G153" s="213"/>
      <c r="H153" s="229"/>
      <c r="I153" s="229"/>
      <c r="J153" s="230"/>
      <c r="K153" s="231"/>
      <c r="L153" s="231"/>
      <c r="M153" s="231"/>
      <c r="N153" s="231"/>
      <c r="O153" s="232"/>
      <c r="P153" s="232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</row>
    <row r="154" spans="1:16" ht="13.5" customHeight="1">
      <c r="A154" s="209" t="s">
        <v>49</v>
      </c>
      <c r="B154" s="233"/>
      <c r="C154" s="210"/>
      <c r="D154" s="481" t="s">
        <v>80</v>
      </c>
      <c r="E154" s="481"/>
      <c r="F154" s="213"/>
      <c r="G154" s="213"/>
      <c r="H154" s="215"/>
      <c r="I154" s="215"/>
      <c r="J154" s="225"/>
      <c r="K154" s="225"/>
      <c r="L154" s="225"/>
      <c r="M154" s="225"/>
      <c r="N154" s="225"/>
      <c r="O154" s="225"/>
      <c r="P154" s="217"/>
    </row>
    <row r="155" spans="1:16" ht="13.5" customHeight="1">
      <c r="A155" s="209"/>
      <c r="B155" s="209">
        <v>1</v>
      </c>
      <c r="C155" s="210"/>
      <c r="D155" s="481" t="s">
        <v>382</v>
      </c>
      <c r="E155" s="481"/>
      <c r="F155" s="213">
        <v>142</v>
      </c>
      <c r="G155" s="213"/>
      <c r="H155" s="215"/>
      <c r="I155" s="215"/>
      <c r="J155" s="225"/>
      <c r="K155" s="225"/>
      <c r="L155" s="225"/>
      <c r="M155" s="225"/>
      <c r="N155" s="225"/>
      <c r="O155" s="225"/>
      <c r="P155" s="217"/>
    </row>
    <row r="156" spans="1:16" ht="13.5" customHeight="1">
      <c r="A156" s="209"/>
      <c r="B156" s="233"/>
      <c r="C156" s="210" t="s">
        <v>19</v>
      </c>
      <c r="D156" s="481" t="s">
        <v>381</v>
      </c>
      <c r="E156" s="481"/>
      <c r="F156" s="213">
        <v>143</v>
      </c>
      <c r="G156" s="213"/>
      <c r="H156" s="215"/>
      <c r="I156" s="215"/>
      <c r="J156" s="225"/>
      <c r="K156" s="225"/>
      <c r="L156" s="225"/>
      <c r="M156" s="225"/>
      <c r="N156" s="225"/>
      <c r="O156" s="225"/>
      <c r="P156" s="217"/>
    </row>
    <row r="157" spans="1:16" ht="27" customHeight="1">
      <c r="A157" s="209"/>
      <c r="B157" s="233"/>
      <c r="C157" s="210" t="s">
        <v>21</v>
      </c>
      <c r="D157" s="481" t="s">
        <v>441</v>
      </c>
      <c r="E157" s="481"/>
      <c r="F157" s="213">
        <v>144</v>
      </c>
      <c r="G157" s="213"/>
      <c r="H157" s="215"/>
      <c r="I157" s="215"/>
      <c r="J157" s="225"/>
      <c r="K157" s="225"/>
      <c r="L157" s="225"/>
      <c r="M157" s="225"/>
      <c r="N157" s="225"/>
      <c r="O157" s="225"/>
      <c r="P157" s="217"/>
    </row>
    <row r="158" spans="1:16" ht="20.25" customHeight="1">
      <c r="A158" s="209"/>
      <c r="B158" s="250">
        <v>2</v>
      </c>
      <c r="C158" s="210"/>
      <c r="D158" s="487" t="s">
        <v>457</v>
      </c>
      <c r="E158" s="488"/>
      <c r="F158" s="213">
        <v>145</v>
      </c>
      <c r="G158" s="213"/>
      <c r="H158" s="215"/>
      <c r="I158" s="215"/>
      <c r="J158" s="225"/>
      <c r="K158" s="225"/>
      <c r="L158" s="225"/>
      <c r="M158" s="225"/>
      <c r="N158" s="225"/>
      <c r="O158" s="225"/>
      <c r="P158" s="217"/>
    </row>
    <row r="159" spans="1:16" ht="29.25" customHeight="1">
      <c r="A159" s="209"/>
      <c r="B159" s="233"/>
      <c r="C159" s="210" t="s">
        <v>19</v>
      </c>
      <c r="D159" s="487" t="s">
        <v>442</v>
      </c>
      <c r="E159" s="488"/>
      <c r="F159" s="213">
        <v>146</v>
      </c>
      <c r="G159" s="213"/>
      <c r="H159" s="215"/>
      <c r="I159" s="215"/>
      <c r="J159" s="225"/>
      <c r="K159" s="225"/>
      <c r="L159" s="225"/>
      <c r="M159" s="225"/>
      <c r="N159" s="225"/>
      <c r="O159" s="225"/>
      <c r="P159" s="217"/>
    </row>
    <row r="160" spans="1:16" ht="13.5" customHeight="1">
      <c r="A160" s="209"/>
      <c r="B160" s="209">
        <v>3</v>
      </c>
      <c r="C160" s="210"/>
      <c r="D160" s="484" t="s">
        <v>434</v>
      </c>
      <c r="E160" s="484"/>
      <c r="F160" s="213">
        <v>147</v>
      </c>
      <c r="G160" s="213"/>
      <c r="H160" s="215"/>
      <c r="I160" s="215"/>
      <c r="J160" s="225"/>
      <c r="K160" s="225"/>
      <c r="L160" s="225"/>
      <c r="M160" s="225"/>
      <c r="N160" s="225"/>
      <c r="O160" s="225"/>
      <c r="P160" s="217"/>
    </row>
    <row r="161" spans="1:16" ht="13.5" customHeight="1">
      <c r="A161" s="209"/>
      <c r="B161" s="209"/>
      <c r="C161" s="210" t="s">
        <v>19</v>
      </c>
      <c r="D161" s="484" t="s">
        <v>386</v>
      </c>
      <c r="E161" s="484"/>
      <c r="F161" s="213" t="s">
        <v>443</v>
      </c>
      <c r="G161" s="213"/>
      <c r="H161" s="215"/>
      <c r="I161" s="215"/>
      <c r="J161" s="225"/>
      <c r="K161" s="225"/>
      <c r="L161" s="225"/>
      <c r="M161" s="225"/>
      <c r="N161" s="225"/>
      <c r="O161" s="225"/>
      <c r="P161" s="217"/>
    </row>
    <row r="162" spans="1:16" ht="13.5" customHeight="1">
      <c r="A162" s="209"/>
      <c r="B162" s="209"/>
      <c r="C162" s="210" t="s">
        <v>21</v>
      </c>
      <c r="D162" s="484" t="s">
        <v>386</v>
      </c>
      <c r="E162" s="484"/>
      <c r="F162" s="213" t="s">
        <v>444</v>
      </c>
      <c r="G162" s="213"/>
      <c r="H162" s="215"/>
      <c r="I162" s="215"/>
      <c r="J162" s="225"/>
      <c r="K162" s="225"/>
      <c r="L162" s="225"/>
      <c r="M162" s="225"/>
      <c r="N162" s="225"/>
      <c r="O162" s="225"/>
      <c r="P162" s="217"/>
    </row>
    <row r="163" spans="1:16" ht="13.5" customHeight="1">
      <c r="A163" s="209"/>
      <c r="B163" s="209"/>
      <c r="C163" s="210" t="s">
        <v>59</v>
      </c>
      <c r="D163" s="484" t="s">
        <v>386</v>
      </c>
      <c r="E163" s="484"/>
      <c r="F163" s="213" t="s">
        <v>445</v>
      </c>
      <c r="G163" s="213"/>
      <c r="H163" s="215"/>
      <c r="I163" s="215"/>
      <c r="J163" s="225"/>
      <c r="K163" s="225"/>
      <c r="L163" s="225"/>
      <c r="M163" s="225"/>
      <c r="N163" s="225"/>
      <c r="O163" s="225"/>
      <c r="P163" s="217"/>
    </row>
    <row r="164" spans="1:16" ht="18.75" customHeight="1">
      <c r="A164" s="485"/>
      <c r="B164" s="210">
        <v>4</v>
      </c>
      <c r="C164" s="210"/>
      <c r="D164" s="481" t="s">
        <v>81</v>
      </c>
      <c r="E164" s="481"/>
      <c r="F164" s="213">
        <v>148</v>
      </c>
      <c r="G164" s="213"/>
      <c r="H164" s="215"/>
      <c r="I164" s="215"/>
      <c r="J164" s="225"/>
      <c r="K164" s="225"/>
      <c r="L164" s="225"/>
      <c r="M164" s="225"/>
      <c r="N164" s="225"/>
      <c r="O164" s="225"/>
      <c r="P164" s="217"/>
    </row>
    <row r="165" spans="1:16" ht="18.75" customHeight="1">
      <c r="A165" s="485"/>
      <c r="B165" s="210">
        <v>5</v>
      </c>
      <c r="C165" s="210"/>
      <c r="D165" s="481" t="s">
        <v>282</v>
      </c>
      <c r="E165" s="481"/>
      <c r="F165" s="213">
        <v>149</v>
      </c>
      <c r="G165" s="213"/>
      <c r="H165" s="215"/>
      <c r="I165" s="215"/>
      <c r="J165" s="225"/>
      <c r="K165" s="225"/>
      <c r="L165" s="225"/>
      <c r="M165" s="225"/>
      <c r="N165" s="225"/>
      <c r="O165" s="225"/>
      <c r="P165" s="217"/>
    </row>
    <row r="166" spans="1:16" ht="26.25" customHeight="1">
      <c r="A166" s="485"/>
      <c r="B166" s="210">
        <v>6</v>
      </c>
      <c r="C166" s="210" t="s">
        <v>19</v>
      </c>
      <c r="D166" s="481" t="s">
        <v>446</v>
      </c>
      <c r="E166" s="481"/>
      <c r="F166" s="213">
        <v>150</v>
      </c>
      <c r="G166" s="213"/>
      <c r="H166" s="215"/>
      <c r="I166" s="215"/>
      <c r="J166" s="225"/>
      <c r="K166" s="234" t="s">
        <v>283</v>
      </c>
      <c r="L166" s="234" t="s">
        <v>283</v>
      </c>
      <c r="M166" s="234" t="s">
        <v>283</v>
      </c>
      <c r="N166" s="225"/>
      <c r="O166" s="225"/>
      <c r="P166" s="217"/>
    </row>
    <row r="167" spans="1:16" ht="42.75" customHeight="1">
      <c r="A167" s="485"/>
      <c r="B167" s="66"/>
      <c r="C167" s="210" t="s">
        <v>21</v>
      </c>
      <c r="D167" s="481" t="s">
        <v>447</v>
      </c>
      <c r="E167" s="481"/>
      <c r="F167" s="213">
        <v>151</v>
      </c>
      <c r="G167" s="213"/>
      <c r="H167" s="215"/>
      <c r="I167" s="215"/>
      <c r="J167" s="225"/>
      <c r="K167" s="234" t="s">
        <v>283</v>
      </c>
      <c r="L167" s="234" t="s">
        <v>283</v>
      </c>
      <c r="M167" s="234" t="s">
        <v>283</v>
      </c>
      <c r="N167" s="234"/>
      <c r="O167" s="225"/>
      <c r="P167" s="217"/>
    </row>
    <row r="168" spans="1:16" ht="40.5" customHeight="1">
      <c r="A168" s="485"/>
      <c r="B168" s="210"/>
      <c r="C168" s="210" t="s">
        <v>438</v>
      </c>
      <c r="D168" s="481" t="s">
        <v>439</v>
      </c>
      <c r="E168" s="481"/>
      <c r="F168" s="213">
        <v>152</v>
      </c>
      <c r="G168" s="213"/>
      <c r="H168" s="215"/>
      <c r="I168" s="215"/>
      <c r="J168" s="225"/>
      <c r="K168" s="234" t="s">
        <v>283</v>
      </c>
      <c r="L168" s="234" t="s">
        <v>283</v>
      </c>
      <c r="M168" s="234" t="s">
        <v>283</v>
      </c>
      <c r="N168" s="234"/>
      <c r="O168" s="225"/>
      <c r="P168" s="217"/>
    </row>
    <row r="169" spans="1:16" ht="29.25" customHeight="1">
      <c r="A169" s="485"/>
      <c r="B169" s="210">
        <v>7</v>
      </c>
      <c r="C169" s="210" t="s">
        <v>19</v>
      </c>
      <c r="D169" s="481" t="s">
        <v>448</v>
      </c>
      <c r="E169" s="481"/>
      <c r="F169" s="213">
        <v>153</v>
      </c>
      <c r="G169" s="213"/>
      <c r="H169" s="215"/>
      <c r="I169" s="215"/>
      <c r="J169" s="225"/>
      <c r="K169" s="234" t="s">
        <v>283</v>
      </c>
      <c r="L169" s="234" t="s">
        <v>283</v>
      </c>
      <c r="M169" s="234" t="s">
        <v>283</v>
      </c>
      <c r="N169" s="234"/>
      <c r="O169" s="225"/>
      <c r="P169" s="217"/>
    </row>
    <row r="170" spans="1:16" ht="29.25" customHeight="1">
      <c r="A170" s="485"/>
      <c r="B170" s="210"/>
      <c r="C170" s="210" t="s">
        <v>21</v>
      </c>
      <c r="D170" s="481" t="s">
        <v>385</v>
      </c>
      <c r="E170" s="481"/>
      <c r="F170" s="213">
        <v>154</v>
      </c>
      <c r="G170" s="213"/>
      <c r="H170" s="215"/>
      <c r="I170" s="215"/>
      <c r="J170" s="225"/>
      <c r="K170" s="234" t="s">
        <v>283</v>
      </c>
      <c r="L170" s="234" t="s">
        <v>283</v>
      </c>
      <c r="M170" s="234" t="s">
        <v>283</v>
      </c>
      <c r="N170" s="234"/>
      <c r="O170" s="225"/>
      <c r="P170" s="217"/>
    </row>
    <row r="171" spans="1:16" ht="26.25" customHeight="1">
      <c r="A171" s="485"/>
      <c r="B171" s="210"/>
      <c r="C171" s="210" t="s">
        <v>59</v>
      </c>
      <c r="D171" s="481" t="s">
        <v>449</v>
      </c>
      <c r="E171" s="481"/>
      <c r="F171" s="213">
        <v>155</v>
      </c>
      <c r="G171" s="213"/>
      <c r="H171" s="215"/>
      <c r="I171" s="215"/>
      <c r="J171" s="225"/>
      <c r="K171" s="234" t="s">
        <v>283</v>
      </c>
      <c r="L171" s="234" t="s">
        <v>283</v>
      </c>
      <c r="M171" s="234" t="s">
        <v>283</v>
      </c>
      <c r="N171" s="234"/>
      <c r="O171" s="225"/>
      <c r="P171" s="217"/>
    </row>
    <row r="172" spans="1:16" ht="18.75" customHeight="1">
      <c r="A172" s="485"/>
      <c r="B172" s="210"/>
      <c r="C172" s="210" t="s">
        <v>171</v>
      </c>
      <c r="D172" s="481" t="s">
        <v>284</v>
      </c>
      <c r="E172" s="481"/>
      <c r="F172" s="213">
        <v>156</v>
      </c>
      <c r="G172" s="213"/>
      <c r="H172" s="235"/>
      <c r="I172" s="235"/>
      <c r="J172" s="215"/>
      <c r="K172" s="234" t="s">
        <v>283</v>
      </c>
      <c r="L172" s="234" t="s">
        <v>283</v>
      </c>
      <c r="M172" s="234" t="s">
        <v>283</v>
      </c>
      <c r="N172" s="234"/>
      <c r="O172" s="225"/>
      <c r="P172" s="217"/>
    </row>
    <row r="173" spans="1:16" ht="15" customHeight="1">
      <c r="A173" s="485"/>
      <c r="B173" s="210"/>
      <c r="C173" s="210"/>
      <c r="D173" s="214"/>
      <c r="E173" s="214" t="s">
        <v>285</v>
      </c>
      <c r="F173" s="213">
        <v>157</v>
      </c>
      <c r="G173" s="213"/>
      <c r="H173" s="235"/>
      <c r="I173" s="235"/>
      <c r="J173" s="215"/>
      <c r="K173" s="234" t="s">
        <v>283</v>
      </c>
      <c r="L173" s="234" t="s">
        <v>283</v>
      </c>
      <c r="M173" s="234" t="s">
        <v>283</v>
      </c>
      <c r="N173" s="234"/>
      <c r="O173" s="225"/>
      <c r="P173" s="217"/>
    </row>
    <row r="174" spans="1:16" ht="15" customHeight="1">
      <c r="A174" s="485"/>
      <c r="B174" s="210"/>
      <c r="C174" s="210"/>
      <c r="D174" s="214"/>
      <c r="E174" s="214" t="s">
        <v>286</v>
      </c>
      <c r="F174" s="213">
        <v>158</v>
      </c>
      <c r="G174" s="213"/>
      <c r="H174" s="235"/>
      <c r="I174" s="235"/>
      <c r="J174" s="215"/>
      <c r="K174" s="234" t="s">
        <v>283</v>
      </c>
      <c r="L174" s="234" t="s">
        <v>283</v>
      </c>
      <c r="M174" s="234" t="s">
        <v>283</v>
      </c>
      <c r="N174" s="234"/>
      <c r="O174" s="225"/>
      <c r="P174" s="217"/>
    </row>
    <row r="175" spans="1:16" ht="15" customHeight="1">
      <c r="A175" s="485"/>
      <c r="B175" s="210"/>
      <c r="C175" s="210"/>
      <c r="D175" s="214"/>
      <c r="E175" s="214" t="s">
        <v>287</v>
      </c>
      <c r="F175" s="213">
        <v>159</v>
      </c>
      <c r="G175" s="213"/>
      <c r="H175" s="235"/>
      <c r="I175" s="235"/>
      <c r="J175" s="215"/>
      <c r="K175" s="234" t="s">
        <v>283</v>
      </c>
      <c r="L175" s="234" t="s">
        <v>283</v>
      </c>
      <c r="M175" s="234" t="s">
        <v>283</v>
      </c>
      <c r="N175" s="234"/>
      <c r="O175" s="225"/>
      <c r="P175" s="217"/>
    </row>
    <row r="176" spans="1:16" ht="18">
      <c r="A176" s="485"/>
      <c r="B176" s="210"/>
      <c r="C176" s="210"/>
      <c r="D176" s="214"/>
      <c r="E176" s="214" t="s">
        <v>435</v>
      </c>
      <c r="F176" s="213">
        <v>160</v>
      </c>
      <c r="G176" s="213"/>
      <c r="H176" s="235"/>
      <c r="I176" s="235"/>
      <c r="J176" s="215"/>
      <c r="K176" s="234" t="s">
        <v>283</v>
      </c>
      <c r="L176" s="234" t="s">
        <v>283</v>
      </c>
      <c r="M176" s="234" t="s">
        <v>283</v>
      </c>
      <c r="N176" s="234"/>
      <c r="O176" s="225"/>
      <c r="P176" s="217"/>
    </row>
    <row r="177" spans="1:16" ht="15.75" customHeight="1">
      <c r="A177" s="236"/>
      <c r="B177" s="210">
        <v>8</v>
      </c>
      <c r="C177" s="236"/>
      <c r="D177" s="482" t="s">
        <v>84</v>
      </c>
      <c r="E177" s="482"/>
      <c r="F177" s="213">
        <v>161</v>
      </c>
      <c r="G177" s="213"/>
      <c r="H177" s="238"/>
      <c r="I177" s="238"/>
      <c r="J177" s="225"/>
      <c r="K177" s="225"/>
      <c r="L177" s="225"/>
      <c r="M177" s="225"/>
      <c r="N177" s="225"/>
      <c r="O177" s="225"/>
      <c r="P177" s="217"/>
    </row>
    <row r="178" spans="1:16" ht="15" customHeight="1">
      <c r="A178" s="212"/>
      <c r="B178" s="210">
        <v>9</v>
      </c>
      <c r="C178" s="212"/>
      <c r="D178" s="482" t="s">
        <v>288</v>
      </c>
      <c r="E178" s="482"/>
      <c r="F178" s="213">
        <v>162</v>
      </c>
      <c r="G178" s="213"/>
      <c r="H178" s="217"/>
      <c r="I178" s="217"/>
      <c r="J178" s="217"/>
      <c r="K178" s="217"/>
      <c r="L178" s="217"/>
      <c r="M178" s="217"/>
      <c r="N178" s="217"/>
      <c r="O178" s="217"/>
      <c r="P178" s="217"/>
    </row>
    <row r="179" spans="1:16" ht="12.75">
      <c r="A179" s="212"/>
      <c r="B179" s="212"/>
      <c r="C179" s="212"/>
      <c r="D179" s="237"/>
      <c r="E179" s="222" t="s">
        <v>289</v>
      </c>
      <c r="F179" s="213">
        <v>163</v>
      </c>
      <c r="G179" s="213"/>
      <c r="H179" s="217"/>
      <c r="I179" s="217"/>
      <c r="J179" s="217"/>
      <c r="K179" s="217"/>
      <c r="L179" s="217"/>
      <c r="M179" s="217"/>
      <c r="N179" s="217"/>
      <c r="O179" s="217"/>
      <c r="P179" s="217"/>
    </row>
    <row r="180" spans="1:16" ht="15" customHeight="1">
      <c r="A180" s="212"/>
      <c r="B180" s="212"/>
      <c r="C180" s="212"/>
      <c r="D180" s="237"/>
      <c r="E180" s="222" t="s">
        <v>290</v>
      </c>
      <c r="F180" s="213">
        <v>164</v>
      </c>
      <c r="G180" s="213"/>
      <c r="H180" s="217"/>
      <c r="I180" s="217"/>
      <c r="J180" s="217"/>
      <c r="K180" s="217"/>
      <c r="L180" s="217"/>
      <c r="M180" s="217"/>
      <c r="N180" s="217"/>
      <c r="O180" s="217"/>
      <c r="P180" s="217"/>
    </row>
    <row r="181" spans="1:16" ht="15" customHeight="1">
      <c r="A181" s="212"/>
      <c r="B181" s="212"/>
      <c r="C181" s="212"/>
      <c r="D181" s="237"/>
      <c r="E181" s="237" t="s">
        <v>291</v>
      </c>
      <c r="F181" s="213">
        <v>165</v>
      </c>
      <c r="G181" s="213"/>
      <c r="H181" s="217"/>
      <c r="I181" s="217"/>
      <c r="J181" s="217"/>
      <c r="K181" s="217"/>
      <c r="L181" s="217"/>
      <c r="M181" s="217"/>
      <c r="N181" s="217"/>
      <c r="O181" s="217"/>
      <c r="P181" s="217"/>
    </row>
    <row r="182" spans="1:16" ht="15" customHeight="1">
      <c r="A182" s="212"/>
      <c r="B182" s="212"/>
      <c r="C182" s="212"/>
      <c r="D182" s="237"/>
      <c r="E182" s="237" t="s">
        <v>292</v>
      </c>
      <c r="F182" s="213">
        <v>166</v>
      </c>
      <c r="G182" s="213"/>
      <c r="H182" s="217"/>
      <c r="I182" s="217"/>
      <c r="J182" s="217"/>
      <c r="K182" s="217"/>
      <c r="L182" s="217"/>
      <c r="M182" s="217"/>
      <c r="N182" s="217"/>
      <c r="O182" s="217"/>
      <c r="P182" s="217"/>
    </row>
    <row r="183" spans="1:16" ht="15" customHeight="1">
      <c r="A183" s="212"/>
      <c r="B183" s="212"/>
      <c r="C183" s="212"/>
      <c r="D183" s="237"/>
      <c r="E183" s="237" t="s">
        <v>293</v>
      </c>
      <c r="F183" s="213">
        <v>167</v>
      </c>
      <c r="G183" s="213"/>
      <c r="H183" s="217"/>
      <c r="I183" s="217"/>
      <c r="J183" s="217"/>
      <c r="K183" s="217"/>
      <c r="L183" s="217"/>
      <c r="M183" s="217"/>
      <c r="N183" s="217"/>
      <c r="O183" s="217"/>
      <c r="P183" s="217"/>
    </row>
    <row r="184" spans="1:16" ht="15" customHeight="1">
      <c r="A184" s="212"/>
      <c r="B184" s="210">
        <v>10</v>
      </c>
      <c r="C184" s="212"/>
      <c r="D184" s="480" t="s">
        <v>294</v>
      </c>
      <c r="E184" s="480"/>
      <c r="F184" s="213">
        <v>168</v>
      </c>
      <c r="G184" s="213"/>
      <c r="H184" s="217"/>
      <c r="I184" s="217"/>
      <c r="J184" s="217"/>
      <c r="K184" s="217"/>
      <c r="L184" s="217"/>
      <c r="M184" s="217"/>
      <c r="N184" s="217"/>
      <c r="O184" s="217"/>
      <c r="P184" s="217"/>
    </row>
    <row r="185" spans="1:16" ht="27" customHeight="1">
      <c r="A185" s="212"/>
      <c r="B185" s="210">
        <v>11</v>
      </c>
      <c r="C185" s="212"/>
      <c r="D185" s="480" t="s">
        <v>456</v>
      </c>
      <c r="E185" s="480"/>
      <c r="F185" s="213">
        <v>169</v>
      </c>
      <c r="G185" s="213"/>
      <c r="H185" s="217"/>
      <c r="I185" s="217"/>
      <c r="J185" s="217"/>
      <c r="K185" s="217"/>
      <c r="L185" s="217"/>
      <c r="M185" s="217"/>
      <c r="N185" s="217"/>
      <c r="O185" s="217"/>
      <c r="P185" s="217"/>
    </row>
    <row r="186" spans="1:16" ht="15" customHeight="1">
      <c r="A186" s="212"/>
      <c r="B186" s="210"/>
      <c r="C186" s="212"/>
      <c r="D186" s="249"/>
      <c r="E186" s="249" t="s">
        <v>454</v>
      </c>
      <c r="F186" s="213">
        <v>170</v>
      </c>
      <c r="G186" s="213"/>
      <c r="H186" s="217"/>
      <c r="I186" s="217"/>
      <c r="J186" s="217"/>
      <c r="K186" s="217"/>
      <c r="L186" s="217"/>
      <c r="M186" s="217"/>
      <c r="N186" s="217"/>
      <c r="O186" s="217"/>
      <c r="P186" s="217"/>
    </row>
    <row r="187" spans="1:16" ht="15" customHeight="1">
      <c r="A187" s="212"/>
      <c r="B187" s="210"/>
      <c r="C187" s="212"/>
      <c r="D187" s="249"/>
      <c r="E187" s="249" t="s">
        <v>455</v>
      </c>
      <c r="F187" s="213">
        <v>171</v>
      </c>
      <c r="G187" s="213"/>
      <c r="H187" s="217"/>
      <c r="I187" s="217"/>
      <c r="J187" s="217"/>
      <c r="K187" s="217"/>
      <c r="L187" s="217"/>
      <c r="M187" s="217"/>
      <c r="N187" s="217"/>
      <c r="O187" s="217"/>
      <c r="P187" s="217"/>
    </row>
    <row r="188" spans="4:5" ht="15" customHeight="1">
      <c r="D188" s="89"/>
      <c r="E188" s="89"/>
    </row>
    <row r="189" spans="2:16" ht="15" customHeight="1">
      <c r="B189" s="207" t="s">
        <v>388</v>
      </c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</row>
    <row r="190" spans="2:16" ht="15" customHeight="1">
      <c r="B190" s="207" t="s">
        <v>390</v>
      </c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</row>
    <row r="191" spans="2:5" ht="15" customHeight="1">
      <c r="B191" s="62" t="s">
        <v>389</v>
      </c>
      <c r="D191" s="89"/>
      <c r="E191" s="89"/>
    </row>
    <row r="192" spans="2:5" ht="14.25" customHeight="1">
      <c r="B192" s="62" t="s">
        <v>78</v>
      </c>
      <c r="D192" s="89"/>
      <c r="E192" s="89"/>
    </row>
    <row r="193" spans="2:5" ht="14.25" customHeight="1">
      <c r="B193" s="204"/>
      <c r="D193" s="89"/>
      <c r="E193" s="89"/>
    </row>
    <row r="194" spans="5:15" ht="15.75" customHeight="1">
      <c r="E194" s="483" t="s">
        <v>86</v>
      </c>
      <c r="F194" s="483"/>
      <c r="G194" s="90"/>
      <c r="H194" s="91"/>
      <c r="I194" s="91"/>
      <c r="J194" s="478" t="s">
        <v>295</v>
      </c>
      <c r="K194" s="478"/>
      <c r="L194" s="478"/>
      <c r="M194" s="478"/>
      <c r="N194" s="478"/>
      <c r="O194" s="478"/>
    </row>
    <row r="195" spans="5:15" ht="15">
      <c r="E195" s="92"/>
      <c r="F195" s="93"/>
      <c r="G195" s="93"/>
      <c r="H195" s="94"/>
      <c r="I195" s="94"/>
      <c r="J195" s="479" t="s">
        <v>296</v>
      </c>
      <c r="K195" s="479"/>
      <c r="L195" s="479"/>
      <c r="M195" s="479"/>
      <c r="N195" s="479"/>
      <c r="O195" s="479"/>
    </row>
    <row r="757" ht="3.75" customHeight="1"/>
    <row r="769" ht="4.5" customHeight="1" hidden="1"/>
  </sheetData>
  <sheetProtection selectLockedCells="1" selectUnlockedCells="1"/>
  <mergeCells count="135">
    <mergeCell ref="K9:N9"/>
    <mergeCell ref="H10:I10"/>
    <mergeCell ref="D13:E13"/>
    <mergeCell ref="D34:E34"/>
    <mergeCell ref="B35:B39"/>
    <mergeCell ref="D24:E24"/>
    <mergeCell ref="D25:E25"/>
    <mergeCell ref="D26:E26"/>
    <mergeCell ref="D35:E35"/>
    <mergeCell ref="D36:E36"/>
    <mergeCell ref="D163:E163"/>
    <mergeCell ref="A6:O6"/>
    <mergeCell ref="A9:C11"/>
    <mergeCell ref="D9:E11"/>
    <mergeCell ref="F9:F11"/>
    <mergeCell ref="G9:G11"/>
    <mergeCell ref="J10:J11"/>
    <mergeCell ref="K10:N10"/>
    <mergeCell ref="O10:O11"/>
    <mergeCell ref="H9:J9"/>
    <mergeCell ref="P10:P11"/>
    <mergeCell ref="B12:C12"/>
    <mergeCell ref="D12:E12"/>
    <mergeCell ref="A14:A39"/>
    <mergeCell ref="D14:E14"/>
    <mergeCell ref="B15:B25"/>
    <mergeCell ref="D15:E15"/>
    <mergeCell ref="D20:E20"/>
    <mergeCell ref="D21:E21"/>
    <mergeCell ref="C22:C23"/>
    <mergeCell ref="D37:E37"/>
    <mergeCell ref="D38:E38"/>
    <mergeCell ref="D39:E39"/>
    <mergeCell ref="B40:E40"/>
    <mergeCell ref="A41:A149"/>
    <mergeCell ref="C41:E41"/>
    <mergeCell ref="B42:B133"/>
    <mergeCell ref="C42:E42"/>
    <mergeCell ref="D43:E43"/>
    <mergeCell ref="D44:E44"/>
    <mergeCell ref="D45:E45"/>
    <mergeCell ref="D48:E48"/>
    <mergeCell ref="D49:E49"/>
    <mergeCell ref="D50:E50"/>
    <mergeCell ref="D51:E51"/>
    <mergeCell ref="D52:E52"/>
    <mergeCell ref="D53:E53"/>
    <mergeCell ref="D56:E56"/>
    <mergeCell ref="D57:E57"/>
    <mergeCell ref="D58:E58"/>
    <mergeCell ref="D59:E59"/>
    <mergeCell ref="D61:E61"/>
    <mergeCell ref="D68:E68"/>
    <mergeCell ref="D73:E73"/>
    <mergeCell ref="D74:E74"/>
    <mergeCell ref="D75:E75"/>
    <mergeCell ref="D76:E76"/>
    <mergeCell ref="D77:E77"/>
    <mergeCell ref="D78:E78"/>
    <mergeCell ref="D79:E79"/>
    <mergeCell ref="D80:E80"/>
    <mergeCell ref="D89:E89"/>
    <mergeCell ref="C90:E90"/>
    <mergeCell ref="D91:E91"/>
    <mergeCell ref="D92:E92"/>
    <mergeCell ref="D93:E93"/>
    <mergeCell ref="D94:E94"/>
    <mergeCell ref="D95:E95"/>
    <mergeCell ref="D96:E96"/>
    <mergeCell ref="C97:E97"/>
    <mergeCell ref="D98:E98"/>
    <mergeCell ref="D99:E99"/>
    <mergeCell ref="C100:C102"/>
    <mergeCell ref="D100:E100"/>
    <mergeCell ref="D101:E101"/>
    <mergeCell ref="D102:E102"/>
    <mergeCell ref="D103:E103"/>
    <mergeCell ref="D104:E104"/>
    <mergeCell ref="D107:E107"/>
    <mergeCell ref="D108:E108"/>
    <mergeCell ref="D109:E109"/>
    <mergeCell ref="D110:E110"/>
    <mergeCell ref="D111:E111"/>
    <mergeCell ref="D112:E112"/>
    <mergeCell ref="D123:E123"/>
    <mergeCell ref="D124:E124"/>
    <mergeCell ref="D113:E113"/>
    <mergeCell ref="D114:E114"/>
    <mergeCell ref="D115:E115"/>
    <mergeCell ref="C116:C122"/>
    <mergeCell ref="D116:E116"/>
    <mergeCell ref="D119:E119"/>
    <mergeCell ref="D122:E122"/>
    <mergeCell ref="C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42:E142"/>
    <mergeCell ref="B143:B149"/>
    <mergeCell ref="D143:E143"/>
    <mergeCell ref="D146:E146"/>
    <mergeCell ref="D149:E149"/>
    <mergeCell ref="D150:E150"/>
    <mergeCell ref="D153:E153"/>
    <mergeCell ref="D154:E154"/>
    <mergeCell ref="D160:E160"/>
    <mergeCell ref="D155:E155"/>
    <mergeCell ref="D156:E156"/>
    <mergeCell ref="D157:E157"/>
    <mergeCell ref="D158:E158"/>
    <mergeCell ref="D159:E159"/>
    <mergeCell ref="D161:E161"/>
    <mergeCell ref="D162:E162"/>
    <mergeCell ref="A164:A176"/>
    <mergeCell ref="D164:E164"/>
    <mergeCell ref="D165:E165"/>
    <mergeCell ref="D167:E167"/>
    <mergeCell ref="D168:E168"/>
    <mergeCell ref="D169:E169"/>
    <mergeCell ref="D171:E171"/>
    <mergeCell ref="D172:E172"/>
    <mergeCell ref="J194:O194"/>
    <mergeCell ref="J195:O195"/>
    <mergeCell ref="D185:E185"/>
    <mergeCell ref="D170:E170"/>
    <mergeCell ref="D166:E166"/>
    <mergeCell ref="D177:E177"/>
    <mergeCell ref="D178:E178"/>
    <mergeCell ref="D184:E184"/>
    <mergeCell ref="E194:F194"/>
  </mergeCells>
  <printOptions/>
  <pageMargins left="0.27152777777777776" right="0.31527777777777777" top="0.31527777777777777" bottom="0.5104166666666666" header="0.5118055555555555" footer="0.31527777777777777"/>
  <pageSetup horizontalDpi="600" verticalDpi="600" orientation="landscape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J16" sqref="I16:J16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6" max="6" width="14.7109375" style="0" customWidth="1"/>
    <col min="7" max="7" width="15.00390625" style="0" customWidth="1"/>
    <col min="8" max="8" width="10.28125" style="0" customWidth="1"/>
  </cols>
  <sheetData>
    <row r="2" spans="1:5" ht="12.75">
      <c r="A2" s="266" t="s">
        <v>470</v>
      </c>
      <c r="B2" s="267"/>
      <c r="C2" s="60"/>
      <c r="D2" s="267"/>
      <c r="E2" s="268"/>
    </row>
    <row r="3" spans="1:5" ht="12.75">
      <c r="A3" s="266" t="s">
        <v>471</v>
      </c>
      <c r="B3" s="267"/>
      <c r="C3" s="60"/>
      <c r="D3" s="267"/>
      <c r="E3" s="268"/>
    </row>
    <row r="4" spans="1:5" ht="12.75">
      <c r="A4" s="266" t="s">
        <v>472</v>
      </c>
      <c r="B4" s="267"/>
      <c r="C4" s="60"/>
      <c r="D4" s="267"/>
      <c r="E4" s="268"/>
    </row>
    <row r="8" ht="12.75">
      <c r="G8" s="95" t="s">
        <v>297</v>
      </c>
    </row>
    <row r="9" spans="2:8" ht="15.75">
      <c r="B9" s="500" t="s">
        <v>298</v>
      </c>
      <c r="C9" s="500"/>
      <c r="D9" s="500"/>
      <c r="E9" s="500"/>
      <c r="F9" s="500"/>
      <c r="G9" s="500"/>
      <c r="H9" s="500"/>
    </row>
    <row r="11" ht="15">
      <c r="H11" s="96" t="s">
        <v>6</v>
      </c>
    </row>
    <row r="12" spans="1:8" ht="13.5" customHeight="1">
      <c r="A12" s="239" t="s">
        <v>299</v>
      </c>
      <c r="B12" s="501" t="s">
        <v>300</v>
      </c>
      <c r="C12" s="502" t="s">
        <v>301</v>
      </c>
      <c r="D12" s="502"/>
      <c r="E12" s="503" t="s">
        <v>302</v>
      </c>
      <c r="F12" s="502" t="s">
        <v>91</v>
      </c>
      <c r="G12" s="502"/>
      <c r="H12" s="503" t="s">
        <v>303</v>
      </c>
    </row>
    <row r="13" spans="1:8" ht="12.75">
      <c r="A13" s="239" t="s">
        <v>304</v>
      </c>
      <c r="B13" s="501"/>
      <c r="C13" s="240" t="s">
        <v>305</v>
      </c>
      <c r="D13" s="240" t="s">
        <v>306</v>
      </c>
      <c r="E13" s="503"/>
      <c r="F13" s="240" t="s">
        <v>305</v>
      </c>
      <c r="G13" s="240" t="s">
        <v>306</v>
      </c>
      <c r="H13" s="503"/>
    </row>
    <row r="14" spans="1:8" s="97" customFormat="1" ht="11.25">
      <c r="A14" s="241">
        <v>0</v>
      </c>
      <c r="B14" s="241">
        <v>1</v>
      </c>
      <c r="C14" s="241">
        <v>2</v>
      </c>
      <c r="D14" s="241">
        <v>3</v>
      </c>
      <c r="E14" s="241">
        <v>4</v>
      </c>
      <c r="F14" s="241">
        <v>5</v>
      </c>
      <c r="G14" s="241">
        <v>6</v>
      </c>
      <c r="H14" s="241">
        <v>7</v>
      </c>
    </row>
    <row r="15" spans="1:8" s="97" customFormat="1" ht="21.75" customHeight="1">
      <c r="A15" s="240" t="s">
        <v>17</v>
      </c>
      <c r="B15" s="242" t="s">
        <v>458</v>
      </c>
      <c r="C15" s="241"/>
      <c r="D15" s="241"/>
      <c r="E15" s="292"/>
      <c r="F15" s="241"/>
      <c r="G15" s="241"/>
      <c r="H15" s="292"/>
    </row>
    <row r="16" spans="1:8" ht="30.75" customHeight="1">
      <c r="A16" s="240">
        <v>1</v>
      </c>
      <c r="B16" s="243" t="s">
        <v>307</v>
      </c>
      <c r="C16" s="291"/>
      <c r="D16" s="291"/>
      <c r="E16" s="292"/>
      <c r="F16" s="291"/>
      <c r="G16" s="291"/>
      <c r="H16" s="292"/>
    </row>
    <row r="17" spans="1:8" ht="30.75" customHeight="1">
      <c r="A17" s="245" t="s">
        <v>308</v>
      </c>
      <c r="B17" s="246" t="s">
        <v>23</v>
      </c>
      <c r="C17" s="247"/>
      <c r="D17" s="247"/>
      <c r="E17" s="244"/>
      <c r="F17" s="247"/>
      <c r="G17" s="248"/>
      <c r="H17" s="244"/>
    </row>
    <row r="18" ht="12.75">
      <c r="A18" t="s">
        <v>440</v>
      </c>
    </row>
    <row r="22" spans="2:9" ht="50.25" customHeight="1">
      <c r="B22" s="499" t="s">
        <v>86</v>
      </c>
      <c r="C22" s="499"/>
      <c r="D22" s="499"/>
      <c r="E22" s="499"/>
      <c r="F22" s="499" t="s">
        <v>87</v>
      </c>
      <c r="G22" s="499"/>
      <c r="H22" s="499"/>
      <c r="I22" s="499"/>
    </row>
    <row r="23" ht="15" customHeight="1"/>
  </sheetData>
  <sheetProtection selectLockedCells="1" selectUnlockedCells="1"/>
  <mergeCells count="10">
    <mergeCell ref="B22:C22"/>
    <mergeCell ref="D22:E22"/>
    <mergeCell ref="F22:G22"/>
    <mergeCell ref="H22:I22"/>
    <mergeCell ref="B9:H9"/>
    <mergeCell ref="B12:B13"/>
    <mergeCell ref="C12:D12"/>
    <mergeCell ref="E12:E13"/>
    <mergeCell ref="F12:G12"/>
    <mergeCell ref="H12:H13"/>
  </mergeCells>
  <printOptions/>
  <pageMargins left="0.7479166666666667" right="0.24027777777777778" top="0.9840277777777777" bottom="0.9840277777777777" header="0.511805555555555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98" customWidth="1"/>
    <col min="2" max="2" width="3.28125" style="98" customWidth="1"/>
    <col min="3" max="3" width="3.140625" style="98" customWidth="1"/>
    <col min="4" max="4" width="5.28125" style="98" customWidth="1"/>
    <col min="5" max="5" width="44.00390625" style="98" customWidth="1"/>
    <col min="6" max="6" width="6.28125" style="98" customWidth="1"/>
    <col min="7" max="7" width="10.7109375" style="98" customWidth="1"/>
    <col min="8" max="8" width="7.28125" style="98" customWidth="1"/>
    <col min="9" max="9" width="7.7109375" style="98" customWidth="1"/>
    <col min="10" max="10" width="8.00390625" style="98" customWidth="1"/>
    <col min="11" max="11" width="7.57421875" style="98" customWidth="1"/>
    <col min="12" max="16384" width="9.140625" style="98" customWidth="1"/>
  </cols>
  <sheetData>
    <row r="1" ht="12.75">
      <c r="J1" s="95" t="s">
        <v>309</v>
      </c>
    </row>
    <row r="4" spans="1:11" ht="15.75">
      <c r="A4" s="516" t="s">
        <v>310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</row>
    <row r="6" ht="12.75">
      <c r="K6" s="99" t="s">
        <v>6</v>
      </c>
    </row>
    <row r="7" spans="1:11" ht="38.25">
      <c r="A7"/>
      <c r="B7" s="100"/>
      <c r="C7" s="100"/>
      <c r="D7" s="100"/>
      <c r="E7" s="101" t="s">
        <v>300</v>
      </c>
      <c r="F7" s="102" t="s">
        <v>8</v>
      </c>
      <c r="G7" s="103" t="s">
        <v>92</v>
      </c>
      <c r="H7" s="104" t="s">
        <v>99</v>
      </c>
      <c r="I7" s="104" t="s">
        <v>100</v>
      </c>
      <c r="J7" s="104" t="s">
        <v>101</v>
      </c>
      <c r="K7" s="105" t="s">
        <v>311</v>
      </c>
    </row>
    <row r="8" spans="1:11" ht="12.75">
      <c r="A8" s="106"/>
      <c r="B8" s="100"/>
      <c r="C8" s="100"/>
      <c r="D8" s="100"/>
      <c r="E8" s="101">
        <v>0</v>
      </c>
      <c r="F8" s="107">
        <v>1</v>
      </c>
      <c r="G8" s="108">
        <v>2</v>
      </c>
      <c r="H8" s="108">
        <v>3</v>
      </c>
      <c r="I8" s="108">
        <v>4</v>
      </c>
      <c r="J8" s="109">
        <v>5</v>
      </c>
      <c r="K8" s="110">
        <v>6</v>
      </c>
    </row>
    <row r="9" spans="1:11" ht="15" customHeight="1">
      <c r="A9" s="111" t="s">
        <v>17</v>
      </c>
      <c r="B9" s="111"/>
      <c r="C9" s="111"/>
      <c r="D9" s="507" t="s">
        <v>108</v>
      </c>
      <c r="E9" s="507"/>
      <c r="F9" s="113">
        <v>1</v>
      </c>
      <c r="G9" s="114"/>
      <c r="H9" s="115"/>
      <c r="I9" s="115"/>
      <c r="J9" s="115"/>
      <c r="K9" s="114"/>
    </row>
    <row r="10" spans="1:11" ht="15" customHeight="1">
      <c r="A10" s="511"/>
      <c r="B10" s="103">
        <v>1</v>
      </c>
      <c r="C10" s="111"/>
      <c r="D10" s="507" t="s">
        <v>109</v>
      </c>
      <c r="E10" s="507"/>
      <c r="F10" s="113">
        <v>2</v>
      </c>
      <c r="G10" s="116"/>
      <c r="H10" s="115"/>
      <c r="I10" s="115"/>
      <c r="J10" s="115"/>
      <c r="K10" s="114"/>
    </row>
    <row r="11" spans="1:11" ht="25.5" customHeight="1">
      <c r="A11" s="511"/>
      <c r="B11" s="511"/>
      <c r="C11" s="111" t="s">
        <v>19</v>
      </c>
      <c r="D11" s="507" t="s">
        <v>110</v>
      </c>
      <c r="E11" s="507"/>
      <c r="F11" s="113">
        <v>3</v>
      </c>
      <c r="G11" s="116"/>
      <c r="H11" s="115"/>
      <c r="I11" s="115"/>
      <c r="J11" s="115"/>
      <c r="K11" s="114"/>
    </row>
    <row r="12" spans="1:11" ht="15">
      <c r="A12" s="511"/>
      <c r="B12" s="511"/>
      <c r="C12" s="111"/>
      <c r="D12" s="112" t="s">
        <v>111</v>
      </c>
      <c r="E12" s="112" t="s">
        <v>112</v>
      </c>
      <c r="F12" s="113">
        <v>4</v>
      </c>
      <c r="G12" s="116"/>
      <c r="H12" s="115"/>
      <c r="I12" s="115"/>
      <c r="J12" s="115"/>
      <c r="K12" s="114"/>
    </row>
    <row r="13" spans="1:11" ht="15">
      <c r="A13" s="511"/>
      <c r="B13" s="511"/>
      <c r="C13" s="111"/>
      <c r="D13" s="112" t="s">
        <v>113</v>
      </c>
      <c r="E13" s="112" t="s">
        <v>114</v>
      </c>
      <c r="F13" s="113">
        <v>5</v>
      </c>
      <c r="G13" s="116"/>
      <c r="H13" s="115"/>
      <c r="I13" s="115"/>
      <c r="J13" s="115"/>
      <c r="K13" s="114"/>
    </row>
    <row r="14" spans="1:11" ht="15">
      <c r="A14" s="511"/>
      <c r="B14" s="511"/>
      <c r="C14" s="111"/>
      <c r="D14" s="112" t="s">
        <v>115</v>
      </c>
      <c r="E14" s="112" t="s">
        <v>116</v>
      </c>
      <c r="F14" s="113">
        <v>6</v>
      </c>
      <c r="G14" s="116"/>
      <c r="H14" s="115"/>
      <c r="I14" s="115"/>
      <c r="J14" s="115"/>
      <c r="K14" s="114"/>
    </row>
    <row r="15" spans="1:11" ht="15">
      <c r="A15" s="511"/>
      <c r="B15" s="511"/>
      <c r="C15" s="111"/>
      <c r="D15" s="112" t="s">
        <v>117</v>
      </c>
      <c r="E15" s="112" t="s">
        <v>118</v>
      </c>
      <c r="F15" s="113">
        <v>7</v>
      </c>
      <c r="G15" s="116"/>
      <c r="H15" s="115"/>
      <c r="I15" s="115"/>
      <c r="J15" s="115"/>
      <c r="K15" s="114"/>
    </row>
    <row r="16" spans="1:11" ht="15" customHeight="1">
      <c r="A16" s="511"/>
      <c r="B16" s="511"/>
      <c r="C16" s="111" t="s">
        <v>21</v>
      </c>
      <c r="D16" s="507" t="s">
        <v>119</v>
      </c>
      <c r="E16" s="507"/>
      <c r="F16" s="113">
        <v>8</v>
      </c>
      <c r="G16" s="116"/>
      <c r="H16" s="115"/>
      <c r="I16" s="115"/>
      <c r="J16" s="115"/>
      <c r="K16" s="114"/>
    </row>
    <row r="17" spans="1:11" ht="27" customHeight="1">
      <c r="A17" s="511"/>
      <c r="B17" s="511"/>
      <c r="C17" s="111" t="s">
        <v>59</v>
      </c>
      <c r="D17" s="507" t="s">
        <v>120</v>
      </c>
      <c r="E17" s="507"/>
      <c r="F17" s="113">
        <v>9</v>
      </c>
      <c r="G17" s="116"/>
      <c r="H17" s="115"/>
      <c r="I17" s="115"/>
      <c r="J17" s="115"/>
      <c r="K17" s="114"/>
    </row>
    <row r="18" spans="1:11" ht="15">
      <c r="A18" s="511"/>
      <c r="B18" s="511"/>
      <c r="C18" s="511"/>
      <c r="D18" s="117" t="s">
        <v>121</v>
      </c>
      <c r="E18" s="118" t="s">
        <v>20</v>
      </c>
      <c r="F18" s="113">
        <v>10</v>
      </c>
      <c r="G18" s="116"/>
      <c r="H18" s="115"/>
      <c r="I18" s="115"/>
      <c r="J18" s="115"/>
      <c r="K18" s="114"/>
    </row>
    <row r="19" spans="1:11" ht="15">
      <c r="A19" s="511"/>
      <c r="B19" s="511"/>
      <c r="C19" s="511"/>
      <c r="D19" s="117" t="s">
        <v>122</v>
      </c>
      <c r="E19" s="118" t="s">
        <v>22</v>
      </c>
      <c r="F19" s="113">
        <v>11</v>
      </c>
      <c r="G19" s="116"/>
      <c r="H19" s="115"/>
      <c r="I19" s="115"/>
      <c r="J19" s="115"/>
      <c r="K19" s="114"/>
    </row>
    <row r="20" spans="1:11" ht="15" customHeight="1">
      <c r="A20" s="511"/>
      <c r="B20" s="511"/>
      <c r="C20" s="111" t="s">
        <v>68</v>
      </c>
      <c r="D20" s="507" t="s">
        <v>123</v>
      </c>
      <c r="E20" s="507"/>
      <c r="F20" s="113">
        <v>12</v>
      </c>
      <c r="G20" s="116"/>
      <c r="H20" s="115"/>
      <c r="I20" s="115"/>
      <c r="J20" s="115"/>
      <c r="K20" s="114"/>
    </row>
    <row r="21" spans="1:11" ht="15" customHeight="1">
      <c r="A21" s="511"/>
      <c r="B21" s="511"/>
      <c r="C21" s="111" t="s">
        <v>70</v>
      </c>
      <c r="D21" s="507" t="s">
        <v>124</v>
      </c>
      <c r="E21" s="507"/>
      <c r="F21" s="113">
        <v>13</v>
      </c>
      <c r="G21" s="116"/>
      <c r="H21" s="115"/>
      <c r="I21" s="115"/>
      <c r="J21" s="115"/>
      <c r="K21" s="114"/>
    </row>
    <row r="22" spans="1:11" ht="27" customHeight="1">
      <c r="A22" s="511"/>
      <c r="B22" s="111"/>
      <c r="C22" s="111" t="s">
        <v>125</v>
      </c>
      <c r="D22" s="507" t="s">
        <v>126</v>
      </c>
      <c r="E22" s="507"/>
      <c r="F22" s="113">
        <v>14</v>
      </c>
      <c r="G22" s="114"/>
      <c r="H22" s="115"/>
      <c r="I22" s="115"/>
      <c r="J22" s="115"/>
      <c r="K22" s="114"/>
    </row>
    <row r="23" spans="1:11" ht="15" customHeight="1">
      <c r="A23" s="511"/>
      <c r="B23" s="111"/>
      <c r="C23" s="111"/>
      <c r="D23" s="112" t="s">
        <v>127</v>
      </c>
      <c r="E23" s="112" t="s">
        <v>128</v>
      </c>
      <c r="F23" s="113">
        <v>15</v>
      </c>
      <c r="G23" s="116"/>
      <c r="H23" s="115"/>
      <c r="I23" s="115"/>
      <c r="J23" s="115"/>
      <c r="K23" s="114"/>
    </row>
    <row r="24" spans="1:11" ht="25.5">
      <c r="A24" s="511"/>
      <c r="B24" s="111"/>
      <c r="C24" s="111"/>
      <c r="D24" s="112" t="s">
        <v>129</v>
      </c>
      <c r="E24" s="112" t="s">
        <v>130</v>
      </c>
      <c r="F24" s="113">
        <v>16</v>
      </c>
      <c r="G24" s="116"/>
      <c r="H24" s="115"/>
      <c r="I24" s="115"/>
      <c r="J24" s="115"/>
      <c r="K24" s="114"/>
    </row>
    <row r="25" spans="1:11" ht="15">
      <c r="A25" s="511"/>
      <c r="B25" s="111"/>
      <c r="C25" s="111"/>
      <c r="D25" s="112"/>
      <c r="E25" s="119" t="s">
        <v>131</v>
      </c>
      <c r="F25" s="113">
        <v>17</v>
      </c>
      <c r="G25" s="116"/>
      <c r="H25" s="115"/>
      <c r="I25" s="115"/>
      <c r="J25" s="115"/>
      <c r="K25" s="114"/>
    </row>
    <row r="26" spans="1:11" ht="15">
      <c r="A26" s="511"/>
      <c r="B26" s="111"/>
      <c r="C26" s="111"/>
      <c r="D26" s="112"/>
      <c r="E26" s="119" t="s">
        <v>132</v>
      </c>
      <c r="F26" s="113">
        <v>18</v>
      </c>
      <c r="G26" s="116"/>
      <c r="H26" s="115"/>
      <c r="I26" s="115"/>
      <c r="J26" s="115"/>
      <c r="K26" s="114"/>
    </row>
    <row r="27" spans="1:11" ht="15" customHeight="1">
      <c r="A27" s="511"/>
      <c r="B27" s="111"/>
      <c r="C27" s="111"/>
      <c r="D27" s="112" t="s">
        <v>133</v>
      </c>
      <c r="E27" s="112" t="s">
        <v>134</v>
      </c>
      <c r="F27" s="113">
        <v>19</v>
      </c>
      <c r="G27" s="116"/>
      <c r="H27" s="115"/>
      <c r="I27" s="115"/>
      <c r="J27" s="115"/>
      <c r="K27" s="114"/>
    </row>
    <row r="28" spans="1:11" ht="15">
      <c r="A28" s="511"/>
      <c r="B28" s="111"/>
      <c r="C28" s="111"/>
      <c r="D28" s="112" t="s">
        <v>135</v>
      </c>
      <c r="E28" s="112" t="s">
        <v>136</v>
      </c>
      <c r="F28" s="113">
        <v>20</v>
      </c>
      <c r="G28" s="116"/>
      <c r="H28" s="115"/>
      <c r="I28" s="115"/>
      <c r="J28" s="115"/>
      <c r="K28" s="114"/>
    </row>
    <row r="29" spans="1:11" ht="15">
      <c r="A29" s="511"/>
      <c r="B29" s="111"/>
      <c r="C29" s="111"/>
      <c r="D29" s="112" t="s">
        <v>137</v>
      </c>
      <c r="E29" s="112" t="s">
        <v>118</v>
      </c>
      <c r="F29" s="113">
        <v>21</v>
      </c>
      <c r="G29" s="116"/>
      <c r="H29" s="115"/>
      <c r="I29" s="115"/>
      <c r="J29" s="115"/>
      <c r="K29" s="114"/>
    </row>
    <row r="30" spans="1:11" ht="15.75" customHeight="1">
      <c r="A30" s="511"/>
      <c r="B30" s="111">
        <v>2</v>
      </c>
      <c r="C30" s="111"/>
      <c r="D30" s="507" t="s">
        <v>138</v>
      </c>
      <c r="E30" s="507"/>
      <c r="F30" s="113">
        <v>22</v>
      </c>
      <c r="G30" s="116"/>
      <c r="H30" s="115"/>
      <c r="I30" s="115"/>
      <c r="J30" s="115"/>
      <c r="K30" s="114"/>
    </row>
    <row r="31" spans="1:11" ht="15" customHeight="1">
      <c r="A31" s="511"/>
      <c r="B31" s="511"/>
      <c r="C31" s="111" t="s">
        <v>19</v>
      </c>
      <c r="D31" s="512" t="s">
        <v>139</v>
      </c>
      <c r="E31" s="512"/>
      <c r="F31" s="113">
        <v>23</v>
      </c>
      <c r="G31" s="116"/>
      <c r="H31" s="115"/>
      <c r="I31" s="115"/>
      <c r="J31" s="115"/>
      <c r="K31" s="114"/>
    </row>
    <row r="32" spans="1:11" ht="15" customHeight="1">
      <c r="A32" s="511"/>
      <c r="B32" s="511"/>
      <c r="C32" s="111" t="s">
        <v>21</v>
      </c>
      <c r="D32" s="512" t="s">
        <v>140</v>
      </c>
      <c r="E32" s="512"/>
      <c r="F32" s="113">
        <v>24</v>
      </c>
      <c r="G32" s="116"/>
      <c r="H32" s="115"/>
      <c r="I32" s="115"/>
      <c r="J32" s="115"/>
      <c r="K32" s="114"/>
    </row>
    <row r="33" spans="1:13" ht="15" customHeight="1">
      <c r="A33" s="511"/>
      <c r="B33" s="511"/>
      <c r="C33" s="111" t="s">
        <v>59</v>
      </c>
      <c r="D33" s="512" t="s">
        <v>141</v>
      </c>
      <c r="E33" s="512"/>
      <c r="F33" s="113">
        <v>25</v>
      </c>
      <c r="G33" s="116"/>
      <c r="H33" s="115"/>
      <c r="I33" s="115"/>
      <c r="J33" s="115"/>
      <c r="K33" s="114"/>
      <c r="M33" s="53"/>
    </row>
    <row r="34" spans="1:11" ht="15" customHeight="1">
      <c r="A34" s="511"/>
      <c r="B34" s="511"/>
      <c r="C34" s="111" t="s">
        <v>68</v>
      </c>
      <c r="D34" s="512" t="s">
        <v>142</v>
      </c>
      <c r="E34" s="512"/>
      <c r="F34" s="113">
        <v>26</v>
      </c>
      <c r="G34" s="116"/>
      <c r="H34" s="115"/>
      <c r="I34" s="115"/>
      <c r="J34" s="115"/>
      <c r="K34" s="114"/>
    </row>
    <row r="35" spans="1:11" ht="15" customHeight="1">
      <c r="A35" s="511"/>
      <c r="B35" s="511"/>
      <c r="C35" s="111" t="s">
        <v>70</v>
      </c>
      <c r="D35" s="512" t="s">
        <v>143</v>
      </c>
      <c r="E35" s="512"/>
      <c r="F35" s="113">
        <v>27</v>
      </c>
      <c r="G35" s="116"/>
      <c r="H35" s="115"/>
      <c r="I35" s="115"/>
      <c r="J35" s="115"/>
      <c r="K35" s="114"/>
    </row>
    <row r="36" spans="1:11" ht="15" customHeight="1">
      <c r="A36" s="511"/>
      <c r="B36" s="111">
        <v>3</v>
      </c>
      <c r="C36" s="111"/>
      <c r="D36" s="512" t="s">
        <v>24</v>
      </c>
      <c r="E36" s="512"/>
      <c r="F36" s="113">
        <v>28</v>
      </c>
      <c r="G36" s="116"/>
      <c r="H36" s="115"/>
      <c r="I36" s="115"/>
      <c r="J36" s="115"/>
      <c r="K36" s="114"/>
    </row>
    <row r="37" spans="1:11" ht="15" customHeight="1">
      <c r="A37" s="111" t="s">
        <v>25</v>
      </c>
      <c r="B37" s="512" t="s">
        <v>144</v>
      </c>
      <c r="C37" s="512"/>
      <c r="D37" s="512"/>
      <c r="E37" s="512"/>
      <c r="F37" s="113">
        <v>29</v>
      </c>
      <c r="G37" s="116"/>
      <c r="H37" s="115"/>
      <c r="I37" s="115"/>
      <c r="J37" s="115"/>
      <c r="K37" s="114"/>
    </row>
    <row r="38" spans="1:11" ht="15" customHeight="1">
      <c r="A38" s="511"/>
      <c r="B38" s="111">
        <v>1</v>
      </c>
      <c r="C38" s="507" t="s">
        <v>145</v>
      </c>
      <c r="D38" s="507"/>
      <c r="E38" s="507"/>
      <c r="F38" s="113">
        <v>30</v>
      </c>
      <c r="G38" s="116"/>
      <c r="H38" s="115"/>
      <c r="I38" s="115"/>
      <c r="J38" s="115"/>
      <c r="K38" s="114"/>
    </row>
    <row r="39" spans="1:11" ht="15" customHeight="1">
      <c r="A39" s="511"/>
      <c r="B39" s="511"/>
      <c r="C39" s="507" t="s">
        <v>146</v>
      </c>
      <c r="D39" s="507"/>
      <c r="E39" s="507"/>
      <c r="F39" s="113">
        <v>31</v>
      </c>
      <c r="G39" s="116"/>
      <c r="H39" s="115"/>
      <c r="I39" s="115"/>
      <c r="J39" s="115"/>
      <c r="K39" s="114"/>
    </row>
    <row r="40" spans="1:11" ht="15" customHeight="1">
      <c r="A40" s="511"/>
      <c r="B40" s="511"/>
      <c r="C40" s="111" t="s">
        <v>147</v>
      </c>
      <c r="D40" s="507" t="s">
        <v>148</v>
      </c>
      <c r="E40" s="507"/>
      <c r="F40" s="113">
        <v>32</v>
      </c>
      <c r="G40" s="116"/>
      <c r="H40" s="115"/>
      <c r="I40" s="115"/>
      <c r="J40" s="115"/>
      <c r="K40" s="114"/>
    </row>
    <row r="41" spans="1:11" ht="15" customHeight="1">
      <c r="A41" s="511"/>
      <c r="B41" s="511"/>
      <c r="C41" s="111" t="s">
        <v>19</v>
      </c>
      <c r="D41" s="507" t="s">
        <v>149</v>
      </c>
      <c r="E41" s="507"/>
      <c r="F41" s="113">
        <v>33</v>
      </c>
      <c r="G41" s="116"/>
      <c r="H41" s="115"/>
      <c r="I41" s="115"/>
      <c r="J41" s="115"/>
      <c r="K41" s="114"/>
    </row>
    <row r="42" spans="1:11" ht="15" customHeight="1">
      <c r="A42" s="511"/>
      <c r="B42" s="511"/>
      <c r="C42" s="111" t="s">
        <v>21</v>
      </c>
      <c r="D42" s="507" t="s">
        <v>150</v>
      </c>
      <c r="E42" s="507"/>
      <c r="F42" s="113">
        <v>34</v>
      </c>
      <c r="G42" s="116"/>
      <c r="H42" s="115"/>
      <c r="I42" s="115"/>
      <c r="J42" s="115"/>
      <c r="K42" s="114"/>
    </row>
    <row r="43" spans="1:11" ht="13.5" customHeight="1">
      <c r="A43" s="511"/>
      <c r="B43" s="511"/>
      <c r="C43" s="111"/>
      <c r="D43" s="112" t="s">
        <v>151</v>
      </c>
      <c r="E43" s="112" t="s">
        <v>152</v>
      </c>
      <c r="F43" s="113">
        <v>35</v>
      </c>
      <c r="G43" s="116"/>
      <c r="H43" s="115"/>
      <c r="I43" s="115"/>
      <c r="J43" s="115"/>
      <c r="K43" s="114"/>
    </row>
    <row r="44" spans="1:11" ht="15.75" customHeight="1">
      <c r="A44" s="511"/>
      <c r="B44" s="511"/>
      <c r="C44" s="111"/>
      <c r="D44" s="112" t="s">
        <v>153</v>
      </c>
      <c r="E44" s="112" t="s">
        <v>154</v>
      </c>
      <c r="F44" s="113">
        <v>36</v>
      </c>
      <c r="G44" s="116"/>
      <c r="H44" s="115"/>
      <c r="I44" s="115"/>
      <c r="J44" s="115"/>
      <c r="K44" s="114"/>
    </row>
    <row r="45" spans="1:11" ht="15.75" customHeight="1">
      <c r="A45" s="511"/>
      <c r="B45" s="511"/>
      <c r="C45" s="111" t="s">
        <v>59</v>
      </c>
      <c r="D45" s="507" t="s">
        <v>155</v>
      </c>
      <c r="E45" s="507"/>
      <c r="F45" s="113">
        <v>37</v>
      </c>
      <c r="G45" s="116"/>
      <c r="H45" s="115"/>
      <c r="I45" s="115"/>
      <c r="J45" s="115"/>
      <c r="K45" s="114"/>
    </row>
    <row r="46" spans="1:11" ht="15" customHeight="1">
      <c r="A46" s="511"/>
      <c r="B46" s="511"/>
      <c r="C46" s="111" t="s">
        <v>68</v>
      </c>
      <c r="D46" s="507" t="s">
        <v>156</v>
      </c>
      <c r="E46" s="507"/>
      <c r="F46" s="113">
        <v>38</v>
      </c>
      <c r="G46" s="116"/>
      <c r="H46" s="115"/>
      <c r="I46" s="115"/>
      <c r="J46" s="115"/>
      <c r="K46" s="114"/>
    </row>
    <row r="47" spans="1:11" ht="15" customHeight="1">
      <c r="A47" s="511"/>
      <c r="B47" s="511"/>
      <c r="C47" s="111" t="s">
        <v>70</v>
      </c>
      <c r="D47" s="507" t="s">
        <v>157</v>
      </c>
      <c r="E47" s="507"/>
      <c r="F47" s="113">
        <v>39</v>
      </c>
      <c r="G47" s="116"/>
      <c r="H47" s="115"/>
      <c r="I47" s="115"/>
      <c r="J47" s="115"/>
      <c r="K47" s="114"/>
    </row>
    <row r="48" spans="1:11" ht="25.5" customHeight="1">
      <c r="A48" s="511"/>
      <c r="B48" s="511"/>
      <c r="C48" s="111" t="s">
        <v>158</v>
      </c>
      <c r="D48" s="512" t="s">
        <v>159</v>
      </c>
      <c r="E48" s="512"/>
      <c r="F48" s="113">
        <v>40</v>
      </c>
      <c r="G48" s="116"/>
      <c r="H48" s="115"/>
      <c r="I48" s="115"/>
      <c r="J48" s="115"/>
      <c r="K48" s="114"/>
    </row>
    <row r="49" spans="1:11" ht="22.5" customHeight="1">
      <c r="A49" s="511"/>
      <c r="B49" s="511"/>
      <c r="C49" s="111" t="s">
        <v>19</v>
      </c>
      <c r="D49" s="512" t="s">
        <v>160</v>
      </c>
      <c r="E49" s="512"/>
      <c r="F49" s="113">
        <v>41</v>
      </c>
      <c r="G49" s="116"/>
      <c r="H49" s="115"/>
      <c r="I49" s="115"/>
      <c r="J49" s="115"/>
      <c r="K49" s="114"/>
    </row>
    <row r="50" spans="1:11" ht="22.5" customHeight="1">
      <c r="A50" s="511"/>
      <c r="B50" s="511"/>
      <c r="C50" s="111" t="s">
        <v>161</v>
      </c>
      <c r="D50" s="512" t="s">
        <v>162</v>
      </c>
      <c r="E50" s="512"/>
      <c r="F50" s="113">
        <v>42</v>
      </c>
      <c r="G50" s="116"/>
      <c r="H50" s="115"/>
      <c r="I50" s="115"/>
      <c r="J50" s="115"/>
      <c r="K50" s="114"/>
    </row>
    <row r="51" spans="1:11" ht="21.75" customHeight="1">
      <c r="A51" s="511"/>
      <c r="B51" s="511"/>
      <c r="C51" s="111"/>
      <c r="D51" s="120" t="s">
        <v>151</v>
      </c>
      <c r="E51" s="120" t="s">
        <v>163</v>
      </c>
      <c r="F51" s="113">
        <v>43</v>
      </c>
      <c r="G51" s="116"/>
      <c r="H51" s="115"/>
      <c r="I51" s="115"/>
      <c r="J51" s="115"/>
      <c r="K51" s="114"/>
    </row>
    <row r="52" spans="1:11" ht="15">
      <c r="A52" s="511"/>
      <c r="B52" s="511"/>
      <c r="C52" s="111"/>
      <c r="D52" s="120" t="s">
        <v>153</v>
      </c>
      <c r="E52" s="120" t="s">
        <v>164</v>
      </c>
      <c r="F52" s="113">
        <v>44</v>
      </c>
      <c r="G52" s="116"/>
      <c r="H52" s="115"/>
      <c r="I52" s="115"/>
      <c r="J52" s="115"/>
      <c r="K52" s="114"/>
    </row>
    <row r="53" spans="1:11" ht="18" customHeight="1">
      <c r="A53" s="511"/>
      <c r="B53" s="511"/>
      <c r="C53" s="111" t="s">
        <v>59</v>
      </c>
      <c r="D53" s="512" t="s">
        <v>165</v>
      </c>
      <c r="E53" s="512"/>
      <c r="F53" s="113">
        <v>45</v>
      </c>
      <c r="G53" s="116"/>
      <c r="H53" s="115"/>
      <c r="I53" s="115"/>
      <c r="J53" s="115"/>
      <c r="K53" s="114"/>
    </row>
    <row r="54" spans="1:11" ht="25.5" customHeight="1">
      <c r="A54" s="511"/>
      <c r="B54" s="511"/>
      <c r="C54" s="111" t="s">
        <v>166</v>
      </c>
      <c r="D54" s="512" t="s">
        <v>312</v>
      </c>
      <c r="E54" s="512"/>
      <c r="F54" s="113">
        <v>46</v>
      </c>
      <c r="G54" s="116"/>
      <c r="H54" s="115"/>
      <c r="I54" s="115"/>
      <c r="J54" s="115"/>
      <c r="K54" s="114"/>
    </row>
    <row r="55" spans="1:11" ht="15" customHeight="1">
      <c r="A55" s="511"/>
      <c r="B55" s="511"/>
      <c r="C55" s="111" t="s">
        <v>19</v>
      </c>
      <c r="D55" s="512" t="s">
        <v>167</v>
      </c>
      <c r="E55" s="512"/>
      <c r="F55" s="113">
        <v>47</v>
      </c>
      <c r="G55" s="116"/>
      <c r="H55" s="115"/>
      <c r="I55" s="115"/>
      <c r="J55" s="115"/>
      <c r="K55" s="114"/>
    </row>
    <row r="56" spans="1:11" ht="15" customHeight="1">
      <c r="A56" s="511"/>
      <c r="B56" s="511"/>
      <c r="C56" s="111" t="s">
        <v>21</v>
      </c>
      <c r="D56" s="512" t="s">
        <v>168</v>
      </c>
      <c r="E56" s="512"/>
      <c r="F56" s="113">
        <v>48</v>
      </c>
      <c r="G56" s="116"/>
      <c r="H56" s="115"/>
      <c r="I56" s="115"/>
      <c r="J56" s="115"/>
      <c r="K56" s="114"/>
    </row>
    <row r="57" spans="1:11" ht="21" customHeight="1">
      <c r="A57" s="511"/>
      <c r="B57" s="511"/>
      <c r="C57" s="111"/>
      <c r="D57" s="121" t="s">
        <v>151</v>
      </c>
      <c r="E57" s="121" t="s">
        <v>169</v>
      </c>
      <c r="F57" s="113">
        <v>49</v>
      </c>
      <c r="G57" s="116"/>
      <c r="H57" s="115"/>
      <c r="I57" s="115"/>
      <c r="J57" s="115"/>
      <c r="K57" s="114"/>
    </row>
    <row r="58" spans="1:11" ht="24" customHeight="1">
      <c r="A58" s="511"/>
      <c r="B58" s="511"/>
      <c r="C58" s="111" t="s">
        <v>59</v>
      </c>
      <c r="D58" s="512" t="s">
        <v>170</v>
      </c>
      <c r="E58" s="512"/>
      <c r="F58" s="113">
        <v>50</v>
      </c>
      <c r="G58" s="116"/>
      <c r="H58" s="115"/>
      <c r="I58" s="115"/>
      <c r="J58" s="115"/>
      <c r="K58" s="114"/>
    </row>
    <row r="59" spans="1:11" ht="15">
      <c r="A59" s="511"/>
      <c r="B59" s="511"/>
      <c r="C59" s="111"/>
      <c r="D59" s="121" t="s">
        <v>171</v>
      </c>
      <c r="E59" s="121" t="s">
        <v>172</v>
      </c>
      <c r="F59" s="113">
        <v>51</v>
      </c>
      <c r="G59" s="116"/>
      <c r="H59" s="115"/>
      <c r="I59" s="115"/>
      <c r="J59" s="115"/>
      <c r="K59" s="114"/>
    </row>
    <row r="60" spans="1:11" ht="15" customHeight="1">
      <c r="A60" s="511"/>
      <c r="B60" s="511"/>
      <c r="C60" s="111"/>
      <c r="D60" s="121"/>
      <c r="E60" s="42" t="s">
        <v>173</v>
      </c>
      <c r="F60" s="113">
        <v>52</v>
      </c>
      <c r="G60" s="116"/>
      <c r="H60" s="115"/>
      <c r="I60" s="115"/>
      <c r="J60" s="115"/>
      <c r="K60" s="114"/>
    </row>
    <row r="61" spans="1:11" ht="15">
      <c r="A61" s="511"/>
      <c r="B61" s="511"/>
      <c r="C61" s="111"/>
      <c r="D61" s="121" t="s">
        <v>174</v>
      </c>
      <c r="E61" s="121" t="s">
        <v>175</v>
      </c>
      <c r="F61" s="113">
        <v>53</v>
      </c>
      <c r="G61" s="116"/>
      <c r="H61" s="115"/>
      <c r="I61" s="115"/>
      <c r="J61" s="115"/>
      <c r="K61" s="114"/>
    </row>
    <row r="62" spans="1:11" ht="38.25">
      <c r="A62" s="511"/>
      <c r="B62" s="511"/>
      <c r="C62" s="111"/>
      <c r="D62" s="121"/>
      <c r="E62" s="42" t="s">
        <v>176</v>
      </c>
      <c r="F62" s="113">
        <v>54</v>
      </c>
      <c r="G62" s="116"/>
      <c r="H62" s="115"/>
      <c r="I62" s="115"/>
      <c r="J62" s="115"/>
      <c r="K62" s="114"/>
    </row>
    <row r="63" spans="1:11" ht="39" customHeight="1">
      <c r="A63" s="511"/>
      <c r="B63" s="511"/>
      <c r="C63" s="111"/>
      <c r="D63" s="121"/>
      <c r="E63" s="42" t="s">
        <v>177</v>
      </c>
      <c r="F63" s="113">
        <v>55</v>
      </c>
      <c r="G63" s="116"/>
      <c r="H63" s="115"/>
      <c r="I63" s="115"/>
      <c r="J63" s="115"/>
      <c r="K63" s="114"/>
    </row>
    <row r="64" spans="1:11" ht="15">
      <c r="A64" s="511"/>
      <c r="B64" s="511"/>
      <c r="C64" s="111"/>
      <c r="D64" s="121"/>
      <c r="E64" s="42" t="s">
        <v>178</v>
      </c>
      <c r="F64" s="113">
        <v>56</v>
      </c>
      <c r="G64" s="116"/>
      <c r="H64" s="115"/>
      <c r="I64" s="115"/>
      <c r="J64" s="115"/>
      <c r="K64" s="114"/>
    </row>
    <row r="65" spans="1:11" ht="15" customHeight="1">
      <c r="A65" s="511"/>
      <c r="B65" s="511"/>
      <c r="C65" s="111" t="s">
        <v>68</v>
      </c>
      <c r="D65" s="507" t="s">
        <v>313</v>
      </c>
      <c r="E65" s="507"/>
      <c r="F65" s="113">
        <v>57</v>
      </c>
      <c r="G65" s="116"/>
      <c r="H65" s="115"/>
      <c r="I65" s="115"/>
      <c r="J65" s="115"/>
      <c r="K65" s="114"/>
    </row>
    <row r="66" spans="1:11" ht="15" customHeight="1">
      <c r="A66" s="511"/>
      <c r="B66" s="511"/>
      <c r="C66" s="111"/>
      <c r="D66" s="112" t="s">
        <v>179</v>
      </c>
      <c r="E66" s="122" t="s">
        <v>314</v>
      </c>
      <c r="F66" s="113">
        <v>58</v>
      </c>
      <c r="G66" s="116"/>
      <c r="H66" s="115"/>
      <c r="I66" s="115"/>
      <c r="J66" s="115"/>
      <c r="K66" s="114"/>
    </row>
    <row r="67" spans="1:11" ht="15">
      <c r="A67" s="511"/>
      <c r="B67" s="511"/>
      <c r="C67" s="111"/>
      <c r="D67" s="112" t="s">
        <v>181</v>
      </c>
      <c r="E67" s="122" t="s">
        <v>315</v>
      </c>
      <c r="F67" s="113">
        <v>59</v>
      </c>
      <c r="G67" s="116"/>
      <c r="H67" s="115"/>
      <c r="I67" s="115"/>
      <c r="J67" s="115"/>
      <c r="K67" s="114"/>
    </row>
    <row r="68" spans="1:11" ht="26.25">
      <c r="A68" s="511"/>
      <c r="B68" s="511"/>
      <c r="C68" s="111"/>
      <c r="D68" s="112" t="s">
        <v>183</v>
      </c>
      <c r="E68" s="122" t="s">
        <v>316</v>
      </c>
      <c r="F68" s="113">
        <v>60</v>
      </c>
      <c r="G68" s="116"/>
      <c r="H68" s="115"/>
      <c r="I68" s="115"/>
      <c r="J68" s="115"/>
      <c r="K68" s="114"/>
    </row>
    <row r="69" spans="1:11" ht="15">
      <c r="A69" s="511"/>
      <c r="B69" s="511"/>
      <c r="C69" s="111"/>
      <c r="D69" s="112" t="s">
        <v>184</v>
      </c>
      <c r="E69" s="122" t="s">
        <v>317</v>
      </c>
      <c r="F69" s="113">
        <v>61</v>
      </c>
      <c r="G69" s="116"/>
      <c r="H69" s="115"/>
      <c r="I69" s="115"/>
      <c r="J69" s="115"/>
      <c r="K69" s="114"/>
    </row>
    <row r="70" spans="1:11" ht="15" customHeight="1">
      <c r="A70" s="511"/>
      <c r="B70" s="511"/>
      <c r="C70" s="111" t="s">
        <v>70</v>
      </c>
      <c r="D70" s="507" t="s">
        <v>186</v>
      </c>
      <c r="E70" s="507"/>
      <c r="F70" s="113">
        <v>62</v>
      </c>
      <c r="G70" s="116"/>
      <c r="H70" s="115"/>
      <c r="I70" s="115"/>
      <c r="J70" s="115"/>
      <c r="K70" s="114"/>
    </row>
    <row r="71" spans="1:11" ht="15" customHeight="1">
      <c r="A71" s="511"/>
      <c r="B71" s="511"/>
      <c r="C71" s="111" t="s">
        <v>125</v>
      </c>
      <c r="D71" s="507" t="s">
        <v>187</v>
      </c>
      <c r="E71" s="507"/>
      <c r="F71" s="113">
        <v>63</v>
      </c>
      <c r="G71" s="116"/>
      <c r="H71" s="115"/>
      <c r="I71" s="115"/>
      <c r="J71" s="115"/>
      <c r="K71" s="114"/>
    </row>
    <row r="72" spans="1:11" ht="15" customHeight="1">
      <c r="A72" s="511"/>
      <c r="B72" s="511"/>
      <c r="C72" s="111"/>
      <c r="D72" s="507" t="s">
        <v>188</v>
      </c>
      <c r="E72" s="507"/>
      <c r="F72" s="113">
        <v>64</v>
      </c>
      <c r="G72" s="116"/>
      <c r="H72" s="115"/>
      <c r="I72" s="115"/>
      <c r="J72" s="115"/>
      <c r="K72" s="114"/>
    </row>
    <row r="73" spans="1:11" ht="15" customHeight="1">
      <c r="A73" s="511"/>
      <c r="B73" s="511"/>
      <c r="C73" s="111"/>
      <c r="D73" s="515" t="s">
        <v>189</v>
      </c>
      <c r="E73" s="515"/>
      <c r="F73" s="113">
        <v>65</v>
      </c>
      <c r="G73" s="116"/>
      <c r="H73" s="115"/>
      <c r="I73" s="115"/>
      <c r="J73" s="115"/>
      <c r="K73" s="114"/>
    </row>
    <row r="74" spans="1:11" ht="15" customHeight="1">
      <c r="A74" s="511"/>
      <c r="B74" s="511"/>
      <c r="C74" s="111"/>
      <c r="D74" s="515" t="s">
        <v>190</v>
      </c>
      <c r="E74" s="515"/>
      <c r="F74" s="113">
        <v>66</v>
      </c>
      <c r="G74" s="116"/>
      <c r="H74" s="115"/>
      <c r="I74" s="115"/>
      <c r="J74" s="115"/>
      <c r="K74" s="114"/>
    </row>
    <row r="75" spans="1:11" ht="15" customHeight="1">
      <c r="A75" s="511"/>
      <c r="B75" s="511"/>
      <c r="C75" s="111" t="s">
        <v>191</v>
      </c>
      <c r="D75" s="507" t="s">
        <v>192</v>
      </c>
      <c r="E75" s="507"/>
      <c r="F75" s="113">
        <v>67</v>
      </c>
      <c r="G75" s="116"/>
      <c r="H75" s="115"/>
      <c r="I75" s="115"/>
      <c r="J75" s="115"/>
      <c r="K75" s="114"/>
    </row>
    <row r="76" spans="1:11" ht="15" customHeight="1">
      <c r="A76" s="511"/>
      <c r="B76" s="511"/>
      <c r="C76" s="111" t="s">
        <v>193</v>
      </c>
      <c r="D76" s="507" t="s">
        <v>194</v>
      </c>
      <c r="E76" s="507"/>
      <c r="F76" s="113">
        <v>68</v>
      </c>
      <c r="G76" s="116"/>
      <c r="H76" s="115"/>
      <c r="I76" s="115"/>
      <c r="J76" s="115"/>
      <c r="K76" s="114"/>
    </row>
    <row r="77" spans="1:11" ht="15" customHeight="1">
      <c r="A77" s="511"/>
      <c r="B77" s="511"/>
      <c r="C77" s="111" t="s">
        <v>195</v>
      </c>
      <c r="D77" s="507" t="s">
        <v>196</v>
      </c>
      <c r="E77" s="507"/>
      <c r="F77" s="113">
        <v>69</v>
      </c>
      <c r="G77" s="116"/>
      <c r="H77" s="115"/>
      <c r="I77" s="115"/>
      <c r="J77" s="115"/>
      <c r="K77" s="114"/>
    </row>
    <row r="78" spans="1:11" ht="15">
      <c r="A78" s="511"/>
      <c r="B78" s="511"/>
      <c r="C78" s="111"/>
      <c r="D78" s="112" t="s">
        <v>197</v>
      </c>
      <c r="E78" s="112" t="s">
        <v>198</v>
      </c>
      <c r="F78" s="113">
        <v>70</v>
      </c>
      <c r="G78" s="116"/>
      <c r="H78" s="115"/>
      <c r="I78" s="115"/>
      <c r="J78" s="115"/>
      <c r="K78" s="114"/>
    </row>
    <row r="79" spans="1:11" ht="15" customHeight="1">
      <c r="A79" s="511"/>
      <c r="B79" s="511"/>
      <c r="C79" s="111"/>
      <c r="D79" s="112" t="s">
        <v>199</v>
      </c>
      <c r="E79" s="112" t="s">
        <v>200</v>
      </c>
      <c r="F79" s="113">
        <v>71</v>
      </c>
      <c r="G79" s="116"/>
      <c r="H79" s="115"/>
      <c r="I79" s="115"/>
      <c r="J79" s="115"/>
      <c r="K79" s="114"/>
    </row>
    <row r="80" spans="1:11" ht="15">
      <c r="A80" s="511"/>
      <c r="B80" s="511"/>
      <c r="C80" s="111"/>
      <c r="D80" s="112" t="s">
        <v>201</v>
      </c>
      <c r="E80" s="112" t="s">
        <v>202</v>
      </c>
      <c r="F80" s="113">
        <v>72</v>
      </c>
      <c r="G80" s="116"/>
      <c r="H80" s="115"/>
      <c r="I80" s="115"/>
      <c r="J80" s="115"/>
      <c r="K80" s="114"/>
    </row>
    <row r="81" spans="1:11" ht="15" customHeight="1">
      <c r="A81" s="511"/>
      <c r="B81" s="511"/>
      <c r="C81" s="111"/>
      <c r="D81" s="112" t="s">
        <v>203</v>
      </c>
      <c r="E81" s="112" t="s">
        <v>204</v>
      </c>
      <c r="F81" s="113">
        <v>73</v>
      </c>
      <c r="G81" s="116"/>
      <c r="H81" s="115"/>
      <c r="I81" s="115"/>
      <c r="J81" s="115"/>
      <c r="K81" s="114"/>
    </row>
    <row r="82" spans="1:11" ht="17.25" customHeight="1">
      <c r="A82" s="511"/>
      <c r="B82" s="511"/>
      <c r="C82" s="111"/>
      <c r="D82" s="112"/>
      <c r="E82" s="112" t="s">
        <v>205</v>
      </c>
      <c r="F82" s="113">
        <v>74</v>
      </c>
      <c r="G82" s="116"/>
      <c r="H82" s="115"/>
      <c r="I82" s="115"/>
      <c r="J82" s="115"/>
      <c r="K82" s="114"/>
    </row>
    <row r="83" spans="1:11" ht="17.25" customHeight="1">
      <c r="A83" s="511"/>
      <c r="B83" s="511"/>
      <c r="C83" s="111"/>
      <c r="D83" s="112" t="s">
        <v>206</v>
      </c>
      <c r="E83" s="112" t="s">
        <v>207</v>
      </c>
      <c r="F83" s="113">
        <v>75</v>
      </c>
      <c r="G83" s="116"/>
      <c r="H83" s="115"/>
      <c r="I83" s="115"/>
      <c r="J83" s="115"/>
      <c r="K83" s="114"/>
    </row>
    <row r="84" spans="1:11" ht="38.25">
      <c r="A84" s="511"/>
      <c r="B84" s="511"/>
      <c r="C84" s="111"/>
      <c r="D84" s="112" t="s">
        <v>208</v>
      </c>
      <c r="E84" s="112" t="s">
        <v>209</v>
      </c>
      <c r="F84" s="113">
        <v>76</v>
      </c>
      <c r="G84" s="116"/>
      <c r="H84" s="115"/>
      <c r="I84" s="115"/>
      <c r="J84" s="115"/>
      <c r="K84" s="114"/>
    </row>
    <row r="85" spans="1:11" ht="25.5">
      <c r="A85" s="511"/>
      <c r="B85" s="511"/>
      <c r="C85" s="111"/>
      <c r="D85" s="112" t="s">
        <v>210</v>
      </c>
      <c r="E85" s="112" t="s">
        <v>211</v>
      </c>
      <c r="F85" s="113">
        <v>77</v>
      </c>
      <c r="G85" s="116"/>
      <c r="H85" s="115"/>
      <c r="I85" s="115"/>
      <c r="J85" s="115"/>
      <c r="K85" s="114"/>
    </row>
    <row r="86" spans="1:11" ht="15" customHeight="1">
      <c r="A86" s="511"/>
      <c r="B86" s="511"/>
      <c r="C86" s="111" t="s">
        <v>212</v>
      </c>
      <c r="D86" s="507" t="s">
        <v>71</v>
      </c>
      <c r="E86" s="507"/>
      <c r="F86" s="113">
        <v>78</v>
      </c>
      <c r="G86" s="116"/>
      <c r="H86" s="115"/>
      <c r="I86" s="115"/>
      <c r="J86" s="115"/>
      <c r="K86" s="114"/>
    </row>
    <row r="87" spans="1:11" ht="25.5" customHeight="1">
      <c r="A87" s="511"/>
      <c r="B87" s="511"/>
      <c r="C87" s="512" t="s">
        <v>213</v>
      </c>
      <c r="D87" s="512"/>
      <c r="E87" s="512"/>
      <c r="F87" s="113">
        <v>79</v>
      </c>
      <c r="G87" s="116"/>
      <c r="H87" s="115"/>
      <c r="I87" s="115"/>
      <c r="J87" s="115"/>
      <c r="K87" s="114"/>
    </row>
    <row r="88" spans="1:11" ht="27.75" customHeight="1">
      <c r="A88" s="511"/>
      <c r="B88" s="511"/>
      <c r="C88" s="111" t="s">
        <v>19</v>
      </c>
      <c r="D88" s="514" t="s">
        <v>214</v>
      </c>
      <c r="E88" s="514"/>
      <c r="F88" s="113">
        <v>80</v>
      </c>
      <c r="G88" s="116"/>
      <c r="H88" s="115"/>
      <c r="I88" s="115"/>
      <c r="J88" s="115"/>
      <c r="K88" s="114"/>
    </row>
    <row r="89" spans="1:11" ht="15" customHeight="1">
      <c r="A89" s="511"/>
      <c r="B89" s="511"/>
      <c r="C89" s="111" t="s">
        <v>21</v>
      </c>
      <c r="D89" s="513" t="s">
        <v>215</v>
      </c>
      <c r="E89" s="513"/>
      <c r="F89" s="113">
        <v>81</v>
      </c>
      <c r="G89" s="116"/>
      <c r="H89" s="115"/>
      <c r="I89" s="115"/>
      <c r="J89" s="115"/>
      <c r="K89" s="114"/>
    </row>
    <row r="90" spans="1:11" ht="15" customHeight="1">
      <c r="A90" s="511"/>
      <c r="B90" s="511"/>
      <c r="C90" s="111" t="s">
        <v>59</v>
      </c>
      <c r="D90" s="513" t="s">
        <v>216</v>
      </c>
      <c r="E90" s="513"/>
      <c r="F90" s="113">
        <v>82</v>
      </c>
      <c r="G90" s="116"/>
      <c r="H90" s="115"/>
      <c r="I90" s="115"/>
      <c r="J90" s="115"/>
      <c r="K90" s="114"/>
    </row>
    <row r="91" spans="1:11" ht="15" customHeight="1">
      <c r="A91" s="511"/>
      <c r="B91" s="511"/>
      <c r="C91" s="111" t="s">
        <v>68</v>
      </c>
      <c r="D91" s="513" t="s">
        <v>217</v>
      </c>
      <c r="E91" s="513"/>
      <c r="F91" s="113">
        <v>83</v>
      </c>
      <c r="G91" s="116"/>
      <c r="H91" s="115"/>
      <c r="I91" s="115"/>
      <c r="J91" s="115"/>
      <c r="K91" s="114"/>
    </row>
    <row r="92" spans="1:11" ht="16.5" customHeight="1">
      <c r="A92" s="511"/>
      <c r="B92" s="511"/>
      <c r="C92" s="111" t="s">
        <v>70</v>
      </c>
      <c r="D92" s="513" t="s">
        <v>218</v>
      </c>
      <c r="E92" s="513"/>
      <c r="F92" s="113">
        <v>84</v>
      </c>
      <c r="G92" s="116"/>
      <c r="H92" s="115"/>
      <c r="I92" s="115"/>
      <c r="J92" s="115"/>
      <c r="K92" s="114"/>
    </row>
    <row r="93" spans="1:11" ht="15" customHeight="1">
      <c r="A93" s="511"/>
      <c r="B93" s="511"/>
      <c r="C93" s="111" t="s">
        <v>125</v>
      </c>
      <c r="D93" s="513" t="s">
        <v>219</v>
      </c>
      <c r="E93" s="513"/>
      <c r="F93" s="113">
        <v>85</v>
      </c>
      <c r="G93" s="116"/>
      <c r="H93" s="115"/>
      <c r="I93" s="115"/>
      <c r="J93" s="115"/>
      <c r="K93" s="114"/>
    </row>
    <row r="94" spans="1:11" ht="24" customHeight="1">
      <c r="A94" s="511"/>
      <c r="B94" s="511"/>
      <c r="C94" s="512" t="s">
        <v>220</v>
      </c>
      <c r="D94" s="512"/>
      <c r="E94" s="512"/>
      <c r="F94" s="113">
        <v>86</v>
      </c>
      <c r="G94" s="116"/>
      <c r="H94" s="115"/>
      <c r="I94" s="115"/>
      <c r="J94" s="115"/>
      <c r="K94" s="114"/>
    </row>
    <row r="95" spans="1:11" ht="15" customHeight="1">
      <c r="A95" s="511"/>
      <c r="B95" s="511"/>
      <c r="C95" s="111" t="s">
        <v>31</v>
      </c>
      <c r="D95" s="512" t="s">
        <v>221</v>
      </c>
      <c r="E95" s="512"/>
      <c r="F95" s="113">
        <v>87</v>
      </c>
      <c r="G95" s="116"/>
      <c r="H95" s="115"/>
      <c r="I95" s="115"/>
      <c r="J95" s="115"/>
      <c r="K95" s="114"/>
    </row>
    <row r="96" spans="1:11" ht="15" customHeight="1">
      <c r="A96" s="511"/>
      <c r="B96" s="511"/>
      <c r="C96" s="111" t="s">
        <v>32</v>
      </c>
      <c r="D96" s="507" t="s">
        <v>222</v>
      </c>
      <c r="E96" s="507"/>
      <c r="F96" s="113">
        <v>88</v>
      </c>
      <c r="G96" s="116"/>
      <c r="H96" s="115"/>
      <c r="I96" s="115"/>
      <c r="J96" s="115"/>
      <c r="K96" s="114"/>
    </row>
    <row r="97" spans="1:11" ht="15" customHeight="1">
      <c r="A97" s="511"/>
      <c r="B97" s="511"/>
      <c r="C97" s="511"/>
      <c r="D97" s="507" t="s">
        <v>223</v>
      </c>
      <c r="E97" s="507"/>
      <c r="F97" s="113">
        <v>89</v>
      </c>
      <c r="G97" s="116"/>
      <c r="H97" s="115"/>
      <c r="I97" s="115"/>
      <c r="J97" s="115"/>
      <c r="K97" s="114"/>
    </row>
    <row r="98" spans="1:11" ht="15" customHeight="1">
      <c r="A98" s="511"/>
      <c r="B98" s="511"/>
      <c r="C98" s="511"/>
      <c r="D98" s="507" t="s">
        <v>224</v>
      </c>
      <c r="E98" s="507"/>
      <c r="F98" s="113">
        <v>90</v>
      </c>
      <c r="G98" s="116"/>
      <c r="H98" s="115"/>
      <c r="I98" s="115"/>
      <c r="J98" s="115"/>
      <c r="K98" s="114"/>
    </row>
    <row r="99" spans="1:11" ht="15" customHeight="1">
      <c r="A99" s="511"/>
      <c r="B99" s="511"/>
      <c r="C99" s="511"/>
      <c r="D99" s="507" t="s">
        <v>225</v>
      </c>
      <c r="E99" s="507"/>
      <c r="F99" s="113">
        <v>91</v>
      </c>
      <c r="G99" s="116"/>
      <c r="H99" s="115"/>
      <c r="I99" s="115"/>
      <c r="J99" s="115"/>
      <c r="K99" s="114"/>
    </row>
    <row r="100" spans="1:11" ht="15" customHeight="1">
      <c r="A100" s="511"/>
      <c r="B100" s="511"/>
      <c r="C100" s="111" t="s">
        <v>34</v>
      </c>
      <c r="D100" s="507" t="s">
        <v>226</v>
      </c>
      <c r="E100" s="507"/>
      <c r="F100" s="113">
        <v>92</v>
      </c>
      <c r="G100" s="116"/>
      <c r="H100" s="115"/>
      <c r="I100" s="115"/>
      <c r="J100" s="123"/>
      <c r="K100" s="114"/>
    </row>
    <row r="101" spans="1:11" ht="15" customHeight="1">
      <c r="A101" s="511"/>
      <c r="B101" s="511"/>
      <c r="C101" s="111"/>
      <c r="D101" s="507" t="s">
        <v>318</v>
      </c>
      <c r="E101" s="507"/>
      <c r="F101" s="113">
        <v>93</v>
      </c>
      <c r="G101" s="116"/>
      <c r="H101" s="115"/>
      <c r="I101" s="115"/>
      <c r="J101" s="123"/>
      <c r="K101" s="114"/>
    </row>
    <row r="102" spans="1:11" ht="27.75" customHeight="1">
      <c r="A102" s="511"/>
      <c r="B102" s="511"/>
      <c r="C102" s="111"/>
      <c r="D102" s="112"/>
      <c r="E102" s="112" t="s">
        <v>228</v>
      </c>
      <c r="F102" s="113">
        <v>94</v>
      </c>
      <c r="G102" s="116"/>
      <c r="H102" s="115"/>
      <c r="I102" s="115"/>
      <c r="J102" s="123"/>
      <c r="K102" s="114"/>
    </row>
    <row r="103" spans="1:11" ht="30" customHeight="1">
      <c r="A103" s="511"/>
      <c r="B103" s="511"/>
      <c r="C103" s="111"/>
      <c r="D103" s="112"/>
      <c r="E103" s="112" t="s">
        <v>229</v>
      </c>
      <c r="F103" s="113">
        <v>95</v>
      </c>
      <c r="G103" s="116"/>
      <c r="H103" s="115"/>
      <c r="I103" s="115"/>
      <c r="J103" s="123"/>
      <c r="K103" s="114"/>
    </row>
    <row r="104" spans="1:11" ht="15" customHeight="1">
      <c r="A104" s="511"/>
      <c r="B104" s="511"/>
      <c r="C104" s="111"/>
      <c r="D104" s="507" t="s">
        <v>230</v>
      </c>
      <c r="E104" s="507"/>
      <c r="F104" s="113">
        <v>96</v>
      </c>
      <c r="G104" s="116"/>
      <c r="H104" s="115"/>
      <c r="I104" s="115"/>
      <c r="J104" s="123"/>
      <c r="K104" s="114"/>
    </row>
    <row r="105" spans="1:11" ht="15" customHeight="1">
      <c r="A105" s="511"/>
      <c r="B105" s="511"/>
      <c r="C105" s="111"/>
      <c r="D105" s="507" t="s">
        <v>231</v>
      </c>
      <c r="E105" s="507"/>
      <c r="F105" s="113">
        <v>97</v>
      </c>
      <c r="G105" s="116"/>
      <c r="H105" s="115"/>
      <c r="I105" s="115"/>
      <c r="J105" s="123"/>
      <c r="K105" s="114"/>
    </row>
    <row r="106" spans="1:11" ht="15" customHeight="1">
      <c r="A106" s="511"/>
      <c r="B106" s="511"/>
      <c r="C106" s="111"/>
      <c r="D106" s="507" t="s">
        <v>232</v>
      </c>
      <c r="E106" s="507"/>
      <c r="F106" s="113">
        <v>98</v>
      </c>
      <c r="G106" s="116"/>
      <c r="H106" s="115"/>
      <c r="I106" s="115"/>
      <c r="J106" s="123"/>
      <c r="K106" s="114"/>
    </row>
    <row r="107" spans="1:11" ht="15" customHeight="1">
      <c r="A107" s="511"/>
      <c r="B107" s="511"/>
      <c r="C107" s="111"/>
      <c r="D107" s="507" t="s">
        <v>233</v>
      </c>
      <c r="E107" s="507"/>
      <c r="F107" s="113">
        <v>99</v>
      </c>
      <c r="G107" s="116"/>
      <c r="H107" s="115"/>
      <c r="I107" s="115"/>
      <c r="J107" s="123"/>
      <c r="K107" s="114"/>
    </row>
    <row r="108" spans="1:11" ht="15" customHeight="1">
      <c r="A108" s="511"/>
      <c r="B108" s="511"/>
      <c r="C108" s="111" t="s">
        <v>36</v>
      </c>
      <c r="D108" s="507" t="s">
        <v>234</v>
      </c>
      <c r="E108" s="507"/>
      <c r="F108" s="113">
        <v>100</v>
      </c>
      <c r="G108" s="116"/>
      <c r="H108" s="115"/>
      <c r="I108" s="115"/>
      <c r="J108" s="123"/>
      <c r="K108" s="114"/>
    </row>
    <row r="109" spans="1:11" ht="15" customHeight="1">
      <c r="A109" s="511"/>
      <c r="B109" s="511"/>
      <c r="C109" s="111"/>
      <c r="D109" s="507" t="s">
        <v>235</v>
      </c>
      <c r="E109" s="507"/>
      <c r="F109" s="113">
        <v>101</v>
      </c>
      <c r="G109" s="116"/>
      <c r="H109" s="115"/>
      <c r="I109" s="115"/>
      <c r="J109" s="123"/>
      <c r="K109" s="114"/>
    </row>
    <row r="110" spans="1:11" ht="28.5" customHeight="1">
      <c r="A110" s="511"/>
      <c r="B110" s="511"/>
      <c r="C110" s="111"/>
      <c r="D110" s="507" t="s">
        <v>236</v>
      </c>
      <c r="E110" s="507"/>
      <c r="F110" s="113">
        <v>102</v>
      </c>
      <c r="G110" s="116"/>
      <c r="H110" s="115"/>
      <c r="I110" s="115"/>
      <c r="J110" s="123"/>
      <c r="K110" s="114"/>
    </row>
    <row r="111" spans="1:11" ht="46.5" customHeight="1">
      <c r="A111" s="511"/>
      <c r="B111" s="511"/>
      <c r="C111" s="111"/>
      <c r="D111" s="507" t="s">
        <v>237</v>
      </c>
      <c r="E111" s="507"/>
      <c r="F111" s="113">
        <v>103</v>
      </c>
      <c r="G111" s="116"/>
      <c r="H111" s="115"/>
      <c r="I111" s="115"/>
      <c r="J111" s="123"/>
      <c r="K111" s="114"/>
    </row>
    <row r="112" spans="1:11" ht="39" customHeight="1">
      <c r="A112" s="511"/>
      <c r="B112" s="511"/>
      <c r="C112" s="111" t="s">
        <v>39</v>
      </c>
      <c r="D112" s="507" t="s">
        <v>238</v>
      </c>
      <c r="E112" s="507"/>
      <c r="F112" s="113">
        <v>104</v>
      </c>
      <c r="G112" s="116"/>
      <c r="H112" s="115"/>
      <c r="I112" s="115"/>
      <c r="J112" s="123"/>
      <c r="K112" s="114"/>
    </row>
    <row r="113" spans="1:11" ht="15" customHeight="1">
      <c r="A113" s="511"/>
      <c r="B113" s="511"/>
      <c r="C113" s="511"/>
      <c r="D113" s="507" t="s">
        <v>239</v>
      </c>
      <c r="E113" s="507"/>
      <c r="F113" s="113">
        <v>105</v>
      </c>
      <c r="G113" s="116"/>
      <c r="H113" s="115"/>
      <c r="I113" s="115"/>
      <c r="J113" s="123"/>
      <c r="K113" s="114"/>
    </row>
    <row r="114" spans="1:11" ht="15" customHeight="1">
      <c r="A114" s="511"/>
      <c r="B114" s="511"/>
      <c r="C114" s="511"/>
      <c r="D114" s="112"/>
      <c r="E114" s="124" t="s">
        <v>240</v>
      </c>
      <c r="F114" s="113">
        <v>106</v>
      </c>
      <c r="G114" s="116"/>
      <c r="H114" s="115"/>
      <c r="I114" s="115"/>
      <c r="J114" s="123"/>
      <c r="K114" s="114"/>
    </row>
    <row r="115" spans="1:11" ht="15" customHeight="1">
      <c r="A115" s="511"/>
      <c r="B115" s="511"/>
      <c r="C115" s="511"/>
      <c r="D115" s="112"/>
      <c r="E115" s="124" t="s">
        <v>241</v>
      </c>
      <c r="F115" s="113">
        <v>107</v>
      </c>
      <c r="G115" s="116"/>
      <c r="H115" s="115"/>
      <c r="I115" s="115"/>
      <c r="J115" s="123"/>
      <c r="K115" s="114"/>
    </row>
    <row r="116" spans="1:11" ht="15" customHeight="1">
      <c r="A116" s="511"/>
      <c r="B116" s="511"/>
      <c r="C116" s="511"/>
      <c r="D116" s="507" t="s">
        <v>242</v>
      </c>
      <c r="E116" s="507"/>
      <c r="F116" s="113">
        <v>108</v>
      </c>
      <c r="G116" s="116"/>
      <c r="H116" s="115"/>
      <c r="I116" s="115"/>
      <c r="J116" s="123"/>
      <c r="K116" s="114"/>
    </row>
    <row r="117" spans="1:11" ht="15" customHeight="1">
      <c r="A117" s="511"/>
      <c r="B117" s="511"/>
      <c r="C117" s="511"/>
      <c r="D117" s="112"/>
      <c r="E117" s="124" t="s">
        <v>240</v>
      </c>
      <c r="F117" s="113">
        <v>109</v>
      </c>
      <c r="G117" s="116"/>
      <c r="H117" s="115"/>
      <c r="I117" s="115"/>
      <c r="J117" s="123"/>
      <c r="K117" s="114"/>
    </row>
    <row r="118" spans="1:11" ht="15" customHeight="1">
      <c r="A118" s="511"/>
      <c r="B118" s="511"/>
      <c r="C118" s="511"/>
      <c r="D118" s="112"/>
      <c r="E118" s="124" t="s">
        <v>241</v>
      </c>
      <c r="F118" s="113">
        <v>110</v>
      </c>
      <c r="G118" s="116"/>
      <c r="H118" s="115"/>
      <c r="I118" s="115"/>
      <c r="J118" s="123"/>
      <c r="K118" s="114"/>
    </row>
    <row r="119" spans="1:11" ht="15" customHeight="1">
      <c r="A119" s="511"/>
      <c r="B119" s="511"/>
      <c r="C119" s="511"/>
      <c r="D119" s="507" t="s">
        <v>243</v>
      </c>
      <c r="E119" s="507"/>
      <c r="F119" s="113">
        <v>111</v>
      </c>
      <c r="G119" s="116"/>
      <c r="H119" s="115"/>
      <c r="I119" s="115"/>
      <c r="J119" s="123"/>
      <c r="K119" s="114"/>
    </row>
    <row r="120" spans="1:11" ht="15" customHeight="1">
      <c r="A120" s="511"/>
      <c r="B120" s="511"/>
      <c r="C120" s="111"/>
      <c r="D120" s="507" t="s">
        <v>244</v>
      </c>
      <c r="E120" s="507"/>
      <c r="F120" s="113">
        <v>112</v>
      </c>
      <c r="G120" s="116"/>
      <c r="H120" s="115"/>
      <c r="I120" s="115"/>
      <c r="J120" s="123"/>
      <c r="K120" s="114"/>
    </row>
    <row r="121" spans="1:11" ht="15" customHeight="1">
      <c r="A121" s="511"/>
      <c r="B121" s="511"/>
      <c r="C121" s="111" t="s">
        <v>41</v>
      </c>
      <c r="D121" s="507" t="s">
        <v>245</v>
      </c>
      <c r="E121" s="507"/>
      <c r="F121" s="113">
        <v>113</v>
      </c>
      <c r="G121" s="116"/>
      <c r="H121" s="115"/>
      <c r="I121" s="115"/>
      <c r="J121" s="115"/>
      <c r="K121" s="114"/>
    </row>
    <row r="122" spans="1:11" ht="15" customHeight="1">
      <c r="A122" s="511"/>
      <c r="B122" s="511"/>
      <c r="C122" s="511"/>
      <c r="D122" s="507" t="s">
        <v>246</v>
      </c>
      <c r="E122" s="507"/>
      <c r="F122" s="113">
        <v>114</v>
      </c>
      <c r="G122" s="116"/>
      <c r="H122" s="115"/>
      <c r="I122" s="115"/>
      <c r="J122" s="115"/>
      <c r="K122" s="114"/>
    </row>
    <row r="123" spans="1:11" ht="15" customHeight="1">
      <c r="A123" s="511"/>
      <c r="B123" s="511"/>
      <c r="C123" s="511"/>
      <c r="D123" s="507" t="s">
        <v>247</v>
      </c>
      <c r="E123" s="507"/>
      <c r="F123" s="113">
        <v>115</v>
      </c>
      <c r="G123" s="116"/>
      <c r="H123" s="115"/>
      <c r="I123" s="115"/>
      <c r="J123" s="115"/>
      <c r="K123" s="114"/>
    </row>
    <row r="124" spans="1:11" ht="15" customHeight="1">
      <c r="A124" s="511"/>
      <c r="B124" s="511"/>
      <c r="C124" s="511"/>
      <c r="D124" s="507" t="s">
        <v>248</v>
      </c>
      <c r="E124" s="507"/>
      <c r="F124" s="113">
        <v>116</v>
      </c>
      <c r="G124" s="116"/>
      <c r="H124" s="115"/>
      <c r="I124" s="115"/>
      <c r="J124" s="115"/>
      <c r="K124" s="114"/>
    </row>
    <row r="125" spans="1:11" ht="15" customHeight="1">
      <c r="A125" s="511"/>
      <c r="B125" s="511"/>
      <c r="C125" s="511"/>
      <c r="D125" s="507" t="s">
        <v>249</v>
      </c>
      <c r="E125" s="507"/>
      <c r="F125" s="113">
        <v>117</v>
      </c>
      <c r="G125" s="116"/>
      <c r="H125" s="115"/>
      <c r="I125" s="115"/>
      <c r="J125" s="115"/>
      <c r="K125" s="114"/>
    </row>
    <row r="126" spans="1:11" ht="15" customHeight="1">
      <c r="A126" s="511"/>
      <c r="B126" s="511"/>
      <c r="C126" s="511"/>
      <c r="D126" s="507" t="s">
        <v>250</v>
      </c>
      <c r="E126" s="507"/>
      <c r="F126" s="113">
        <v>118</v>
      </c>
      <c r="G126" s="116"/>
      <c r="H126" s="115"/>
      <c r="I126" s="115"/>
      <c r="J126" s="115"/>
      <c r="K126" s="114"/>
    </row>
    <row r="127" spans="1:11" ht="15" customHeight="1">
      <c r="A127" s="511"/>
      <c r="B127" s="511"/>
      <c r="C127" s="511"/>
      <c r="D127" s="507" t="s">
        <v>251</v>
      </c>
      <c r="E127" s="507"/>
      <c r="F127" s="113">
        <v>119</v>
      </c>
      <c r="G127" s="116"/>
      <c r="H127" s="115"/>
      <c r="I127" s="115"/>
      <c r="J127" s="115"/>
      <c r="K127" s="114"/>
    </row>
    <row r="128" spans="1:11" ht="24.75" customHeight="1">
      <c r="A128" s="511"/>
      <c r="B128" s="511"/>
      <c r="C128" s="512" t="s">
        <v>252</v>
      </c>
      <c r="D128" s="512"/>
      <c r="E128" s="512"/>
      <c r="F128" s="113">
        <v>120</v>
      </c>
      <c r="G128" s="116"/>
      <c r="H128" s="115"/>
      <c r="I128" s="115"/>
      <c r="J128" s="115"/>
      <c r="K128" s="114"/>
    </row>
    <row r="129" spans="1:11" ht="15" customHeight="1">
      <c r="A129" s="511"/>
      <c r="B129" s="511"/>
      <c r="C129" s="111" t="s">
        <v>19</v>
      </c>
      <c r="D129" s="507" t="s">
        <v>253</v>
      </c>
      <c r="E129" s="507"/>
      <c r="F129" s="113">
        <v>121</v>
      </c>
      <c r="G129" s="116"/>
      <c r="H129" s="115"/>
      <c r="I129" s="115"/>
      <c r="J129" s="115"/>
      <c r="K129" s="114"/>
    </row>
    <row r="130" spans="1:11" ht="15" customHeight="1">
      <c r="A130" s="511"/>
      <c r="B130" s="511"/>
      <c r="C130" s="111"/>
      <c r="D130" s="507" t="s">
        <v>254</v>
      </c>
      <c r="E130" s="507"/>
      <c r="F130" s="113">
        <v>122</v>
      </c>
      <c r="G130" s="116"/>
      <c r="H130" s="115"/>
      <c r="I130" s="115"/>
      <c r="J130" s="115"/>
      <c r="K130" s="114"/>
    </row>
    <row r="131" spans="1:11" ht="15" customHeight="1">
      <c r="A131" s="511"/>
      <c r="B131" s="511"/>
      <c r="C131" s="111"/>
      <c r="D131" s="507" t="s">
        <v>255</v>
      </c>
      <c r="E131" s="507"/>
      <c r="F131" s="113">
        <v>123</v>
      </c>
      <c r="G131" s="116"/>
      <c r="H131" s="115"/>
      <c r="I131" s="115"/>
      <c r="J131" s="115"/>
      <c r="K131" s="114"/>
    </row>
    <row r="132" spans="1:11" ht="15" customHeight="1">
      <c r="A132" s="511"/>
      <c r="B132" s="511"/>
      <c r="C132" s="111" t="s">
        <v>21</v>
      </c>
      <c r="D132" s="507" t="s">
        <v>256</v>
      </c>
      <c r="E132" s="507"/>
      <c r="F132" s="113">
        <v>124</v>
      </c>
      <c r="G132" s="116"/>
      <c r="H132" s="115"/>
      <c r="I132" s="115"/>
      <c r="J132" s="115"/>
      <c r="K132" s="114"/>
    </row>
    <row r="133" spans="1:11" ht="15" customHeight="1">
      <c r="A133" s="511"/>
      <c r="B133" s="511"/>
      <c r="C133" s="111" t="s">
        <v>59</v>
      </c>
      <c r="D133" s="507" t="s">
        <v>257</v>
      </c>
      <c r="E133" s="507"/>
      <c r="F133" s="113">
        <v>125</v>
      </c>
      <c r="G133" s="116"/>
      <c r="H133" s="115"/>
      <c r="I133" s="115"/>
      <c r="J133" s="115"/>
      <c r="K133" s="114"/>
    </row>
    <row r="134" spans="1:11" ht="15" customHeight="1">
      <c r="A134" s="511"/>
      <c r="B134" s="511"/>
      <c r="C134" s="111" t="s">
        <v>68</v>
      </c>
      <c r="D134" s="507" t="s">
        <v>71</v>
      </c>
      <c r="E134" s="507"/>
      <c r="F134" s="113">
        <v>126</v>
      </c>
      <c r="G134" s="116"/>
      <c r="H134" s="115"/>
      <c r="I134" s="115"/>
      <c r="J134" s="115"/>
      <c r="K134" s="114"/>
    </row>
    <row r="135" spans="1:11" ht="27" customHeight="1">
      <c r="A135" s="511"/>
      <c r="B135" s="511"/>
      <c r="C135" s="125" t="s">
        <v>70</v>
      </c>
      <c r="D135" s="507" t="s">
        <v>258</v>
      </c>
      <c r="E135" s="507"/>
      <c r="F135" s="113">
        <v>127</v>
      </c>
      <c r="G135" s="116"/>
      <c r="H135" s="115"/>
      <c r="I135" s="115"/>
      <c r="J135" s="115"/>
      <c r="K135" s="114"/>
    </row>
    <row r="136" spans="1:11" ht="15" customHeight="1">
      <c r="A136" s="511"/>
      <c r="B136" s="511"/>
      <c r="C136" s="103" t="s">
        <v>259</v>
      </c>
      <c r="D136" s="510" t="s">
        <v>260</v>
      </c>
      <c r="E136" s="510"/>
      <c r="F136" s="113">
        <v>128</v>
      </c>
      <c r="G136" s="116"/>
      <c r="H136" s="115"/>
      <c r="I136" s="115"/>
      <c r="J136" s="115"/>
      <c r="K136" s="114"/>
    </row>
    <row r="137" spans="1:11" ht="15">
      <c r="A137" s="511"/>
      <c r="B137" s="111"/>
      <c r="C137" s="126"/>
      <c r="D137" s="127" t="s">
        <v>127</v>
      </c>
      <c r="E137" s="128" t="s">
        <v>261</v>
      </c>
      <c r="F137" s="113">
        <v>129</v>
      </c>
      <c r="G137" s="116"/>
      <c r="H137" s="115"/>
      <c r="I137" s="115"/>
      <c r="J137" s="115"/>
      <c r="K137" s="114"/>
    </row>
    <row r="138" spans="1:11" ht="27" customHeight="1">
      <c r="A138" s="511"/>
      <c r="B138" s="111"/>
      <c r="C138" s="129"/>
      <c r="D138" s="127" t="s">
        <v>262</v>
      </c>
      <c r="E138" s="124" t="s">
        <v>263</v>
      </c>
      <c r="F138" s="113">
        <v>130</v>
      </c>
      <c r="G138" s="116"/>
      <c r="H138" s="115"/>
      <c r="I138" s="115"/>
      <c r="J138" s="115"/>
      <c r="K138" s="114"/>
    </row>
    <row r="139" spans="1:11" ht="27" customHeight="1">
      <c r="A139" s="511"/>
      <c r="B139" s="111"/>
      <c r="C139" s="129"/>
      <c r="D139" s="127" t="s">
        <v>264</v>
      </c>
      <c r="E139" s="130" t="s">
        <v>265</v>
      </c>
      <c r="F139" s="113" t="s">
        <v>266</v>
      </c>
      <c r="G139" s="116"/>
      <c r="H139" s="115"/>
      <c r="I139" s="115"/>
      <c r="J139" s="115"/>
      <c r="K139" s="114"/>
    </row>
    <row r="140" spans="1:11" ht="15" customHeight="1">
      <c r="A140" s="511"/>
      <c r="B140" s="111"/>
      <c r="C140" s="129"/>
      <c r="D140" s="127" t="s">
        <v>129</v>
      </c>
      <c r="E140" s="128" t="s">
        <v>267</v>
      </c>
      <c r="F140" s="113">
        <v>131</v>
      </c>
      <c r="G140" s="116"/>
      <c r="H140" s="115"/>
      <c r="I140" s="115"/>
      <c r="J140" s="115"/>
      <c r="K140" s="114"/>
    </row>
    <row r="141" spans="1:11" ht="15" customHeight="1">
      <c r="A141" s="511"/>
      <c r="B141" s="111"/>
      <c r="C141" s="111"/>
      <c r="D141" s="112" t="s">
        <v>268</v>
      </c>
      <c r="E141" s="112" t="s">
        <v>269</v>
      </c>
      <c r="F141" s="113">
        <v>132</v>
      </c>
      <c r="G141" s="116"/>
      <c r="H141" s="115"/>
      <c r="I141" s="115"/>
      <c r="J141" s="115"/>
      <c r="K141" s="114"/>
    </row>
    <row r="142" spans="1:11" ht="15" customHeight="1">
      <c r="A142" s="511"/>
      <c r="B142" s="111"/>
      <c r="C142" s="111"/>
      <c r="D142" s="112"/>
      <c r="E142" s="112" t="s">
        <v>270</v>
      </c>
      <c r="F142" s="113">
        <v>133</v>
      </c>
      <c r="G142" s="116"/>
      <c r="H142" s="115"/>
      <c r="I142" s="115"/>
      <c r="J142" s="115"/>
      <c r="K142" s="114"/>
    </row>
    <row r="143" spans="1:11" ht="24.75" customHeight="1">
      <c r="A143" s="511"/>
      <c r="B143" s="111"/>
      <c r="C143" s="111"/>
      <c r="D143" s="112"/>
      <c r="E143" s="112" t="s">
        <v>271</v>
      </c>
      <c r="F143" s="113">
        <v>134</v>
      </c>
      <c r="G143" s="116"/>
      <c r="H143" s="115"/>
      <c r="I143" s="115"/>
      <c r="J143" s="115"/>
      <c r="K143" s="114"/>
    </row>
    <row r="144" spans="1:11" ht="15">
      <c r="A144" s="511"/>
      <c r="B144" s="111"/>
      <c r="C144" s="111"/>
      <c r="D144" s="112"/>
      <c r="E144" s="131" t="s">
        <v>272</v>
      </c>
      <c r="F144" s="113">
        <v>135</v>
      </c>
      <c r="G144" s="116"/>
      <c r="H144" s="115"/>
      <c r="I144" s="115"/>
      <c r="J144" s="115"/>
      <c r="K144" s="114"/>
    </row>
    <row r="145" spans="1:11" ht="15" customHeight="1">
      <c r="A145" s="511"/>
      <c r="B145" s="111">
        <v>2</v>
      </c>
      <c r="C145" s="111"/>
      <c r="D145" s="507" t="s">
        <v>273</v>
      </c>
      <c r="E145" s="507"/>
      <c r="F145" s="113">
        <v>136</v>
      </c>
      <c r="G145" s="116"/>
      <c r="H145" s="115"/>
      <c r="I145" s="115"/>
      <c r="J145" s="115"/>
      <c r="K145" s="114"/>
    </row>
    <row r="146" spans="1:11" ht="15" customHeight="1">
      <c r="A146" s="511"/>
      <c r="B146" s="511"/>
      <c r="C146" s="111" t="s">
        <v>19</v>
      </c>
      <c r="D146" s="507" t="s">
        <v>319</v>
      </c>
      <c r="E146" s="507"/>
      <c r="F146" s="113">
        <v>137</v>
      </c>
      <c r="G146" s="116"/>
      <c r="H146" s="115"/>
      <c r="I146" s="115"/>
      <c r="J146" s="115"/>
      <c r="K146" s="114"/>
    </row>
    <row r="147" spans="1:11" ht="15" customHeight="1">
      <c r="A147" s="511"/>
      <c r="B147" s="511"/>
      <c r="C147" s="111"/>
      <c r="D147" s="112" t="s">
        <v>111</v>
      </c>
      <c r="E147" s="112" t="s">
        <v>275</v>
      </c>
      <c r="F147" s="113">
        <v>138</v>
      </c>
      <c r="G147" s="116"/>
      <c r="H147" s="115"/>
      <c r="I147" s="115"/>
      <c r="J147" s="115"/>
      <c r="K147" s="114"/>
    </row>
    <row r="148" spans="1:11" ht="15" customHeight="1">
      <c r="A148" s="511"/>
      <c r="B148" s="511"/>
      <c r="C148" s="111"/>
      <c r="D148" s="112" t="s">
        <v>113</v>
      </c>
      <c r="E148" s="112" t="s">
        <v>276</v>
      </c>
      <c r="F148" s="113">
        <v>139</v>
      </c>
      <c r="G148" s="116"/>
      <c r="H148" s="115"/>
      <c r="I148" s="115"/>
      <c r="J148" s="115"/>
      <c r="K148" s="114"/>
    </row>
    <row r="149" spans="1:11" ht="12.75" customHeight="1">
      <c r="A149" s="511"/>
      <c r="B149" s="511"/>
      <c r="C149" s="111" t="s">
        <v>21</v>
      </c>
      <c r="D149" s="507" t="s">
        <v>320</v>
      </c>
      <c r="E149" s="507"/>
      <c r="F149" s="113">
        <v>140</v>
      </c>
      <c r="G149" s="132"/>
      <c r="H149" s="132"/>
      <c r="I149" s="133"/>
      <c r="J149" s="134"/>
      <c r="K149" s="134"/>
    </row>
    <row r="150" spans="1:11" ht="12.75" customHeight="1">
      <c r="A150" s="511"/>
      <c r="B150" s="511"/>
      <c r="C150" s="111"/>
      <c r="D150" s="112" t="s">
        <v>151</v>
      </c>
      <c r="E150" s="112" t="s">
        <v>275</v>
      </c>
      <c r="F150" s="113">
        <v>141</v>
      </c>
      <c r="G150" s="132"/>
      <c r="H150" s="132"/>
      <c r="I150" s="133"/>
      <c r="J150" s="134"/>
      <c r="K150" s="134"/>
    </row>
    <row r="151" spans="1:11" ht="12.75" customHeight="1">
      <c r="A151" s="511"/>
      <c r="B151" s="511"/>
      <c r="C151" s="111"/>
      <c r="D151" s="112" t="s">
        <v>153</v>
      </c>
      <c r="E151" s="112" t="s">
        <v>276</v>
      </c>
      <c r="F151" s="113">
        <v>142</v>
      </c>
      <c r="G151" s="135"/>
      <c r="H151" s="135"/>
      <c r="I151" s="135"/>
      <c r="J151" s="135"/>
      <c r="K151" s="135"/>
    </row>
    <row r="152" spans="1:11" ht="16.5" customHeight="1">
      <c r="A152" s="511"/>
      <c r="B152" s="511"/>
      <c r="C152" s="111" t="s">
        <v>59</v>
      </c>
      <c r="D152" s="507" t="s">
        <v>278</v>
      </c>
      <c r="E152" s="507"/>
      <c r="F152" s="113">
        <v>143</v>
      </c>
      <c r="G152" s="135"/>
      <c r="H152" s="135"/>
      <c r="I152" s="135"/>
      <c r="J152" s="135"/>
      <c r="K152" s="135"/>
    </row>
    <row r="153" spans="1:11" ht="12.75" customHeight="1">
      <c r="A153" s="511"/>
      <c r="B153" s="111">
        <v>3</v>
      </c>
      <c r="C153" s="111"/>
      <c r="D153" s="507" t="s">
        <v>45</v>
      </c>
      <c r="E153" s="507"/>
      <c r="F153" s="113">
        <v>144</v>
      </c>
      <c r="G153" s="135"/>
      <c r="H153" s="135"/>
      <c r="I153" s="135"/>
      <c r="J153" s="135"/>
      <c r="K153" s="135"/>
    </row>
    <row r="154" spans="1:11" ht="12.75" customHeight="1">
      <c r="A154" s="111" t="s">
        <v>46</v>
      </c>
      <c r="B154" s="111"/>
      <c r="C154" s="111"/>
      <c r="D154" s="507" t="s">
        <v>279</v>
      </c>
      <c r="E154" s="507"/>
      <c r="F154" s="113">
        <v>145</v>
      </c>
      <c r="G154" s="135"/>
      <c r="H154" s="135"/>
      <c r="I154" s="135"/>
      <c r="J154" s="135"/>
      <c r="K154" s="135"/>
    </row>
    <row r="155" spans="1:11" ht="12.75">
      <c r="A155" s="136"/>
      <c r="B155" s="136"/>
      <c r="C155" s="136"/>
      <c r="D155" s="137"/>
      <c r="E155" s="137" t="s">
        <v>280</v>
      </c>
      <c r="F155" s="113">
        <v>146</v>
      </c>
      <c r="G155" s="135"/>
      <c r="H155" s="135"/>
      <c r="I155" s="135"/>
      <c r="J155" s="135"/>
      <c r="K155" s="135"/>
    </row>
    <row r="156" spans="1:11" ht="12.75" customHeight="1">
      <c r="A156" s="136"/>
      <c r="B156" s="136"/>
      <c r="C156" s="136"/>
      <c r="D156" s="137"/>
      <c r="E156" s="137" t="s">
        <v>281</v>
      </c>
      <c r="F156" s="113">
        <v>147</v>
      </c>
      <c r="G156" s="135"/>
      <c r="H156" s="135"/>
      <c r="I156" s="135"/>
      <c r="J156" s="135"/>
      <c r="K156" s="135"/>
    </row>
    <row r="157" spans="1:11" ht="12.75" customHeight="1">
      <c r="A157" s="138" t="s">
        <v>47</v>
      </c>
      <c r="B157" s="139"/>
      <c r="C157" s="139"/>
      <c r="D157" s="508" t="s">
        <v>48</v>
      </c>
      <c r="E157" s="508"/>
      <c r="F157" s="113">
        <v>148</v>
      </c>
      <c r="G157" s="135"/>
      <c r="H157" s="135"/>
      <c r="I157" s="135"/>
      <c r="J157" s="135"/>
      <c r="K157" s="135"/>
    </row>
    <row r="158" spans="1:11" ht="15" customHeight="1">
      <c r="A158" s="140" t="s">
        <v>49</v>
      </c>
      <c r="B158" s="141"/>
      <c r="C158" s="142"/>
      <c r="D158" s="508" t="s">
        <v>84</v>
      </c>
      <c r="E158" s="508"/>
      <c r="F158" s="113">
        <v>149</v>
      </c>
      <c r="G158" s="135"/>
      <c r="H158" s="135"/>
      <c r="I158" s="135"/>
      <c r="J158" s="135"/>
      <c r="K158" s="135"/>
    </row>
    <row r="159" spans="1:11" ht="12.75" customHeight="1">
      <c r="A159" s="143" t="s">
        <v>61</v>
      </c>
      <c r="B159" s="144"/>
      <c r="C159" s="126"/>
      <c r="D159" s="508" t="s">
        <v>321</v>
      </c>
      <c r="E159" s="508"/>
      <c r="F159" s="113">
        <v>150</v>
      </c>
      <c r="G159" s="135"/>
      <c r="H159" s="135"/>
      <c r="I159" s="135"/>
      <c r="J159" s="135"/>
      <c r="K159" s="135"/>
    </row>
    <row r="160" spans="1:11" ht="15" customHeight="1">
      <c r="A160" s="111" t="s">
        <v>63</v>
      </c>
      <c r="B160" s="135"/>
      <c r="C160" s="135"/>
      <c r="D160" s="145" t="s">
        <v>322</v>
      </c>
      <c r="E160" s="145"/>
      <c r="F160" s="135">
        <v>151</v>
      </c>
      <c r="G160" s="135"/>
      <c r="H160" s="135"/>
      <c r="I160" s="135"/>
      <c r="J160" s="135"/>
      <c r="K160" s="135"/>
    </row>
    <row r="161" spans="1:11" ht="14.25" customHeight="1">
      <c r="A161" s="111" t="s">
        <v>72</v>
      </c>
      <c r="B161" s="135"/>
      <c r="C161" s="135"/>
      <c r="D161" s="509" t="s">
        <v>323</v>
      </c>
      <c r="E161" s="509"/>
      <c r="F161" s="135">
        <v>152</v>
      </c>
      <c r="G161" s="135"/>
      <c r="H161" s="135"/>
      <c r="I161" s="135"/>
      <c r="J161" s="135"/>
      <c r="K161" s="135"/>
    </row>
    <row r="165" spans="5:11" ht="15" customHeight="1">
      <c r="E165" s="504" t="s">
        <v>86</v>
      </c>
      <c r="F165" s="504"/>
      <c r="I165" s="505" t="s">
        <v>324</v>
      </c>
      <c r="J165" s="505"/>
      <c r="K165" s="505"/>
    </row>
    <row r="166" spans="9:11" ht="15" customHeight="1">
      <c r="I166" s="506" t="s">
        <v>296</v>
      </c>
      <c r="J166" s="506"/>
      <c r="K166" s="506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3:E53"/>
    <mergeCell ref="D54:E54"/>
    <mergeCell ref="D55:E55"/>
    <mergeCell ref="D56:E56"/>
    <mergeCell ref="D58:E58"/>
    <mergeCell ref="D65:E65"/>
    <mergeCell ref="D70:E70"/>
    <mergeCell ref="D71:E71"/>
    <mergeCell ref="D72:E72"/>
    <mergeCell ref="D73:E73"/>
    <mergeCell ref="D74:E74"/>
    <mergeCell ref="D75:E75"/>
    <mergeCell ref="D76:E76"/>
    <mergeCell ref="D77:E77"/>
    <mergeCell ref="D86:E86"/>
    <mergeCell ref="C87:E87"/>
    <mergeCell ref="D88:E88"/>
    <mergeCell ref="D89:E89"/>
    <mergeCell ref="D90:E90"/>
    <mergeCell ref="D91:E91"/>
    <mergeCell ref="D92:E92"/>
    <mergeCell ref="D93:E93"/>
    <mergeCell ref="C94:E94"/>
    <mergeCell ref="D95:E95"/>
    <mergeCell ref="D96:E96"/>
    <mergeCell ref="C97:C99"/>
    <mergeCell ref="D97:E97"/>
    <mergeCell ref="D98:E98"/>
    <mergeCell ref="D99:E99"/>
    <mergeCell ref="D100:E100"/>
    <mergeCell ref="D101:E10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C113:C119"/>
    <mergeCell ref="D113:E113"/>
    <mergeCell ref="D116:E116"/>
    <mergeCell ref="D119:E119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46">
      <selection activeCell="G17" sqref="G17"/>
    </sheetView>
  </sheetViews>
  <sheetFormatPr defaultColWidth="9.140625" defaultRowHeight="12.75"/>
  <cols>
    <col min="1" max="1" width="4.140625" style="146" customWidth="1"/>
    <col min="2" max="2" width="3.7109375" style="146" customWidth="1"/>
    <col min="3" max="3" width="65.57421875" style="147" customWidth="1"/>
    <col min="4" max="4" width="12.57421875" style="146" customWidth="1"/>
    <col min="5" max="5" width="11.28125" style="146" customWidth="1"/>
    <col min="6" max="6" width="13.140625" style="146" customWidth="1"/>
    <col min="7" max="7" width="10.57421875" style="146" customWidth="1"/>
    <col min="8" max="8" width="9.421875" style="146" customWidth="1"/>
    <col min="9" max="9" width="11.7109375" style="146" customWidth="1"/>
    <col min="10" max="16384" width="9.140625" style="146" customWidth="1"/>
  </cols>
  <sheetData>
    <row r="2" spans="1:2" ht="14.25">
      <c r="A2" s="266" t="s">
        <v>470</v>
      </c>
      <c r="B2" s="267"/>
    </row>
    <row r="3" spans="1:2" ht="14.25">
      <c r="A3" s="266" t="s">
        <v>471</v>
      </c>
      <c r="B3" s="267"/>
    </row>
    <row r="4" spans="1:2" ht="14.25">
      <c r="A4" s="266" t="s">
        <v>472</v>
      </c>
      <c r="B4" s="267"/>
    </row>
    <row r="5" ht="25.5" customHeight="1">
      <c r="H5" s="148" t="s">
        <v>309</v>
      </c>
    </row>
    <row r="6" spans="1:8" ht="30" customHeight="1">
      <c r="A6" s="519" t="s">
        <v>325</v>
      </c>
      <c r="B6" s="519"/>
      <c r="C6" s="519"/>
      <c r="D6" s="519"/>
      <c r="E6" s="519"/>
      <c r="F6" s="519"/>
      <c r="G6" s="519"/>
      <c r="H6" s="519"/>
    </row>
    <row r="7" ht="9.75" customHeight="1"/>
    <row r="8" ht="31.5" customHeight="1">
      <c r="I8" s="149" t="s">
        <v>6</v>
      </c>
    </row>
    <row r="9" spans="1:9" ht="15" customHeight="1">
      <c r="A9" s="520"/>
      <c r="B9" s="521"/>
      <c r="C9" s="522" t="s">
        <v>7</v>
      </c>
      <c r="D9" s="523" t="s">
        <v>326</v>
      </c>
      <c r="E9" s="524" t="s">
        <v>327</v>
      </c>
      <c r="F9" s="524"/>
      <c r="G9" s="525" t="s">
        <v>328</v>
      </c>
      <c r="H9" s="525"/>
      <c r="I9" s="525"/>
    </row>
    <row r="10" spans="1:9" ht="30">
      <c r="A10" s="520"/>
      <c r="B10" s="521"/>
      <c r="C10" s="522"/>
      <c r="D10" s="523"/>
      <c r="E10" s="154" t="s">
        <v>305</v>
      </c>
      <c r="F10" s="154" t="s">
        <v>329</v>
      </c>
      <c r="G10" s="154" t="s">
        <v>330</v>
      </c>
      <c r="H10" s="154" t="s">
        <v>331</v>
      </c>
      <c r="I10" s="155" t="s">
        <v>332</v>
      </c>
    </row>
    <row r="11" spans="1:9" ht="15">
      <c r="A11" s="150">
        <v>0</v>
      </c>
      <c r="B11" s="151">
        <v>1</v>
      </c>
      <c r="C11" s="152">
        <v>2</v>
      </c>
      <c r="D11" s="153">
        <v>3</v>
      </c>
      <c r="E11" s="153">
        <v>4</v>
      </c>
      <c r="F11" s="153">
        <v>5</v>
      </c>
      <c r="G11" s="156">
        <v>6</v>
      </c>
      <c r="H11" s="156">
        <v>7</v>
      </c>
      <c r="I11" s="157">
        <v>8</v>
      </c>
    </row>
    <row r="12" spans="1:9" ht="15">
      <c r="A12" s="158" t="s">
        <v>333</v>
      </c>
      <c r="B12" s="159"/>
      <c r="C12" s="160" t="s">
        <v>73</v>
      </c>
      <c r="D12" s="161">
        <v>0</v>
      </c>
      <c r="E12" s="161">
        <v>0</v>
      </c>
      <c r="F12" s="161">
        <v>0</v>
      </c>
      <c r="G12" s="162">
        <v>0</v>
      </c>
      <c r="H12" s="163">
        <v>0</v>
      </c>
      <c r="I12" s="164">
        <v>0</v>
      </c>
    </row>
    <row r="13" spans="1:9" ht="15">
      <c r="A13" s="165"/>
      <c r="B13" s="166">
        <v>1</v>
      </c>
      <c r="C13" s="167" t="s">
        <v>334</v>
      </c>
      <c r="D13" s="168"/>
      <c r="E13" s="168"/>
      <c r="F13" s="168"/>
      <c r="G13" s="169"/>
      <c r="H13" s="170"/>
      <c r="I13" s="171"/>
    </row>
    <row r="14" spans="1:9" ht="15">
      <c r="A14" s="165"/>
      <c r="B14" s="166"/>
      <c r="C14" s="167" t="s">
        <v>335</v>
      </c>
      <c r="D14" s="168"/>
      <c r="E14" s="168"/>
      <c r="F14" s="168"/>
      <c r="G14" s="169"/>
      <c r="H14" s="170"/>
      <c r="I14" s="171"/>
    </row>
    <row r="15" spans="1:9" ht="15">
      <c r="A15" s="165"/>
      <c r="B15" s="166"/>
      <c r="C15" s="167" t="s">
        <v>336</v>
      </c>
      <c r="D15" s="168"/>
      <c r="E15" s="168"/>
      <c r="F15" s="168"/>
      <c r="G15" s="169"/>
      <c r="H15" s="170"/>
      <c r="I15" s="171"/>
    </row>
    <row r="16" spans="1:9" ht="15">
      <c r="A16" s="165"/>
      <c r="B16" s="166">
        <v>2</v>
      </c>
      <c r="C16" s="167" t="s">
        <v>74</v>
      </c>
      <c r="D16" s="168">
        <v>0</v>
      </c>
      <c r="E16" s="168">
        <v>0</v>
      </c>
      <c r="F16" s="168">
        <v>0</v>
      </c>
      <c r="G16" s="169">
        <v>0</v>
      </c>
      <c r="H16" s="170">
        <v>0</v>
      </c>
      <c r="I16" s="171">
        <v>0</v>
      </c>
    </row>
    <row r="17" spans="1:9" ht="15">
      <c r="A17" s="165"/>
      <c r="B17" s="166">
        <v>3</v>
      </c>
      <c r="C17" s="167" t="s">
        <v>337</v>
      </c>
      <c r="D17" s="168">
        <v>0</v>
      </c>
      <c r="E17" s="168">
        <v>0</v>
      </c>
      <c r="F17" s="168">
        <v>0</v>
      </c>
      <c r="G17" s="169">
        <v>0</v>
      </c>
      <c r="H17" s="170">
        <v>0</v>
      </c>
      <c r="I17" s="171">
        <v>0</v>
      </c>
    </row>
    <row r="18" spans="1:9" ht="15">
      <c r="A18" s="165"/>
      <c r="B18" s="166"/>
      <c r="C18" s="167" t="s">
        <v>338</v>
      </c>
      <c r="D18" s="168"/>
      <c r="E18" s="168"/>
      <c r="F18" s="168"/>
      <c r="G18" s="169"/>
      <c r="H18" s="170"/>
      <c r="I18" s="171"/>
    </row>
    <row r="19" spans="1:9" ht="15">
      <c r="A19" s="165"/>
      <c r="B19" s="166"/>
      <c r="C19" s="167" t="s">
        <v>339</v>
      </c>
      <c r="D19" s="168"/>
      <c r="E19" s="168"/>
      <c r="F19" s="168"/>
      <c r="G19" s="169"/>
      <c r="H19" s="170"/>
      <c r="I19" s="171"/>
    </row>
    <row r="20" spans="1:9" ht="15">
      <c r="A20" s="165"/>
      <c r="B20" s="166">
        <v>4</v>
      </c>
      <c r="C20" s="167" t="s">
        <v>340</v>
      </c>
      <c r="D20" s="168">
        <v>0</v>
      </c>
      <c r="E20" s="168">
        <v>0</v>
      </c>
      <c r="F20" s="168">
        <v>0</v>
      </c>
      <c r="G20" s="169">
        <v>0</v>
      </c>
      <c r="H20" s="170">
        <v>0</v>
      </c>
      <c r="I20" s="171">
        <v>0</v>
      </c>
    </row>
    <row r="21" spans="1:9" ht="15">
      <c r="A21" s="165"/>
      <c r="B21" s="166"/>
      <c r="C21" s="167" t="s">
        <v>341</v>
      </c>
      <c r="D21" s="168"/>
      <c r="E21" s="168"/>
      <c r="F21" s="168"/>
      <c r="G21" s="169"/>
      <c r="H21" s="170"/>
      <c r="I21" s="171"/>
    </row>
    <row r="22" spans="1:9" ht="15">
      <c r="A22" s="165"/>
      <c r="B22" s="166"/>
      <c r="C22" s="167" t="s">
        <v>341</v>
      </c>
      <c r="D22" s="168"/>
      <c r="E22" s="168"/>
      <c r="F22" s="168"/>
      <c r="G22" s="169"/>
      <c r="H22" s="170"/>
      <c r="I22" s="171"/>
    </row>
    <row r="23" spans="1:9" ht="15">
      <c r="A23" s="172" t="s">
        <v>25</v>
      </c>
      <c r="B23" s="173"/>
      <c r="C23" s="174" t="s">
        <v>342</v>
      </c>
      <c r="D23" s="293">
        <v>0</v>
      </c>
      <c r="E23" s="293">
        <v>0</v>
      </c>
      <c r="F23" s="293">
        <v>0</v>
      </c>
      <c r="G23" s="176">
        <v>0</v>
      </c>
      <c r="H23" s="168">
        <v>0</v>
      </c>
      <c r="I23" s="177">
        <v>0</v>
      </c>
    </row>
    <row r="24" spans="1:9" ht="15">
      <c r="A24" s="178"/>
      <c r="B24" s="166">
        <v>1</v>
      </c>
      <c r="C24" s="167" t="s">
        <v>343</v>
      </c>
      <c r="D24" s="168"/>
      <c r="E24" s="168"/>
      <c r="F24" s="168"/>
      <c r="G24" s="169"/>
      <c r="H24" s="170"/>
      <c r="I24" s="171"/>
    </row>
    <row r="25" spans="1:9" ht="15">
      <c r="A25" s="178"/>
      <c r="B25" s="173"/>
      <c r="C25" s="179" t="s">
        <v>344</v>
      </c>
      <c r="D25" s="168"/>
      <c r="E25" s="168"/>
      <c r="F25" s="168"/>
      <c r="G25" s="169"/>
      <c r="H25" s="170"/>
      <c r="I25" s="171"/>
    </row>
    <row r="26" spans="1:9" ht="15">
      <c r="A26" s="178"/>
      <c r="B26" s="173"/>
      <c r="C26" s="179" t="s">
        <v>345</v>
      </c>
      <c r="D26" s="168"/>
      <c r="E26" s="168"/>
      <c r="F26" s="168"/>
      <c r="G26" s="169"/>
      <c r="H26" s="170"/>
      <c r="I26" s="171"/>
    </row>
    <row r="27" spans="1:9" ht="15">
      <c r="A27" s="178"/>
      <c r="B27" s="173"/>
      <c r="C27" s="179" t="s">
        <v>345</v>
      </c>
      <c r="D27" s="168"/>
      <c r="E27" s="168"/>
      <c r="F27" s="168"/>
      <c r="G27" s="169"/>
      <c r="H27" s="170"/>
      <c r="I27" s="171"/>
    </row>
    <row r="28" spans="1:9" ht="29.25">
      <c r="A28" s="178"/>
      <c r="B28" s="173"/>
      <c r="C28" s="179" t="s">
        <v>346</v>
      </c>
      <c r="D28" s="168"/>
      <c r="E28" s="168"/>
      <c r="F28" s="168"/>
      <c r="G28" s="169"/>
      <c r="H28" s="170"/>
      <c r="I28" s="171"/>
    </row>
    <row r="29" spans="1:9" ht="15">
      <c r="A29" s="178"/>
      <c r="B29" s="173"/>
      <c r="C29" s="179" t="s">
        <v>345</v>
      </c>
      <c r="D29" s="168"/>
      <c r="E29" s="168"/>
      <c r="F29" s="168"/>
      <c r="G29" s="169"/>
      <c r="H29" s="170"/>
      <c r="I29" s="171"/>
    </row>
    <row r="30" spans="1:9" ht="15">
      <c r="A30" s="178"/>
      <c r="B30" s="173"/>
      <c r="C30" s="179" t="s">
        <v>345</v>
      </c>
      <c r="D30" s="168"/>
      <c r="E30" s="168"/>
      <c r="F30" s="168"/>
      <c r="G30" s="169"/>
      <c r="H30" s="170"/>
      <c r="I30" s="171"/>
    </row>
    <row r="31" spans="1:9" ht="29.25">
      <c r="A31" s="178"/>
      <c r="B31" s="173"/>
      <c r="C31" s="179" t="s">
        <v>347</v>
      </c>
      <c r="D31" s="168"/>
      <c r="E31" s="168"/>
      <c r="F31" s="168"/>
      <c r="G31" s="169"/>
      <c r="H31" s="170"/>
      <c r="I31" s="171"/>
    </row>
    <row r="32" spans="1:9" ht="15">
      <c r="A32" s="178"/>
      <c r="B32" s="173"/>
      <c r="C32" s="179" t="s">
        <v>345</v>
      </c>
      <c r="D32" s="168"/>
      <c r="E32" s="168"/>
      <c r="F32" s="168"/>
      <c r="G32" s="169"/>
      <c r="H32" s="170"/>
      <c r="I32" s="171"/>
    </row>
    <row r="33" spans="1:9" ht="15">
      <c r="A33" s="178"/>
      <c r="B33" s="173"/>
      <c r="C33" s="179" t="s">
        <v>345</v>
      </c>
      <c r="D33" s="168"/>
      <c r="E33" s="168"/>
      <c r="F33" s="168"/>
      <c r="G33" s="169"/>
      <c r="H33" s="170"/>
      <c r="I33" s="171"/>
    </row>
    <row r="34" spans="1:9" ht="43.5">
      <c r="A34" s="178"/>
      <c r="B34" s="173"/>
      <c r="C34" s="179" t="s">
        <v>348</v>
      </c>
      <c r="D34" s="168"/>
      <c r="E34" s="168"/>
      <c r="F34" s="168"/>
      <c r="G34" s="169"/>
      <c r="H34" s="170"/>
      <c r="I34" s="171"/>
    </row>
    <row r="35" spans="1:9" ht="15">
      <c r="A35" s="178"/>
      <c r="B35" s="173"/>
      <c r="C35" s="179" t="s">
        <v>345</v>
      </c>
      <c r="D35" s="168"/>
      <c r="E35" s="168"/>
      <c r="F35" s="168"/>
      <c r="G35" s="169"/>
      <c r="H35" s="170"/>
      <c r="I35" s="171"/>
    </row>
    <row r="36" spans="1:9" ht="15">
      <c r="A36" s="178"/>
      <c r="B36" s="173"/>
      <c r="C36" s="179" t="s">
        <v>345</v>
      </c>
      <c r="D36" s="168"/>
      <c r="E36" s="168"/>
      <c r="F36" s="168"/>
      <c r="G36" s="169"/>
      <c r="H36" s="170"/>
      <c r="I36" s="171"/>
    </row>
    <row r="37" spans="1:9" ht="15">
      <c r="A37" s="178"/>
      <c r="B37" s="166">
        <v>2</v>
      </c>
      <c r="C37" s="167" t="s">
        <v>349</v>
      </c>
      <c r="D37" s="168">
        <v>0</v>
      </c>
      <c r="E37" s="168">
        <v>0</v>
      </c>
      <c r="F37" s="168">
        <v>0</v>
      </c>
      <c r="G37" s="170">
        <v>0</v>
      </c>
      <c r="H37" s="170">
        <v>0</v>
      </c>
      <c r="I37" s="171">
        <v>0</v>
      </c>
    </row>
    <row r="38" spans="1:9" ht="15">
      <c r="A38" s="178"/>
      <c r="B38" s="173"/>
      <c r="C38" s="179" t="s">
        <v>344</v>
      </c>
      <c r="D38" s="168"/>
      <c r="E38" s="168"/>
      <c r="F38" s="168"/>
      <c r="G38" s="169"/>
      <c r="H38" s="170"/>
      <c r="I38" s="171"/>
    </row>
    <row r="39" spans="1:9" ht="15">
      <c r="A39" s="178"/>
      <c r="B39" s="173"/>
      <c r="C39" s="179" t="s">
        <v>345</v>
      </c>
      <c r="D39" s="168"/>
      <c r="E39" s="168"/>
      <c r="F39" s="168"/>
      <c r="G39" s="169"/>
      <c r="H39" s="170"/>
      <c r="I39" s="171"/>
    </row>
    <row r="40" spans="1:9" ht="15">
      <c r="A40" s="178"/>
      <c r="B40" s="173"/>
      <c r="C40" s="179" t="s">
        <v>345</v>
      </c>
      <c r="D40" s="168"/>
      <c r="E40" s="168"/>
      <c r="F40" s="168"/>
      <c r="G40" s="169"/>
      <c r="H40" s="170"/>
      <c r="I40" s="171"/>
    </row>
    <row r="41" spans="1:9" ht="29.25">
      <c r="A41" s="178"/>
      <c r="B41" s="173"/>
      <c r="C41" s="179" t="s">
        <v>346</v>
      </c>
      <c r="D41" s="168"/>
      <c r="E41" s="168"/>
      <c r="F41" s="168"/>
      <c r="G41" s="169"/>
      <c r="H41" s="170"/>
      <c r="I41" s="171"/>
    </row>
    <row r="42" spans="1:9" ht="15">
      <c r="A42" s="178"/>
      <c r="B42" s="173"/>
      <c r="C42" s="179" t="s">
        <v>345</v>
      </c>
      <c r="D42" s="168"/>
      <c r="E42" s="168"/>
      <c r="F42" s="168"/>
      <c r="G42" s="169"/>
      <c r="H42" s="170"/>
      <c r="I42" s="171"/>
    </row>
    <row r="43" spans="1:9" ht="15">
      <c r="A43" s="178"/>
      <c r="B43" s="173"/>
      <c r="C43" s="179" t="s">
        <v>345</v>
      </c>
      <c r="D43" s="168"/>
      <c r="E43" s="168"/>
      <c r="F43" s="168"/>
      <c r="G43" s="169"/>
      <c r="H43" s="170"/>
      <c r="I43" s="171"/>
    </row>
    <row r="44" spans="1:9" ht="29.25">
      <c r="A44" s="178"/>
      <c r="B44" s="173"/>
      <c r="C44" s="179" t="s">
        <v>347</v>
      </c>
      <c r="D44" s="168"/>
      <c r="E44" s="168"/>
      <c r="F44" s="168"/>
      <c r="G44" s="169"/>
      <c r="H44" s="170"/>
      <c r="I44" s="171"/>
    </row>
    <row r="45" spans="1:9" ht="15">
      <c r="A45" s="178"/>
      <c r="B45" s="173"/>
      <c r="C45" s="179" t="s">
        <v>345</v>
      </c>
      <c r="D45" s="168"/>
      <c r="E45" s="168"/>
      <c r="F45" s="168"/>
      <c r="G45" s="169"/>
      <c r="H45" s="170"/>
      <c r="I45" s="171"/>
    </row>
    <row r="46" spans="1:9" ht="15">
      <c r="A46" s="178"/>
      <c r="B46" s="173"/>
      <c r="C46" s="179" t="s">
        <v>345</v>
      </c>
      <c r="D46" s="168"/>
      <c r="E46" s="168"/>
      <c r="F46" s="168"/>
      <c r="G46" s="169"/>
      <c r="H46" s="170"/>
      <c r="I46" s="171"/>
    </row>
    <row r="47" spans="1:9" ht="43.5">
      <c r="A47" s="178"/>
      <c r="B47" s="173"/>
      <c r="C47" s="179" t="s">
        <v>348</v>
      </c>
      <c r="D47" s="168"/>
      <c r="E47" s="168"/>
      <c r="F47" s="168"/>
      <c r="G47" s="169"/>
      <c r="H47" s="170"/>
      <c r="I47" s="171"/>
    </row>
    <row r="48" spans="1:9" ht="15">
      <c r="A48" s="178"/>
      <c r="B48" s="173"/>
      <c r="C48" s="179" t="s">
        <v>345</v>
      </c>
      <c r="D48" s="168"/>
      <c r="E48" s="168"/>
      <c r="F48" s="168"/>
      <c r="G48" s="169"/>
      <c r="H48" s="170"/>
      <c r="I48" s="171"/>
    </row>
    <row r="49" spans="1:9" ht="15">
      <c r="A49" s="178"/>
      <c r="B49" s="173"/>
      <c r="C49" s="179" t="s">
        <v>345</v>
      </c>
      <c r="D49" s="168"/>
      <c r="E49" s="168"/>
      <c r="F49" s="168"/>
      <c r="G49" s="169"/>
      <c r="H49" s="170"/>
      <c r="I49" s="171"/>
    </row>
    <row r="50" spans="1:9" ht="30">
      <c r="A50" s="178"/>
      <c r="B50" s="166">
        <v>3</v>
      </c>
      <c r="C50" s="167" t="s">
        <v>350</v>
      </c>
      <c r="D50" s="168">
        <v>0</v>
      </c>
      <c r="E50" s="168">
        <v>0</v>
      </c>
      <c r="F50" s="168">
        <v>0</v>
      </c>
      <c r="G50" s="170">
        <v>0</v>
      </c>
      <c r="H50" s="170">
        <v>0</v>
      </c>
      <c r="I50" s="171">
        <v>0</v>
      </c>
    </row>
    <row r="51" spans="1:9" ht="15">
      <c r="A51" s="178"/>
      <c r="B51" s="173"/>
      <c r="C51" s="179" t="s">
        <v>344</v>
      </c>
      <c r="D51" s="168"/>
      <c r="E51" s="168"/>
      <c r="F51" s="168"/>
      <c r="G51" s="169"/>
      <c r="H51" s="170"/>
      <c r="I51" s="171"/>
    </row>
    <row r="52" spans="1:9" ht="15">
      <c r="A52" s="178"/>
      <c r="B52" s="173"/>
      <c r="C52" s="179" t="s">
        <v>345</v>
      </c>
      <c r="D52" s="168"/>
      <c r="E52" s="168"/>
      <c r="F52" s="168"/>
      <c r="G52" s="169"/>
      <c r="H52" s="170"/>
      <c r="I52" s="171"/>
    </row>
    <row r="53" spans="1:9" ht="15">
      <c r="A53" s="178"/>
      <c r="B53" s="173"/>
      <c r="C53" s="179" t="s">
        <v>345</v>
      </c>
      <c r="D53" s="168"/>
      <c r="E53" s="168"/>
      <c r="F53" s="168"/>
      <c r="G53" s="169"/>
      <c r="H53" s="170"/>
      <c r="I53" s="171"/>
    </row>
    <row r="54" spans="1:9" ht="29.25">
      <c r="A54" s="178"/>
      <c r="B54" s="173"/>
      <c r="C54" s="179" t="s">
        <v>346</v>
      </c>
      <c r="D54" s="168"/>
      <c r="E54" s="168"/>
      <c r="F54" s="168"/>
      <c r="G54" s="170"/>
      <c r="H54" s="170"/>
      <c r="I54" s="171"/>
    </row>
    <row r="55" spans="1:9" ht="15">
      <c r="A55" s="178"/>
      <c r="B55" s="173"/>
      <c r="C55" s="179" t="s">
        <v>345</v>
      </c>
      <c r="D55" s="168"/>
      <c r="E55" s="168"/>
      <c r="F55" s="168"/>
      <c r="G55" s="169"/>
      <c r="H55" s="170"/>
      <c r="I55" s="171"/>
    </row>
    <row r="56" spans="1:9" ht="15">
      <c r="A56" s="178"/>
      <c r="B56" s="173"/>
      <c r="C56" s="179" t="s">
        <v>345</v>
      </c>
      <c r="D56" s="168"/>
      <c r="E56" s="168"/>
      <c r="F56" s="168"/>
      <c r="G56" s="169"/>
      <c r="H56" s="170"/>
      <c r="I56" s="171"/>
    </row>
    <row r="57" spans="1:9" ht="29.25">
      <c r="A57" s="178"/>
      <c r="B57" s="173"/>
      <c r="C57" s="179" t="s">
        <v>347</v>
      </c>
      <c r="D57" s="168"/>
      <c r="E57" s="168"/>
      <c r="F57" s="168"/>
      <c r="G57" s="170"/>
      <c r="H57" s="170"/>
      <c r="I57" s="171"/>
    </row>
    <row r="58" spans="1:9" ht="15">
      <c r="A58" s="178"/>
      <c r="B58" s="173"/>
      <c r="C58" s="179" t="s">
        <v>345</v>
      </c>
      <c r="D58" s="168"/>
      <c r="E58" s="168"/>
      <c r="F58" s="168"/>
      <c r="G58" s="170"/>
      <c r="H58" s="170"/>
      <c r="I58" s="171"/>
    </row>
    <row r="59" spans="1:9" ht="15">
      <c r="A59" s="178"/>
      <c r="B59" s="173"/>
      <c r="C59" s="179" t="s">
        <v>345</v>
      </c>
      <c r="D59" s="168"/>
      <c r="E59" s="168"/>
      <c r="F59" s="168"/>
      <c r="G59" s="169"/>
      <c r="H59" s="170"/>
      <c r="I59" s="171"/>
    </row>
    <row r="60" spans="1:9" ht="41.25" customHeight="1">
      <c r="A60" s="178"/>
      <c r="B60" s="173"/>
      <c r="C60" s="179" t="s">
        <v>348</v>
      </c>
      <c r="D60" s="168"/>
      <c r="E60" s="168"/>
      <c r="F60" s="168"/>
      <c r="G60" s="169"/>
      <c r="H60" s="170"/>
      <c r="I60" s="171"/>
    </row>
    <row r="61" spans="1:9" ht="15">
      <c r="A61" s="178"/>
      <c r="B61" s="173"/>
      <c r="C61" s="179" t="s">
        <v>345</v>
      </c>
      <c r="D61" s="168"/>
      <c r="E61" s="168"/>
      <c r="F61" s="168"/>
      <c r="G61" s="170"/>
      <c r="H61" s="170"/>
      <c r="I61" s="171"/>
    </row>
    <row r="62" spans="1:9" ht="15">
      <c r="A62" s="178"/>
      <c r="B62" s="173"/>
      <c r="C62" s="179" t="s">
        <v>345</v>
      </c>
      <c r="D62" s="168"/>
      <c r="E62" s="168"/>
      <c r="F62" s="168"/>
      <c r="G62" s="170"/>
      <c r="H62" s="170"/>
      <c r="I62" s="171"/>
    </row>
    <row r="63" spans="1:9" ht="15">
      <c r="A63" s="178"/>
      <c r="B63" s="166">
        <v>4</v>
      </c>
      <c r="C63" s="167" t="s">
        <v>351</v>
      </c>
      <c r="D63" s="168">
        <v>0</v>
      </c>
      <c r="E63" s="168">
        <v>0</v>
      </c>
      <c r="F63" s="168">
        <v>0</v>
      </c>
      <c r="G63" s="170">
        <v>0</v>
      </c>
      <c r="H63" s="170">
        <v>0</v>
      </c>
      <c r="I63" s="171">
        <v>0</v>
      </c>
    </row>
    <row r="64" spans="1:9" ht="15">
      <c r="A64" s="178"/>
      <c r="B64" s="180">
        <v>5</v>
      </c>
      <c r="C64" s="181" t="s">
        <v>352</v>
      </c>
      <c r="D64" s="175"/>
      <c r="E64" s="175"/>
      <c r="F64" s="175"/>
      <c r="G64" s="170"/>
      <c r="H64" s="170"/>
      <c r="I64" s="171"/>
    </row>
    <row r="65" spans="1:9" ht="15">
      <c r="A65" s="178"/>
      <c r="B65" s="173"/>
      <c r="C65" s="167" t="s">
        <v>353</v>
      </c>
      <c r="D65" s="168"/>
      <c r="E65" s="168"/>
      <c r="F65" s="168"/>
      <c r="G65" s="170"/>
      <c r="H65" s="170"/>
      <c r="I65" s="171"/>
    </row>
    <row r="66" spans="1:9" ht="15">
      <c r="A66" s="182"/>
      <c r="B66" s="183"/>
      <c r="C66" s="184" t="s">
        <v>354</v>
      </c>
      <c r="D66" s="185"/>
      <c r="E66" s="185"/>
      <c r="F66" s="185"/>
      <c r="G66" s="186"/>
      <c r="H66" s="186"/>
      <c r="I66" s="187"/>
    </row>
    <row r="68" spans="3:8" ht="38.25" customHeight="1">
      <c r="C68" s="517" t="s">
        <v>86</v>
      </c>
      <c r="D68" s="517"/>
      <c r="E68" s="53"/>
      <c r="F68" s="518" t="s">
        <v>355</v>
      </c>
      <c r="G68" s="518"/>
      <c r="H68" s="518"/>
    </row>
  </sheetData>
  <sheetProtection selectLockedCells="1" selectUnlockedCells="1"/>
  <mergeCells count="9">
    <mergeCell ref="C68:D68"/>
    <mergeCell ref="F68:H68"/>
    <mergeCell ref="A6:H6"/>
    <mergeCell ref="A9:A10"/>
    <mergeCell ref="B9:B10"/>
    <mergeCell ref="C9:C10"/>
    <mergeCell ref="D9:D10"/>
    <mergeCell ref="E9:F9"/>
    <mergeCell ref="G9:I9"/>
  </mergeCells>
  <printOptions/>
  <pageMargins left="0.7479166666666667" right="0.4097222222222222" top="0.5097222222222222" bottom="0.41666666666666663" header="0.5118055555555555" footer="0.25"/>
  <pageSetup horizontalDpi="600" verticalDpi="600" orientation="portrait" paperSize="9" scale="60" r:id="rId1"/>
  <headerFooter alignWithMargins="0">
    <oddFooter>&amp;C&amp;"Times New Roman,Regular"&amp;12Pagina 10 din 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108" zoomScaleNormal="108" zoomScalePageLayoutView="0" workbookViewId="0" topLeftCell="A1">
      <selection activeCell="H21" sqref="H21"/>
    </sheetView>
  </sheetViews>
  <sheetFormatPr defaultColWidth="9.140625" defaultRowHeight="12.75"/>
  <cols>
    <col min="1" max="1" width="4.00390625" style="53" customWidth="1"/>
    <col min="2" max="2" width="3.00390625" style="53" customWidth="1"/>
    <col min="3" max="3" width="33.421875" style="53" customWidth="1"/>
    <col min="4" max="4" width="12.00390625" style="53" customWidth="1"/>
    <col min="5" max="5" width="10.57421875" style="53" customWidth="1"/>
    <col min="6" max="6" width="9.57421875" style="53" customWidth="1"/>
    <col min="7" max="7" width="10.140625" style="53" customWidth="1"/>
    <col min="8" max="8" width="9.00390625" style="53" customWidth="1"/>
    <col min="9" max="10" width="10.140625" style="53" customWidth="1"/>
    <col min="11" max="11" width="11.421875" style="53" customWidth="1"/>
    <col min="12" max="12" width="10.8515625" style="53" customWidth="1"/>
    <col min="13" max="16384" width="9.140625" style="53" customWidth="1"/>
  </cols>
  <sheetData>
    <row r="1" ht="12.75">
      <c r="L1" s="189" t="s">
        <v>356</v>
      </c>
    </row>
    <row r="3" spans="2:12" ht="34.5" customHeight="1">
      <c r="B3" s="519" t="s">
        <v>357</v>
      </c>
      <c r="C3" s="519"/>
      <c r="D3" s="519"/>
      <c r="E3" s="519"/>
      <c r="F3" s="519"/>
      <c r="G3" s="519"/>
      <c r="H3" s="519"/>
      <c r="I3" s="519"/>
      <c r="J3" s="519"/>
      <c r="K3" s="519"/>
      <c r="L3" s="519"/>
    </row>
    <row r="4" ht="12.75" hidden="1"/>
    <row r="6" ht="25.5" customHeight="1">
      <c r="L6" s="189" t="s">
        <v>6</v>
      </c>
    </row>
    <row r="7" spans="1:12" ht="12.75" customHeight="1">
      <c r="A7" s="533" t="s">
        <v>358</v>
      </c>
      <c r="B7" s="534" t="s">
        <v>359</v>
      </c>
      <c r="C7" s="534"/>
      <c r="D7" s="534" t="s">
        <v>360</v>
      </c>
      <c r="E7" s="534" t="s">
        <v>327</v>
      </c>
      <c r="F7" s="534"/>
      <c r="G7" s="534" t="s">
        <v>330</v>
      </c>
      <c r="H7" s="534"/>
      <c r="I7" s="535" t="s">
        <v>331</v>
      </c>
      <c r="J7" s="535"/>
      <c r="K7" s="535" t="s">
        <v>332</v>
      </c>
      <c r="L7" s="535"/>
    </row>
    <row r="8" spans="1:12" ht="26.25" customHeight="1">
      <c r="A8" s="533"/>
      <c r="B8" s="534"/>
      <c r="C8" s="534"/>
      <c r="D8" s="534"/>
      <c r="E8" s="534" t="s">
        <v>94</v>
      </c>
      <c r="F8" s="534"/>
      <c r="G8" s="530" t="s">
        <v>361</v>
      </c>
      <c r="H8" s="530"/>
      <c r="I8" s="530" t="s">
        <v>362</v>
      </c>
      <c r="J8" s="530"/>
      <c r="K8" s="530" t="s">
        <v>363</v>
      </c>
      <c r="L8" s="530"/>
    </row>
    <row r="9" spans="1:12" ht="25.5">
      <c r="A9" s="533"/>
      <c r="B9" s="534"/>
      <c r="C9" s="534"/>
      <c r="D9" s="534"/>
      <c r="E9" s="190" t="s">
        <v>364</v>
      </c>
      <c r="F9" s="190" t="s">
        <v>365</v>
      </c>
      <c r="G9" s="190" t="s">
        <v>366</v>
      </c>
      <c r="H9" s="190" t="s">
        <v>365</v>
      </c>
      <c r="I9" s="190" t="s">
        <v>366</v>
      </c>
      <c r="J9" s="190" t="s">
        <v>365</v>
      </c>
      <c r="K9" s="190" t="s">
        <v>366</v>
      </c>
      <c r="L9" s="190" t="s">
        <v>365</v>
      </c>
    </row>
    <row r="10" spans="1:12" s="193" customFormat="1" ht="12" customHeight="1">
      <c r="A10" s="191">
        <v>0</v>
      </c>
      <c r="B10" s="531">
        <v>1</v>
      </c>
      <c r="C10" s="531"/>
      <c r="D10" s="192">
        <v>2</v>
      </c>
      <c r="E10" s="192">
        <v>3</v>
      </c>
      <c r="F10" s="192">
        <v>4</v>
      </c>
      <c r="G10" s="192">
        <v>5</v>
      </c>
      <c r="H10" s="192">
        <v>6</v>
      </c>
      <c r="I10" s="192">
        <v>7</v>
      </c>
      <c r="J10" s="192">
        <v>8</v>
      </c>
      <c r="K10" s="192">
        <v>9</v>
      </c>
      <c r="L10" s="192">
        <v>10</v>
      </c>
    </row>
    <row r="11" spans="1:12" s="193" customFormat="1" ht="22.5" customHeight="1">
      <c r="A11" s="194" t="s">
        <v>367</v>
      </c>
      <c r="B11" s="532" t="s">
        <v>357</v>
      </c>
      <c r="C11" s="532"/>
      <c r="D11" s="195"/>
      <c r="E11" s="195"/>
      <c r="F11" s="195"/>
      <c r="G11" s="195"/>
      <c r="H11" s="195"/>
      <c r="I11" s="195"/>
      <c r="J11" s="195"/>
      <c r="K11" s="195"/>
      <c r="L11" s="196"/>
    </row>
    <row r="12" spans="1:12" ht="15" customHeight="1">
      <c r="A12" s="197">
        <v>1</v>
      </c>
      <c r="B12" s="528" t="s">
        <v>368</v>
      </c>
      <c r="C12" s="528"/>
      <c r="D12" s="198"/>
      <c r="E12" s="199" t="s">
        <v>79</v>
      </c>
      <c r="F12" s="199" t="s">
        <v>79</v>
      </c>
      <c r="G12" s="198"/>
      <c r="H12" s="198"/>
      <c r="I12" s="198"/>
      <c r="J12" s="198"/>
      <c r="K12" s="198"/>
      <c r="L12" s="198"/>
    </row>
    <row r="13" spans="1:12" ht="15" customHeight="1">
      <c r="A13" s="197">
        <v>2</v>
      </c>
      <c r="B13" s="528" t="s">
        <v>369</v>
      </c>
      <c r="C13" s="528"/>
      <c r="D13" s="198"/>
      <c r="E13" s="199" t="s">
        <v>79</v>
      </c>
      <c r="F13" s="199" t="s">
        <v>79</v>
      </c>
      <c r="G13" s="198"/>
      <c r="H13" s="198"/>
      <c r="I13" s="198"/>
      <c r="J13" s="198"/>
      <c r="K13" s="198"/>
      <c r="L13" s="198"/>
    </row>
    <row r="14" spans="1:12" ht="15" customHeight="1">
      <c r="A14" s="197"/>
      <c r="B14" s="528" t="s">
        <v>370</v>
      </c>
      <c r="C14" s="528"/>
      <c r="D14" s="198"/>
      <c r="E14" s="199" t="s">
        <v>79</v>
      </c>
      <c r="F14" s="199" t="s">
        <v>79</v>
      </c>
      <c r="G14" s="198"/>
      <c r="H14" s="198"/>
      <c r="I14" s="198"/>
      <c r="J14" s="198"/>
      <c r="K14" s="198"/>
      <c r="L14" s="198"/>
    </row>
    <row r="15" spans="1:12" ht="13.5" customHeight="1">
      <c r="A15" s="197"/>
      <c r="B15" s="526" t="s">
        <v>371</v>
      </c>
      <c r="C15" s="526"/>
      <c r="D15" s="197"/>
      <c r="E15" s="200" t="s">
        <v>79</v>
      </c>
      <c r="F15" s="200" t="s">
        <v>79</v>
      </c>
      <c r="G15" s="197"/>
      <c r="H15" s="197"/>
      <c r="I15" s="197"/>
      <c r="J15" s="197"/>
      <c r="K15" s="197"/>
      <c r="L15" s="197"/>
    </row>
    <row r="16" spans="1:12" ht="27" customHeight="1">
      <c r="A16" s="194" t="s">
        <v>372</v>
      </c>
      <c r="B16" s="529" t="s">
        <v>373</v>
      </c>
      <c r="C16" s="529"/>
      <c r="D16" s="201"/>
      <c r="E16" s="201"/>
      <c r="F16" s="201"/>
      <c r="G16" s="201"/>
      <c r="H16" s="201"/>
      <c r="I16" s="201"/>
      <c r="J16" s="201"/>
      <c r="K16" s="201"/>
      <c r="L16" s="202"/>
    </row>
    <row r="17" spans="1:12" ht="15" customHeight="1">
      <c r="A17" s="197">
        <v>1</v>
      </c>
      <c r="B17" s="528" t="s">
        <v>374</v>
      </c>
      <c r="C17" s="528"/>
      <c r="D17" s="198"/>
      <c r="E17" s="199" t="s">
        <v>79</v>
      </c>
      <c r="F17" s="199" t="s">
        <v>79</v>
      </c>
      <c r="G17" s="198"/>
      <c r="H17" s="198"/>
      <c r="I17" s="198"/>
      <c r="J17" s="198"/>
      <c r="K17" s="198"/>
      <c r="L17" s="198"/>
    </row>
    <row r="18" spans="1:12" ht="15" customHeight="1">
      <c r="A18" s="197">
        <v>2</v>
      </c>
      <c r="B18" s="528" t="s">
        <v>375</v>
      </c>
      <c r="C18" s="528"/>
      <c r="D18" s="198"/>
      <c r="E18" s="199" t="s">
        <v>79</v>
      </c>
      <c r="F18" s="199" t="s">
        <v>79</v>
      </c>
      <c r="G18" s="198"/>
      <c r="H18" s="198"/>
      <c r="I18" s="198"/>
      <c r="J18" s="198"/>
      <c r="K18" s="198"/>
      <c r="L18" s="198"/>
    </row>
    <row r="19" spans="1:12" ht="15" customHeight="1">
      <c r="A19" s="197"/>
      <c r="B19" s="528" t="s">
        <v>376</v>
      </c>
      <c r="C19" s="528"/>
      <c r="D19" s="198"/>
      <c r="E19" s="199" t="s">
        <v>79</v>
      </c>
      <c r="F19" s="199" t="s">
        <v>79</v>
      </c>
      <c r="G19" s="198"/>
      <c r="H19" s="198"/>
      <c r="I19" s="198"/>
      <c r="J19" s="198"/>
      <c r="K19" s="198"/>
      <c r="L19" s="198"/>
    </row>
    <row r="20" spans="1:12" ht="13.5" customHeight="1">
      <c r="A20" s="197"/>
      <c r="B20" s="526" t="s">
        <v>377</v>
      </c>
      <c r="C20" s="526"/>
      <c r="D20" s="197"/>
      <c r="E20" s="203" t="s">
        <v>79</v>
      </c>
      <c r="F20" s="203" t="s">
        <v>79</v>
      </c>
      <c r="G20" s="197"/>
      <c r="H20" s="197"/>
      <c r="I20" s="197"/>
      <c r="J20" s="197"/>
      <c r="K20" s="197"/>
      <c r="L20" s="197"/>
    </row>
    <row r="21" spans="1:12" ht="23.25" customHeight="1">
      <c r="A21" s="194" t="s">
        <v>378</v>
      </c>
      <c r="B21" s="526" t="s">
        <v>379</v>
      </c>
      <c r="C21" s="526"/>
      <c r="D21" s="197"/>
      <c r="E21" s="197"/>
      <c r="F21" s="197"/>
      <c r="G21" s="197"/>
      <c r="H21" s="197"/>
      <c r="I21" s="197"/>
      <c r="J21" s="197"/>
      <c r="K21" s="197"/>
      <c r="L21" s="197"/>
    </row>
    <row r="22" ht="12.75" hidden="1"/>
    <row r="24" spans="3:12" ht="55.5" customHeight="1">
      <c r="C24" s="518" t="s">
        <v>86</v>
      </c>
      <c r="D24" s="518"/>
      <c r="I24" s="527" t="s">
        <v>380</v>
      </c>
      <c r="J24" s="527"/>
      <c r="K24" s="527"/>
      <c r="L24" s="188"/>
    </row>
  </sheetData>
  <sheetProtection selectLockedCells="1" selectUnlockedCells="1"/>
  <mergeCells count="26">
    <mergeCell ref="B3:L3"/>
    <mergeCell ref="A7:A9"/>
    <mergeCell ref="B7:C9"/>
    <mergeCell ref="D7:D9"/>
    <mergeCell ref="E7:F7"/>
    <mergeCell ref="G7:H7"/>
    <mergeCell ref="I7:J7"/>
    <mergeCell ref="K7:L7"/>
    <mergeCell ref="E8:F8"/>
    <mergeCell ref="G8:H8"/>
    <mergeCell ref="I8:J8"/>
    <mergeCell ref="K8:L8"/>
    <mergeCell ref="B10:C10"/>
    <mergeCell ref="B11:C11"/>
    <mergeCell ref="B12:C12"/>
    <mergeCell ref="B13:C13"/>
    <mergeCell ref="B20:C20"/>
    <mergeCell ref="B21:C21"/>
    <mergeCell ref="C24:D24"/>
    <mergeCell ref="I24:K24"/>
    <mergeCell ref="B14:C14"/>
    <mergeCell ref="B15:C15"/>
    <mergeCell ref="B16:C16"/>
    <mergeCell ref="B17:C17"/>
    <mergeCell ref="B18:C18"/>
    <mergeCell ref="B19:C19"/>
  </mergeCells>
  <printOptions horizontalCentered="1"/>
  <pageMargins left="0.3541666666666667" right="0.3402777777777778" top="0.6" bottom="0.5798611111111112" header="0.5118055555555555" footer="0.3298611111111111"/>
  <pageSetup horizontalDpi="600" verticalDpi="600" orientation="landscape" paperSize="9" r:id="rId1"/>
  <headerFooter alignWithMargins="0">
    <oddFooter>&amp;C&amp;8Pagina &amp;P din &amp;N&amp;R&amp;8Data &amp;D Ora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J77"/>
  <sheetViews>
    <sheetView tabSelected="1" zoomScale="108" zoomScaleNormal="108" zoomScalePageLayoutView="0" workbookViewId="0" topLeftCell="A1">
      <selection activeCell="O41" sqref="O41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2.8515625" style="2" customWidth="1"/>
    <col min="4" max="4" width="3.57421875" style="1" customWidth="1"/>
    <col min="5" max="5" width="46.57421875" style="3" customWidth="1"/>
    <col min="6" max="6" width="5.00390625" style="4" customWidth="1"/>
    <col min="7" max="7" width="10.57421875" style="4" customWidth="1"/>
    <col min="8" max="8" width="11.00390625" style="5" customWidth="1"/>
    <col min="9" max="9" width="7.00390625" style="6" customWidth="1"/>
    <col min="10" max="10" width="9.00390625" style="7" customWidth="1"/>
    <col min="11" max="11" width="8.28125" style="6" customWidth="1"/>
    <col min="12" max="12" width="6.7109375" style="6" customWidth="1"/>
    <col min="13" max="13" width="7.421875" style="6" customWidth="1"/>
    <col min="14" max="110" width="9.140625" style="6" customWidth="1"/>
    <col min="111" max="16384" width="9.140625" style="5" customWidth="1"/>
  </cols>
  <sheetData>
    <row r="1" spans="1:110" s="269" customFormat="1" ht="12.75">
      <c r="A1" s="266"/>
      <c r="B1" s="267"/>
      <c r="C1" s="60"/>
      <c r="D1" s="267"/>
      <c r="E1" s="268"/>
      <c r="F1" s="12"/>
      <c r="G1" s="12"/>
      <c r="I1" s="270"/>
      <c r="J1" s="271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</row>
    <row r="2" spans="1:110" s="269" customFormat="1" ht="12.75">
      <c r="A2" s="266" t="s">
        <v>470</v>
      </c>
      <c r="B2" s="267"/>
      <c r="C2" s="60"/>
      <c r="D2" s="267"/>
      <c r="E2" s="268"/>
      <c r="F2" s="12"/>
      <c r="G2" s="12"/>
      <c r="H2" s="272"/>
      <c r="I2" s="270"/>
      <c r="J2" s="271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1:110" s="269" customFormat="1" ht="12.75">
      <c r="A3" s="266" t="s">
        <v>471</v>
      </c>
      <c r="B3" s="267"/>
      <c r="C3" s="60"/>
      <c r="D3" s="267"/>
      <c r="E3" s="268"/>
      <c r="F3" s="12"/>
      <c r="G3" s="12"/>
      <c r="H3" s="272"/>
      <c r="I3" s="270"/>
      <c r="J3" s="271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</row>
    <row r="4" spans="1:110" s="269" customFormat="1" ht="12.75">
      <c r="A4" s="266" t="s">
        <v>472</v>
      </c>
      <c r="B4" s="267"/>
      <c r="C4" s="60"/>
      <c r="D4" s="267"/>
      <c r="E4" s="268"/>
      <c r="F4" s="12"/>
      <c r="G4" s="12"/>
      <c r="H4" s="272"/>
      <c r="I4" s="270"/>
      <c r="J4" s="271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</row>
    <row r="5" spans="1:110" s="269" customFormat="1" ht="12.75">
      <c r="A5" s="58"/>
      <c r="B5" s="58"/>
      <c r="C5" s="60"/>
      <c r="D5" s="58"/>
      <c r="E5" s="273"/>
      <c r="F5" s="17"/>
      <c r="G5" s="17"/>
      <c r="H5" s="20"/>
      <c r="I5" s="270"/>
      <c r="J5" s="271"/>
      <c r="K5" s="270"/>
      <c r="L5" s="20" t="s">
        <v>4</v>
      </c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</row>
    <row r="6" spans="1:110" s="269" customFormat="1" ht="18" customHeight="1">
      <c r="A6" s="536" t="s">
        <v>476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</row>
    <row r="7" spans="1:110" s="269" customFormat="1" ht="12.75">
      <c r="A7" s="58"/>
      <c r="B7" s="58"/>
      <c r="C7" s="60"/>
      <c r="D7" s="58"/>
      <c r="E7" s="273" t="s">
        <v>473</v>
      </c>
      <c r="F7" s="17"/>
      <c r="G7" s="17"/>
      <c r="H7" s="20"/>
      <c r="I7" s="270"/>
      <c r="J7" s="271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</row>
    <row r="8" spans="1:110" s="269" customFormat="1" ht="13.5" thickBot="1">
      <c r="A8" s="274"/>
      <c r="B8" s="274"/>
      <c r="C8" s="60"/>
      <c r="D8" s="274"/>
      <c r="E8" s="275"/>
      <c r="F8" s="24"/>
      <c r="G8" s="24"/>
      <c r="H8" s="20"/>
      <c r="I8" s="270"/>
      <c r="J8" s="271"/>
      <c r="K8" s="270"/>
      <c r="L8" s="270"/>
      <c r="M8" s="20" t="s">
        <v>6</v>
      </c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</row>
    <row r="9" spans="1:114" s="269" customFormat="1" ht="15" customHeight="1" thickBot="1">
      <c r="A9" s="468"/>
      <c r="B9" s="468"/>
      <c r="C9" s="468"/>
      <c r="D9" s="476" t="s">
        <v>7</v>
      </c>
      <c r="E9" s="476"/>
      <c r="F9" s="476" t="s">
        <v>8</v>
      </c>
      <c r="G9" s="476" t="s">
        <v>460</v>
      </c>
      <c r="H9" s="476" t="s">
        <v>461</v>
      </c>
      <c r="I9" s="477" t="s">
        <v>11</v>
      </c>
      <c r="J9" s="537" t="s">
        <v>466</v>
      </c>
      <c r="K9" s="538"/>
      <c r="L9" s="477" t="s">
        <v>11</v>
      </c>
      <c r="M9" s="477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</row>
    <row r="10" spans="1:114" s="269" customFormat="1" ht="51.75" customHeight="1" thickBot="1">
      <c r="A10" s="468"/>
      <c r="B10" s="468"/>
      <c r="C10" s="468"/>
      <c r="D10" s="476"/>
      <c r="E10" s="476"/>
      <c r="F10" s="476"/>
      <c r="G10" s="476"/>
      <c r="H10" s="476"/>
      <c r="I10" s="477"/>
      <c r="J10" s="278" t="s">
        <v>467</v>
      </c>
      <c r="K10" s="278" t="s">
        <v>468</v>
      </c>
      <c r="L10" s="28" t="s">
        <v>14</v>
      </c>
      <c r="M10" s="28" t="s">
        <v>15</v>
      </c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</row>
    <row r="11" spans="1:110" s="12" customFormat="1" ht="12" customHeight="1" thickBot="1">
      <c r="A11" s="27">
        <v>0</v>
      </c>
      <c r="B11" s="476">
        <v>1</v>
      </c>
      <c r="C11" s="476"/>
      <c r="D11" s="539">
        <v>2</v>
      </c>
      <c r="E11" s="539"/>
      <c r="F11" s="276">
        <v>3</v>
      </c>
      <c r="G11" s="276">
        <v>4</v>
      </c>
      <c r="H11" s="276">
        <v>5</v>
      </c>
      <c r="I11" s="381" t="s">
        <v>16</v>
      </c>
      <c r="J11" s="277">
        <v>7</v>
      </c>
      <c r="K11" s="277">
        <v>8</v>
      </c>
      <c r="L11" s="389">
        <v>9</v>
      </c>
      <c r="M11" s="277">
        <v>10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</row>
    <row r="12" spans="1:13" ht="15.75" customHeight="1" thickBot="1">
      <c r="A12" s="34" t="s">
        <v>17</v>
      </c>
      <c r="B12" s="27"/>
      <c r="C12" s="35"/>
      <c r="D12" s="466" t="s">
        <v>397</v>
      </c>
      <c r="E12" s="466"/>
      <c r="F12" s="37">
        <v>1</v>
      </c>
      <c r="G12" s="330">
        <v>10663</v>
      </c>
      <c r="H12" s="371">
        <v>12070</v>
      </c>
      <c r="I12" s="382">
        <f>H12/G12*100</f>
        <v>113.19516083653755</v>
      </c>
      <c r="J12" s="377">
        <v>12080</v>
      </c>
      <c r="K12" s="383">
        <v>12100</v>
      </c>
      <c r="L12" s="382">
        <f>J12/H12*100</f>
        <v>100.08285004142503</v>
      </c>
      <c r="M12" s="387">
        <f>K12/J12*100</f>
        <v>100.16556291390728</v>
      </c>
    </row>
    <row r="13" spans="1:13" ht="15" customHeight="1" thickBot="1">
      <c r="A13" s="468"/>
      <c r="B13" s="27">
        <v>1</v>
      </c>
      <c r="C13" s="35"/>
      <c r="D13" s="466" t="s">
        <v>18</v>
      </c>
      <c r="E13" s="466"/>
      <c r="F13" s="37">
        <v>2</v>
      </c>
      <c r="G13" s="330">
        <v>10663</v>
      </c>
      <c r="H13" s="371">
        <v>12070</v>
      </c>
      <c r="I13" s="382">
        <f>H13/G13*100</f>
        <v>113.19516083653755</v>
      </c>
      <c r="J13" s="377">
        <v>12080</v>
      </c>
      <c r="K13" s="383">
        <v>12100</v>
      </c>
      <c r="L13" s="382">
        <f>J13/H13*100</f>
        <v>100.08285004142503</v>
      </c>
      <c r="M13" s="387">
        <f>K13/J13*100</f>
        <v>100.16556291390728</v>
      </c>
    </row>
    <row r="14" spans="1:13" ht="13.5" thickBot="1">
      <c r="A14" s="468"/>
      <c r="B14" s="27"/>
      <c r="C14" s="35"/>
      <c r="D14" s="36" t="s">
        <v>19</v>
      </c>
      <c r="E14" s="42" t="s">
        <v>20</v>
      </c>
      <c r="F14" s="37">
        <v>3</v>
      </c>
      <c r="G14" s="330"/>
      <c r="H14" s="372"/>
      <c r="I14" s="382"/>
      <c r="J14" s="378"/>
      <c r="K14" s="384"/>
      <c r="L14" s="382"/>
      <c r="M14" s="388"/>
    </row>
    <row r="15" spans="1:17" ht="13.5" thickBot="1">
      <c r="A15" s="468"/>
      <c r="B15" s="27"/>
      <c r="C15" s="35"/>
      <c r="D15" s="36" t="s">
        <v>21</v>
      </c>
      <c r="E15" s="42" t="s">
        <v>22</v>
      </c>
      <c r="F15" s="37">
        <v>4</v>
      </c>
      <c r="G15" s="330"/>
      <c r="H15" s="372"/>
      <c r="I15" s="382"/>
      <c r="J15" s="378"/>
      <c r="K15" s="384"/>
      <c r="L15" s="382"/>
      <c r="M15" s="388"/>
      <c r="Q15" s="39"/>
    </row>
    <row r="16" spans="1:17" ht="13.5" thickBot="1">
      <c r="A16" s="468"/>
      <c r="B16" s="27">
        <v>2</v>
      </c>
      <c r="C16" s="35"/>
      <c r="D16" s="466" t="s">
        <v>23</v>
      </c>
      <c r="E16" s="466"/>
      <c r="F16" s="37">
        <v>5</v>
      </c>
      <c r="G16" s="330"/>
      <c r="H16" s="372"/>
      <c r="I16" s="382"/>
      <c r="J16" s="378"/>
      <c r="K16" s="384"/>
      <c r="L16" s="382"/>
      <c r="M16" s="388"/>
      <c r="Q16" s="39"/>
    </row>
    <row r="17" spans="1:17" ht="13.5" thickBot="1">
      <c r="A17" s="34" t="s">
        <v>25</v>
      </c>
      <c r="B17" s="27"/>
      <c r="C17" s="35"/>
      <c r="D17" s="466" t="s">
        <v>398</v>
      </c>
      <c r="E17" s="466"/>
      <c r="F17" s="37">
        <v>6</v>
      </c>
      <c r="G17" s="330">
        <f>G18+G30</f>
        <v>10650</v>
      </c>
      <c r="H17" s="371">
        <f>H18+H30</f>
        <v>12050</v>
      </c>
      <c r="I17" s="382">
        <f>H17/G17*100</f>
        <v>113.14553990610328</v>
      </c>
      <c r="J17" s="377">
        <f>J18+J30</f>
        <v>12050</v>
      </c>
      <c r="K17" s="383">
        <f>K18+K30</f>
        <v>12060</v>
      </c>
      <c r="L17" s="382">
        <f>J17/H17*100</f>
        <v>100</v>
      </c>
      <c r="M17" s="388">
        <f>K17/J17*100</f>
        <v>100.08298755186722</v>
      </c>
      <c r="Q17" s="39"/>
    </row>
    <row r="18" spans="1:17" ht="24.75" customHeight="1" thickBot="1">
      <c r="A18" s="468"/>
      <c r="B18" s="27">
        <v>1</v>
      </c>
      <c r="C18" s="35"/>
      <c r="D18" s="466" t="s">
        <v>436</v>
      </c>
      <c r="E18" s="466"/>
      <c r="F18" s="37">
        <v>7</v>
      </c>
      <c r="G18" s="330">
        <f>G19+G20+G21+G29</f>
        <v>10650</v>
      </c>
      <c r="H18" s="371">
        <f>H19+H20+H21+H29</f>
        <v>12050</v>
      </c>
      <c r="I18" s="382">
        <f>H18/G18*100</f>
        <v>113.14553990610328</v>
      </c>
      <c r="J18" s="377">
        <f>J19+J20+J21+J29</f>
        <v>12050</v>
      </c>
      <c r="K18" s="383">
        <f>K19+K20+K21+K29</f>
        <v>12060</v>
      </c>
      <c r="L18" s="382">
        <f>J18/H18*100</f>
        <v>100</v>
      </c>
      <c r="M18" s="388">
        <f>K18/J18*100</f>
        <v>100.08298755186722</v>
      </c>
      <c r="O18" s="6" t="s">
        <v>78</v>
      </c>
      <c r="Q18" s="39"/>
    </row>
    <row r="19" spans="1:17" ht="13.5" thickBot="1">
      <c r="A19" s="468"/>
      <c r="B19" s="470"/>
      <c r="C19" s="43" t="s">
        <v>26</v>
      </c>
      <c r="D19" s="466" t="s">
        <v>27</v>
      </c>
      <c r="E19" s="466"/>
      <c r="F19" s="37">
        <v>8</v>
      </c>
      <c r="G19" s="330">
        <v>367</v>
      </c>
      <c r="H19" s="371">
        <v>410</v>
      </c>
      <c r="I19" s="382">
        <f>H19/G19*100</f>
        <v>111.716621253406</v>
      </c>
      <c r="J19" s="377">
        <v>410</v>
      </c>
      <c r="K19" s="383">
        <v>420</v>
      </c>
      <c r="L19" s="382">
        <f>J19/H19*100</f>
        <v>100</v>
      </c>
      <c r="M19" s="387">
        <f>K19/J19*100</f>
        <v>102.4390243902439</v>
      </c>
      <c r="Q19" s="39"/>
    </row>
    <row r="20" spans="1:17" ht="13.5" thickBot="1">
      <c r="A20" s="468"/>
      <c r="B20" s="470"/>
      <c r="C20" s="44" t="s">
        <v>28</v>
      </c>
      <c r="D20" s="466" t="s">
        <v>29</v>
      </c>
      <c r="E20" s="466"/>
      <c r="F20" s="37">
        <v>9</v>
      </c>
      <c r="G20" s="330">
        <v>1</v>
      </c>
      <c r="H20" s="371">
        <v>1</v>
      </c>
      <c r="I20" s="382"/>
      <c r="J20" s="377">
        <v>1</v>
      </c>
      <c r="K20" s="383">
        <v>1</v>
      </c>
      <c r="L20" s="382"/>
      <c r="M20" s="388"/>
      <c r="Q20" s="39"/>
    </row>
    <row r="21" spans="1:21" ht="25.5" customHeight="1" thickBot="1">
      <c r="A21" s="468"/>
      <c r="B21" s="470"/>
      <c r="C21" s="45" t="s">
        <v>30</v>
      </c>
      <c r="D21" s="466" t="s">
        <v>400</v>
      </c>
      <c r="E21" s="466"/>
      <c r="F21" s="37">
        <v>10</v>
      </c>
      <c r="G21" s="330">
        <f>G22+G25+G27+G28</f>
        <v>10255</v>
      </c>
      <c r="H21" s="371">
        <f>H22+H25+H27+H28</f>
        <v>11622</v>
      </c>
      <c r="I21" s="382">
        <f>H21/G21*100</f>
        <v>113.33008288639688</v>
      </c>
      <c r="J21" s="377">
        <f>J22+J25+J27+J28</f>
        <v>11622</v>
      </c>
      <c r="K21" s="383">
        <f>K22+K25+K27+K28</f>
        <v>11622</v>
      </c>
      <c r="L21" s="382">
        <f>J21/H21*100</f>
        <v>100</v>
      </c>
      <c r="M21" s="388">
        <f>K21/J21*100</f>
        <v>100</v>
      </c>
      <c r="Q21" s="39"/>
      <c r="U21" s="6" t="s">
        <v>78</v>
      </c>
    </row>
    <row r="22" spans="1:17" ht="26.25" customHeight="1" thickBot="1">
      <c r="A22" s="468"/>
      <c r="B22" s="470"/>
      <c r="C22" s="46"/>
      <c r="D22" s="47" t="s">
        <v>31</v>
      </c>
      <c r="E22" s="48" t="s">
        <v>399</v>
      </c>
      <c r="F22" s="37">
        <v>11</v>
      </c>
      <c r="G22" s="330">
        <f>G23+G24</f>
        <v>9880</v>
      </c>
      <c r="H22" s="371">
        <f>H23+H24</f>
        <v>11277</v>
      </c>
      <c r="I22" s="382">
        <f>H22/G22*100</f>
        <v>114.13967611336034</v>
      </c>
      <c r="J22" s="377">
        <f>J23+J24</f>
        <v>11277</v>
      </c>
      <c r="K22" s="383">
        <f>K23+K24</f>
        <v>11277</v>
      </c>
      <c r="L22" s="382">
        <f>J22/H22*100</f>
        <v>100</v>
      </c>
      <c r="M22" s="387">
        <f>K22/J22*100</f>
        <v>100</v>
      </c>
      <c r="Q22" s="39"/>
    </row>
    <row r="23" spans="1:17" ht="13.5" thickBot="1">
      <c r="A23" s="468"/>
      <c r="B23" s="470"/>
      <c r="C23" s="46"/>
      <c r="D23" s="49" t="s">
        <v>32</v>
      </c>
      <c r="E23" s="36" t="s">
        <v>33</v>
      </c>
      <c r="F23" s="37">
        <v>12</v>
      </c>
      <c r="G23" s="330">
        <v>9180</v>
      </c>
      <c r="H23" s="371">
        <v>10492</v>
      </c>
      <c r="I23" s="382">
        <f>H23/G23*100</f>
        <v>114.29193899782135</v>
      </c>
      <c r="J23" s="377">
        <v>10492</v>
      </c>
      <c r="K23" s="383">
        <v>10492</v>
      </c>
      <c r="L23" s="382">
        <f>J23/H23*100</f>
        <v>100</v>
      </c>
      <c r="M23" s="387">
        <f>K23/J23*100</f>
        <v>100</v>
      </c>
      <c r="Q23" s="39"/>
    </row>
    <row r="24" spans="1:17" ht="13.5" thickBot="1">
      <c r="A24" s="468"/>
      <c r="B24" s="470"/>
      <c r="C24" s="46"/>
      <c r="D24" s="49" t="s">
        <v>34</v>
      </c>
      <c r="E24" s="36" t="s">
        <v>35</v>
      </c>
      <c r="F24" s="37">
        <v>13</v>
      </c>
      <c r="G24" s="330">
        <v>700</v>
      </c>
      <c r="H24" s="371">
        <v>785</v>
      </c>
      <c r="I24" s="382">
        <f>H24/G24*100</f>
        <v>112.14285714285714</v>
      </c>
      <c r="J24" s="377">
        <v>785</v>
      </c>
      <c r="K24" s="383">
        <v>785</v>
      </c>
      <c r="L24" s="382">
        <f>J24/H24*100</f>
        <v>100</v>
      </c>
      <c r="M24" s="387">
        <f>K24/J24*100</f>
        <v>100</v>
      </c>
      <c r="Q24" s="39"/>
    </row>
    <row r="25" spans="1:17" ht="16.5" customHeight="1" thickBot="1">
      <c r="A25" s="468"/>
      <c r="B25" s="470"/>
      <c r="C25" s="46"/>
      <c r="D25" s="49" t="s">
        <v>36</v>
      </c>
      <c r="E25" s="36" t="s">
        <v>37</v>
      </c>
      <c r="F25" s="37">
        <v>14</v>
      </c>
      <c r="G25" s="330"/>
      <c r="H25" s="372"/>
      <c r="I25" s="382"/>
      <c r="J25" s="378"/>
      <c r="K25" s="384"/>
      <c r="L25" s="382"/>
      <c r="M25" s="388"/>
      <c r="Q25" s="39"/>
    </row>
    <row r="26" spans="1:17" ht="26.25" thickBot="1">
      <c r="A26" s="468"/>
      <c r="B26" s="470"/>
      <c r="C26" s="46"/>
      <c r="D26" s="49"/>
      <c r="E26" s="50" t="s">
        <v>38</v>
      </c>
      <c r="F26" s="37">
        <v>15</v>
      </c>
      <c r="G26" s="330"/>
      <c r="H26" s="372"/>
      <c r="I26" s="382"/>
      <c r="J26" s="378"/>
      <c r="K26" s="384"/>
      <c r="L26" s="382"/>
      <c r="M26" s="388"/>
      <c r="Q26" s="39"/>
    </row>
    <row r="27" spans="1:17" ht="39" thickBot="1">
      <c r="A27" s="468"/>
      <c r="B27" s="470"/>
      <c r="C27" s="46"/>
      <c r="D27" s="49" t="s">
        <v>39</v>
      </c>
      <c r="E27" s="36" t="s">
        <v>40</v>
      </c>
      <c r="F27" s="37">
        <v>16</v>
      </c>
      <c r="G27" s="330"/>
      <c r="H27" s="372"/>
      <c r="I27" s="382"/>
      <c r="J27" s="378"/>
      <c r="K27" s="384"/>
      <c r="L27" s="382"/>
      <c r="M27" s="388"/>
      <c r="Q27" s="39"/>
    </row>
    <row r="28" spans="1:17" ht="16.5" customHeight="1" thickBot="1">
      <c r="A28" s="468"/>
      <c r="B28" s="470"/>
      <c r="C28" s="51"/>
      <c r="D28" s="49" t="s">
        <v>41</v>
      </c>
      <c r="E28" s="206" t="s">
        <v>384</v>
      </c>
      <c r="F28" s="208">
        <v>17</v>
      </c>
      <c r="G28" s="330">
        <v>375</v>
      </c>
      <c r="H28" s="371">
        <v>345</v>
      </c>
      <c r="I28" s="382">
        <f>H28/G28*100</f>
        <v>92</v>
      </c>
      <c r="J28" s="377">
        <v>345</v>
      </c>
      <c r="K28" s="383">
        <v>345</v>
      </c>
      <c r="L28" s="382">
        <f>J28/H28*100</f>
        <v>100</v>
      </c>
      <c r="M28" s="387">
        <f>K28/J28*100</f>
        <v>100</v>
      </c>
      <c r="Q28" s="39"/>
    </row>
    <row r="29" spans="1:17" ht="13.5" thickBot="1">
      <c r="A29" s="468"/>
      <c r="B29" s="470"/>
      <c r="C29" s="52" t="s">
        <v>42</v>
      </c>
      <c r="D29" s="466" t="s">
        <v>43</v>
      </c>
      <c r="E29" s="466"/>
      <c r="F29" s="37">
        <v>18</v>
      </c>
      <c r="G29" s="330">
        <v>27</v>
      </c>
      <c r="H29" s="371">
        <v>17</v>
      </c>
      <c r="I29" s="382">
        <f>H29/G29*100</f>
        <v>62.96296296296296</v>
      </c>
      <c r="J29" s="377">
        <v>17</v>
      </c>
      <c r="K29" s="383">
        <v>17</v>
      </c>
      <c r="L29" s="382">
        <f>J29/H29*100</f>
        <v>100</v>
      </c>
      <c r="M29" s="387">
        <f>K29/J29*100</f>
        <v>100</v>
      </c>
      <c r="Q29" s="39"/>
    </row>
    <row r="30" spans="1:17" ht="13.5" thickBot="1">
      <c r="A30" s="468"/>
      <c r="B30" s="27">
        <v>2</v>
      </c>
      <c r="C30" s="35"/>
      <c r="D30" s="466" t="s">
        <v>44</v>
      </c>
      <c r="E30" s="466"/>
      <c r="F30" s="37">
        <v>19</v>
      </c>
      <c r="G30" s="330"/>
      <c r="H30" s="372"/>
      <c r="I30" s="382"/>
      <c r="J30" s="378"/>
      <c r="K30" s="384"/>
      <c r="L30" s="382"/>
      <c r="M30" s="388"/>
      <c r="Q30" s="39"/>
    </row>
    <row r="31" spans="1:17" ht="26.25" customHeight="1" thickBot="1">
      <c r="A31" s="34" t="s">
        <v>46</v>
      </c>
      <c r="B31" s="27"/>
      <c r="C31" s="35"/>
      <c r="D31" s="466" t="s">
        <v>401</v>
      </c>
      <c r="E31" s="466"/>
      <c r="F31" s="37">
        <v>20</v>
      </c>
      <c r="G31" s="330">
        <f>G12-G17</f>
        <v>13</v>
      </c>
      <c r="H31" s="371">
        <f>H12-H17</f>
        <v>20</v>
      </c>
      <c r="I31" s="382">
        <f>H31/G31*100</f>
        <v>153.84615384615387</v>
      </c>
      <c r="J31" s="377">
        <f>J12-J17</f>
        <v>30</v>
      </c>
      <c r="K31" s="383">
        <f>K12-K17</f>
        <v>40</v>
      </c>
      <c r="L31" s="382">
        <f>J31/H31*100</f>
        <v>150</v>
      </c>
      <c r="M31" s="387">
        <f>K31/J31*100</f>
        <v>133.33333333333331</v>
      </c>
      <c r="Q31" s="39"/>
    </row>
    <row r="32" spans="1:17" ht="14.25" customHeight="1" thickBot="1">
      <c r="A32" s="34" t="s">
        <v>47</v>
      </c>
      <c r="B32" s="27">
        <v>1</v>
      </c>
      <c r="C32" s="35"/>
      <c r="D32" s="466" t="s">
        <v>391</v>
      </c>
      <c r="E32" s="466"/>
      <c r="F32" s="37">
        <v>21</v>
      </c>
      <c r="G32" s="330">
        <v>2</v>
      </c>
      <c r="H32" s="371">
        <v>3</v>
      </c>
      <c r="I32" s="382">
        <f>H32/G32*100</f>
        <v>150</v>
      </c>
      <c r="J32" s="377">
        <v>5</v>
      </c>
      <c r="K32" s="383">
        <v>6</v>
      </c>
      <c r="L32" s="382">
        <f>J32/H32*100</f>
        <v>166.66666666666669</v>
      </c>
      <c r="M32" s="387">
        <f>K32/J32*100</f>
        <v>120</v>
      </c>
      <c r="Q32" s="39"/>
    </row>
    <row r="33" spans="1:17" ht="13.5" thickBot="1">
      <c r="A33" s="34"/>
      <c r="B33" s="27">
        <v>2</v>
      </c>
      <c r="C33" s="35"/>
      <c r="D33" s="466" t="s">
        <v>392</v>
      </c>
      <c r="E33" s="466"/>
      <c r="F33" s="37">
        <v>22</v>
      </c>
      <c r="G33" s="330"/>
      <c r="H33" s="372"/>
      <c r="I33" s="382"/>
      <c r="J33" s="378"/>
      <c r="K33" s="384"/>
      <c r="L33" s="382"/>
      <c r="M33" s="388"/>
      <c r="Q33" s="39"/>
    </row>
    <row r="34" spans="1:17" ht="13.5" thickBot="1">
      <c r="A34" s="34"/>
      <c r="B34" s="27">
        <v>3</v>
      </c>
      <c r="C34" s="35"/>
      <c r="D34" s="467" t="s">
        <v>393</v>
      </c>
      <c r="E34" s="469"/>
      <c r="F34" s="37">
        <v>23</v>
      </c>
      <c r="G34" s="330"/>
      <c r="H34" s="372"/>
      <c r="I34" s="382"/>
      <c r="J34" s="378"/>
      <c r="K34" s="384"/>
      <c r="L34" s="382"/>
      <c r="M34" s="388"/>
      <c r="Q34" s="39"/>
    </row>
    <row r="35" spans="1:17" ht="13.5" thickBot="1">
      <c r="A35" s="34"/>
      <c r="B35" s="27">
        <v>4</v>
      </c>
      <c r="C35" s="35"/>
      <c r="D35" s="467" t="s">
        <v>394</v>
      </c>
      <c r="E35" s="469"/>
      <c r="F35" s="37">
        <v>24</v>
      </c>
      <c r="G35" s="330"/>
      <c r="H35" s="372"/>
      <c r="I35" s="382"/>
      <c r="J35" s="378"/>
      <c r="K35" s="384"/>
      <c r="L35" s="382"/>
      <c r="M35" s="388"/>
      <c r="Q35" s="39"/>
    </row>
    <row r="36" spans="1:17" ht="13.5" thickBot="1">
      <c r="A36" s="34"/>
      <c r="B36" s="27">
        <v>5</v>
      </c>
      <c r="C36" s="35"/>
      <c r="D36" s="467" t="s">
        <v>395</v>
      </c>
      <c r="E36" s="469"/>
      <c r="F36" s="37">
        <v>25</v>
      </c>
      <c r="G36" s="330"/>
      <c r="H36" s="372"/>
      <c r="I36" s="382"/>
      <c r="J36" s="378"/>
      <c r="K36" s="384"/>
      <c r="L36" s="382"/>
      <c r="M36" s="388"/>
      <c r="Q36" s="39"/>
    </row>
    <row r="37" spans="1:17" ht="37.5" customHeight="1" thickBot="1">
      <c r="A37" s="34" t="s">
        <v>49</v>
      </c>
      <c r="B37" s="27"/>
      <c r="C37" s="35"/>
      <c r="D37" s="466" t="s">
        <v>402</v>
      </c>
      <c r="E37" s="466"/>
      <c r="F37" s="37">
        <v>26</v>
      </c>
      <c r="G37" s="330">
        <v>11</v>
      </c>
      <c r="H37" s="371">
        <v>17</v>
      </c>
      <c r="I37" s="382">
        <f>H37/G37*100</f>
        <v>154.54545454545453</v>
      </c>
      <c r="J37" s="377">
        <v>25</v>
      </c>
      <c r="K37" s="383">
        <v>34</v>
      </c>
      <c r="L37" s="382">
        <f>J37/H37*100</f>
        <v>147.05882352941177</v>
      </c>
      <c r="M37" s="387">
        <f>K37/J37*100</f>
        <v>136</v>
      </c>
      <c r="Q37" s="39"/>
    </row>
    <row r="38" spans="1:17" ht="13.5" thickBot="1">
      <c r="A38" s="468"/>
      <c r="B38" s="27">
        <v>1</v>
      </c>
      <c r="C38" s="35"/>
      <c r="D38" s="466" t="s">
        <v>50</v>
      </c>
      <c r="E38" s="466"/>
      <c r="F38" s="37">
        <v>27</v>
      </c>
      <c r="G38" s="330">
        <v>0</v>
      </c>
      <c r="H38" s="371">
        <v>0</v>
      </c>
      <c r="I38" s="382"/>
      <c r="J38" s="377">
        <v>0</v>
      </c>
      <c r="K38" s="383">
        <v>0</v>
      </c>
      <c r="L38" s="382"/>
      <c r="M38" s="388"/>
      <c r="Q38" s="39"/>
    </row>
    <row r="39" spans="1:17" ht="24.75" customHeight="1" thickBot="1">
      <c r="A39" s="468"/>
      <c r="B39" s="27">
        <v>2</v>
      </c>
      <c r="C39" s="35"/>
      <c r="D39" s="466" t="s">
        <v>51</v>
      </c>
      <c r="E39" s="466"/>
      <c r="F39" s="37">
        <v>28</v>
      </c>
      <c r="G39" s="330"/>
      <c r="H39" s="372"/>
      <c r="I39" s="382"/>
      <c r="J39" s="378"/>
      <c r="K39" s="384"/>
      <c r="L39" s="382"/>
      <c r="M39" s="388"/>
      <c r="Q39" s="39"/>
    </row>
    <row r="40" spans="1:17" ht="16.5" customHeight="1" thickBot="1">
      <c r="A40" s="468"/>
      <c r="B40" s="27">
        <v>3</v>
      </c>
      <c r="C40" s="35"/>
      <c r="D40" s="466" t="s">
        <v>52</v>
      </c>
      <c r="E40" s="466"/>
      <c r="F40" s="37">
        <v>29</v>
      </c>
      <c r="G40" s="330"/>
      <c r="H40" s="372"/>
      <c r="I40" s="382"/>
      <c r="J40" s="378"/>
      <c r="K40" s="384"/>
      <c r="L40" s="382"/>
      <c r="M40" s="388"/>
      <c r="Q40" s="39"/>
    </row>
    <row r="41" spans="1:17" ht="27.75" customHeight="1" thickBot="1">
      <c r="A41" s="468"/>
      <c r="B41" s="27">
        <v>4</v>
      </c>
      <c r="C41" s="35"/>
      <c r="D41" s="466" t="s">
        <v>53</v>
      </c>
      <c r="E41" s="466"/>
      <c r="F41" s="37">
        <v>30</v>
      </c>
      <c r="G41" s="330"/>
      <c r="H41" s="372"/>
      <c r="I41" s="382"/>
      <c r="J41" s="378"/>
      <c r="K41" s="384"/>
      <c r="L41" s="382"/>
      <c r="M41" s="388"/>
      <c r="Q41" s="39"/>
    </row>
    <row r="42" spans="1:17" ht="13.5" thickBot="1">
      <c r="A42" s="468"/>
      <c r="B42" s="27">
        <v>5</v>
      </c>
      <c r="C42" s="35"/>
      <c r="D42" s="466" t="s">
        <v>54</v>
      </c>
      <c r="E42" s="466"/>
      <c r="F42" s="37">
        <v>31</v>
      </c>
      <c r="G42" s="330"/>
      <c r="H42" s="372"/>
      <c r="I42" s="382"/>
      <c r="J42" s="378"/>
      <c r="K42" s="384"/>
      <c r="L42" s="382"/>
      <c r="M42" s="388"/>
      <c r="Q42" s="39"/>
    </row>
    <row r="43" spans="1:17" ht="27.75" customHeight="1" thickBot="1">
      <c r="A43" s="468"/>
      <c r="B43" s="27">
        <v>6</v>
      </c>
      <c r="C43" s="35"/>
      <c r="D43" s="466" t="s">
        <v>403</v>
      </c>
      <c r="E43" s="466"/>
      <c r="F43" s="37">
        <v>32</v>
      </c>
      <c r="G43" s="330">
        <v>11</v>
      </c>
      <c r="H43" s="371">
        <v>17</v>
      </c>
      <c r="I43" s="382">
        <f>H43/G43*100</f>
        <v>154.54545454545453</v>
      </c>
      <c r="J43" s="377">
        <v>13</v>
      </c>
      <c r="K43" s="383">
        <v>17</v>
      </c>
      <c r="L43" s="382">
        <f>J43/H43*100</f>
        <v>76.47058823529412</v>
      </c>
      <c r="M43" s="387">
        <f>K43/J43*100</f>
        <v>130.76923076923077</v>
      </c>
      <c r="Q43" s="39"/>
    </row>
    <row r="44" spans="1:17" ht="52.5" customHeight="1" thickBot="1">
      <c r="A44" s="468"/>
      <c r="B44" s="27">
        <v>7</v>
      </c>
      <c r="C44" s="35"/>
      <c r="D44" s="466" t="s">
        <v>55</v>
      </c>
      <c r="E44" s="466"/>
      <c r="F44" s="37">
        <v>33</v>
      </c>
      <c r="G44" s="330"/>
      <c r="H44" s="372"/>
      <c r="I44" s="382"/>
      <c r="J44" s="378"/>
      <c r="K44" s="384"/>
      <c r="L44" s="382"/>
      <c r="M44" s="388"/>
      <c r="Q44" s="39"/>
    </row>
    <row r="45" spans="1:17" ht="63.75" customHeight="1" thickBot="1">
      <c r="A45" s="468"/>
      <c r="B45" s="27">
        <v>8</v>
      </c>
      <c r="C45" s="35"/>
      <c r="D45" s="466" t="s">
        <v>56</v>
      </c>
      <c r="E45" s="466"/>
      <c r="F45" s="37">
        <v>34</v>
      </c>
      <c r="G45" s="330">
        <v>6</v>
      </c>
      <c r="H45" s="371">
        <v>9</v>
      </c>
      <c r="I45" s="382">
        <f>H45/G45*100</f>
        <v>150</v>
      </c>
      <c r="J45" s="377">
        <v>13</v>
      </c>
      <c r="K45" s="383">
        <v>17</v>
      </c>
      <c r="L45" s="382">
        <f>J45/H45*100</f>
        <v>144.44444444444443</v>
      </c>
      <c r="M45" s="387">
        <f>K45/J45*100</f>
        <v>130.76923076923077</v>
      </c>
      <c r="Q45" s="39"/>
    </row>
    <row r="46" spans="1:17" ht="13.5" thickBot="1">
      <c r="A46" s="468"/>
      <c r="B46" s="27"/>
      <c r="C46" s="35" t="s">
        <v>19</v>
      </c>
      <c r="D46" s="466" t="s">
        <v>57</v>
      </c>
      <c r="E46" s="466"/>
      <c r="F46" s="37">
        <v>35</v>
      </c>
      <c r="G46" s="330"/>
      <c r="H46" s="372"/>
      <c r="I46" s="382"/>
      <c r="J46" s="378"/>
      <c r="K46" s="384"/>
      <c r="L46" s="382"/>
      <c r="M46" s="388"/>
      <c r="Q46" s="39"/>
    </row>
    <row r="47" spans="1:17" ht="13.5" thickBot="1">
      <c r="A47" s="468"/>
      <c r="B47" s="27"/>
      <c r="C47" s="35" t="s">
        <v>21</v>
      </c>
      <c r="D47" s="466" t="s">
        <v>58</v>
      </c>
      <c r="E47" s="466"/>
      <c r="F47" s="37">
        <v>36</v>
      </c>
      <c r="G47" s="330"/>
      <c r="H47" s="372"/>
      <c r="I47" s="382"/>
      <c r="J47" s="378"/>
      <c r="K47" s="384"/>
      <c r="L47" s="382"/>
      <c r="M47" s="388"/>
      <c r="Q47" s="39"/>
    </row>
    <row r="48" spans="1:17" ht="13.5" thickBot="1">
      <c r="A48" s="468"/>
      <c r="B48" s="27"/>
      <c r="C48" s="35" t="s">
        <v>59</v>
      </c>
      <c r="D48" s="466" t="s">
        <v>60</v>
      </c>
      <c r="E48" s="466"/>
      <c r="F48" s="37">
        <v>37</v>
      </c>
      <c r="G48" s="330"/>
      <c r="H48" s="372"/>
      <c r="I48" s="382"/>
      <c r="J48" s="378"/>
      <c r="K48" s="384"/>
      <c r="L48" s="382"/>
      <c r="M48" s="388"/>
      <c r="Q48" s="39"/>
    </row>
    <row r="49" spans="1:17" ht="39" customHeight="1" thickBot="1">
      <c r="A49" s="468"/>
      <c r="B49" s="27">
        <v>9</v>
      </c>
      <c r="C49" s="35"/>
      <c r="D49" s="466" t="s">
        <v>396</v>
      </c>
      <c r="E49" s="466"/>
      <c r="F49" s="37">
        <v>38</v>
      </c>
      <c r="G49" s="330">
        <v>5</v>
      </c>
      <c r="H49" s="371">
        <v>8</v>
      </c>
      <c r="I49" s="382">
        <f>H49/G49*100</f>
        <v>160</v>
      </c>
      <c r="J49" s="377">
        <v>12</v>
      </c>
      <c r="K49" s="383">
        <v>17</v>
      </c>
      <c r="L49" s="382">
        <f>J49/H49*100</f>
        <v>150</v>
      </c>
      <c r="M49" s="387">
        <f>K49/J49*100</f>
        <v>141.66666666666669</v>
      </c>
      <c r="Q49" s="39"/>
    </row>
    <row r="50" spans="1:17" ht="18.75" customHeight="1" thickBot="1">
      <c r="A50" s="34" t="s">
        <v>61</v>
      </c>
      <c r="B50" s="27"/>
      <c r="C50" s="35"/>
      <c r="D50" s="466" t="s">
        <v>62</v>
      </c>
      <c r="E50" s="466"/>
      <c r="F50" s="37">
        <v>39</v>
      </c>
      <c r="G50" s="330"/>
      <c r="H50" s="372"/>
      <c r="I50" s="382"/>
      <c r="J50" s="378"/>
      <c r="K50" s="384"/>
      <c r="L50" s="382"/>
      <c r="M50" s="388"/>
      <c r="Q50" s="39"/>
    </row>
    <row r="51" spans="1:17" ht="27" customHeight="1" thickBot="1">
      <c r="A51" s="34" t="s">
        <v>63</v>
      </c>
      <c r="B51" s="27"/>
      <c r="C51" s="35"/>
      <c r="D51" s="466" t="s">
        <v>64</v>
      </c>
      <c r="E51" s="466"/>
      <c r="F51" s="37">
        <v>40</v>
      </c>
      <c r="G51" s="330"/>
      <c r="H51" s="372"/>
      <c r="I51" s="382"/>
      <c r="J51" s="378"/>
      <c r="K51" s="384"/>
      <c r="L51" s="382"/>
      <c r="M51" s="388"/>
      <c r="Q51" s="39"/>
    </row>
    <row r="52" spans="1:17" ht="13.5" thickBot="1">
      <c r="A52" s="34"/>
      <c r="B52" s="27"/>
      <c r="C52" s="35" t="s">
        <v>19</v>
      </c>
      <c r="D52" s="466" t="s">
        <v>65</v>
      </c>
      <c r="E52" s="466"/>
      <c r="F52" s="37">
        <v>41</v>
      </c>
      <c r="G52" s="330"/>
      <c r="H52" s="372"/>
      <c r="I52" s="382"/>
      <c r="J52" s="378"/>
      <c r="K52" s="384"/>
      <c r="L52" s="382"/>
      <c r="M52" s="388"/>
      <c r="Q52" s="39"/>
    </row>
    <row r="53" spans="1:17" ht="13.5" thickBot="1">
      <c r="A53" s="34"/>
      <c r="B53" s="27"/>
      <c r="C53" s="35" t="s">
        <v>21</v>
      </c>
      <c r="D53" s="466" t="s">
        <v>66</v>
      </c>
      <c r="E53" s="466"/>
      <c r="F53" s="37">
        <v>42</v>
      </c>
      <c r="G53" s="330"/>
      <c r="H53" s="372"/>
      <c r="I53" s="382"/>
      <c r="J53" s="378"/>
      <c r="K53" s="384"/>
      <c r="L53" s="382"/>
      <c r="M53" s="388"/>
      <c r="Q53" s="39"/>
    </row>
    <row r="54" spans="1:17" ht="13.5" thickBot="1">
      <c r="A54" s="34"/>
      <c r="B54" s="27"/>
      <c r="C54" s="35" t="s">
        <v>59</v>
      </c>
      <c r="D54" s="466" t="s">
        <v>67</v>
      </c>
      <c r="E54" s="466"/>
      <c r="F54" s="37">
        <v>43</v>
      </c>
      <c r="G54" s="330"/>
      <c r="H54" s="372"/>
      <c r="I54" s="382"/>
      <c r="J54" s="378"/>
      <c r="K54" s="384"/>
      <c r="L54" s="382"/>
      <c r="M54" s="388"/>
      <c r="Q54" s="39"/>
    </row>
    <row r="55" spans="1:17" ht="13.5" thickBot="1">
      <c r="A55" s="34"/>
      <c r="B55" s="27"/>
      <c r="C55" s="35" t="s">
        <v>68</v>
      </c>
      <c r="D55" s="466" t="s">
        <v>69</v>
      </c>
      <c r="E55" s="466"/>
      <c r="F55" s="37">
        <v>44</v>
      </c>
      <c r="G55" s="330"/>
      <c r="H55" s="372"/>
      <c r="I55" s="382"/>
      <c r="J55" s="378"/>
      <c r="K55" s="384"/>
      <c r="L55" s="382"/>
      <c r="M55" s="388"/>
      <c r="Q55" s="39"/>
    </row>
    <row r="56" spans="1:17" ht="13.5" thickBot="1">
      <c r="A56" s="34"/>
      <c r="B56" s="27"/>
      <c r="C56" s="35" t="s">
        <v>70</v>
      </c>
      <c r="D56" s="466" t="s">
        <v>71</v>
      </c>
      <c r="E56" s="466"/>
      <c r="F56" s="37">
        <v>45</v>
      </c>
      <c r="G56" s="330"/>
      <c r="H56" s="372"/>
      <c r="I56" s="382"/>
      <c r="J56" s="378"/>
      <c r="K56" s="384"/>
      <c r="L56" s="382"/>
      <c r="M56" s="388"/>
      <c r="Q56" s="39"/>
    </row>
    <row r="57" spans="1:17" ht="26.25" thickBot="1">
      <c r="A57" s="34" t="s">
        <v>72</v>
      </c>
      <c r="B57" s="27"/>
      <c r="C57" s="35"/>
      <c r="D57" s="466" t="s">
        <v>73</v>
      </c>
      <c r="E57" s="466"/>
      <c r="F57" s="37">
        <v>46</v>
      </c>
      <c r="G57" s="330">
        <v>38</v>
      </c>
      <c r="H57" s="371">
        <v>38</v>
      </c>
      <c r="I57" s="382"/>
      <c r="J57" s="377"/>
      <c r="K57" s="383"/>
      <c r="L57" s="382"/>
      <c r="M57" s="388"/>
      <c r="Q57" s="39"/>
    </row>
    <row r="58" spans="1:17" ht="13.5" thickBot="1">
      <c r="A58" s="34"/>
      <c r="B58" s="27">
        <v>1</v>
      </c>
      <c r="C58" s="35"/>
      <c r="D58" s="466" t="s">
        <v>74</v>
      </c>
      <c r="E58" s="466"/>
      <c r="F58" s="37">
        <v>47</v>
      </c>
      <c r="G58" s="330"/>
      <c r="H58" s="372"/>
      <c r="I58" s="382"/>
      <c r="J58" s="378"/>
      <c r="K58" s="384"/>
      <c r="L58" s="382"/>
      <c r="M58" s="388"/>
      <c r="Q58" s="39"/>
    </row>
    <row r="59" spans="1:17" ht="26.25" thickBot="1">
      <c r="A59" s="34"/>
      <c r="B59" s="27"/>
      <c r="C59" s="35"/>
      <c r="D59" s="36"/>
      <c r="E59" s="36" t="s">
        <v>75</v>
      </c>
      <c r="F59" s="37">
        <v>48</v>
      </c>
      <c r="G59" s="330"/>
      <c r="H59" s="372"/>
      <c r="I59" s="382"/>
      <c r="J59" s="378"/>
      <c r="K59" s="384"/>
      <c r="L59" s="382"/>
      <c r="M59" s="388"/>
      <c r="Q59" s="39"/>
    </row>
    <row r="60" spans="1:17" ht="13.5" thickBot="1">
      <c r="A60" s="34" t="s">
        <v>76</v>
      </c>
      <c r="B60" s="27"/>
      <c r="C60" s="35"/>
      <c r="D60" s="466" t="s">
        <v>77</v>
      </c>
      <c r="E60" s="466"/>
      <c r="F60" s="37">
        <v>49</v>
      </c>
      <c r="G60" s="330">
        <v>20</v>
      </c>
      <c r="H60" s="373">
        <v>20</v>
      </c>
      <c r="I60" s="382"/>
      <c r="J60" s="377"/>
      <c r="K60" s="383"/>
      <c r="L60" s="382"/>
      <c r="M60" s="388"/>
      <c r="Q60" s="39"/>
    </row>
    <row r="61" spans="1:17" ht="13.5" thickBot="1">
      <c r="A61" s="34" t="s">
        <v>79</v>
      </c>
      <c r="B61" s="57"/>
      <c r="C61" s="35"/>
      <c r="D61" s="466" t="s">
        <v>80</v>
      </c>
      <c r="E61" s="466"/>
      <c r="F61" s="37"/>
      <c r="G61" s="330"/>
      <c r="H61" s="374"/>
      <c r="I61" s="382"/>
      <c r="J61" s="378"/>
      <c r="K61" s="384"/>
      <c r="L61" s="382"/>
      <c r="M61" s="388"/>
      <c r="Q61" s="39"/>
    </row>
    <row r="62" spans="1:17" ht="13.5" thickBot="1">
      <c r="A62" s="468"/>
      <c r="B62" s="27">
        <v>1</v>
      </c>
      <c r="C62" s="35"/>
      <c r="D62" s="466" t="s">
        <v>81</v>
      </c>
      <c r="E62" s="466"/>
      <c r="F62" s="37">
        <v>50</v>
      </c>
      <c r="G62" s="330">
        <v>230</v>
      </c>
      <c r="H62" s="373">
        <v>262</v>
      </c>
      <c r="I62" s="382">
        <f aca="true" t="shared" si="0" ref="I62:I67">H62/G62*100</f>
        <v>113.91304347826087</v>
      </c>
      <c r="J62" s="377">
        <v>262</v>
      </c>
      <c r="K62" s="383">
        <v>262</v>
      </c>
      <c r="L62" s="382">
        <f aca="true" t="shared" si="1" ref="L62:L67">J62/H62*100</f>
        <v>100</v>
      </c>
      <c r="M62" s="387">
        <f aca="true" t="shared" si="2" ref="M62:M67">K62/J62*100</f>
        <v>100</v>
      </c>
      <c r="Q62" s="39"/>
    </row>
    <row r="63" spans="1:17" ht="13.5" thickBot="1">
      <c r="A63" s="468"/>
      <c r="B63" s="27">
        <v>2</v>
      </c>
      <c r="C63" s="35"/>
      <c r="D63" s="466" t="s">
        <v>82</v>
      </c>
      <c r="E63" s="466"/>
      <c r="F63" s="37">
        <v>51</v>
      </c>
      <c r="G63" s="330">
        <v>208</v>
      </c>
      <c r="H63" s="373">
        <v>235</v>
      </c>
      <c r="I63" s="382">
        <f t="shared" si="0"/>
        <v>112.98076923076923</v>
      </c>
      <c r="J63" s="377">
        <v>235</v>
      </c>
      <c r="K63" s="383">
        <v>235</v>
      </c>
      <c r="L63" s="382">
        <f t="shared" si="1"/>
        <v>100</v>
      </c>
      <c r="M63" s="387">
        <f t="shared" si="2"/>
        <v>100</v>
      </c>
      <c r="Q63" s="40"/>
    </row>
    <row r="64" spans="1:17" ht="31.5" customHeight="1" thickBot="1">
      <c r="A64" s="468"/>
      <c r="B64" s="27">
        <v>3</v>
      </c>
      <c r="C64" s="35"/>
      <c r="D64" s="465" t="s">
        <v>452</v>
      </c>
      <c r="E64" s="465"/>
      <c r="F64" s="37">
        <v>52</v>
      </c>
      <c r="G64" s="331">
        <f>(G22/G63)/12*1000</f>
        <v>3958.3333333333335</v>
      </c>
      <c r="H64" s="375">
        <f>(H22/H63)/12*1000</f>
        <v>3998.936170212766</v>
      </c>
      <c r="I64" s="382">
        <f t="shared" si="0"/>
        <v>101.02575587905933</v>
      </c>
      <c r="J64" s="379">
        <f>(J22/J63)/12*1000</f>
        <v>3998.936170212766</v>
      </c>
      <c r="K64" s="385">
        <f>(K22/K63)/12*1000</f>
        <v>3998.936170212766</v>
      </c>
      <c r="L64" s="382">
        <f t="shared" si="1"/>
        <v>100</v>
      </c>
      <c r="M64" s="387">
        <f t="shared" si="2"/>
        <v>100</v>
      </c>
      <c r="Q64" s="40"/>
    </row>
    <row r="65" spans="1:17" ht="39" customHeight="1" thickBot="1">
      <c r="A65" s="468"/>
      <c r="B65" s="27">
        <v>4</v>
      </c>
      <c r="C65" s="35"/>
      <c r="D65" s="465" t="s">
        <v>453</v>
      </c>
      <c r="E65" s="465"/>
      <c r="F65" s="37">
        <v>53</v>
      </c>
      <c r="G65" s="332">
        <f>(8730/G63)/12*1000</f>
        <v>3497.596153846154</v>
      </c>
      <c r="H65" s="373">
        <v>3512</v>
      </c>
      <c r="I65" s="382">
        <f t="shared" si="0"/>
        <v>100.41182130584193</v>
      </c>
      <c r="J65" s="377">
        <v>3512</v>
      </c>
      <c r="K65" s="383">
        <v>3512</v>
      </c>
      <c r="L65" s="382">
        <f t="shared" si="1"/>
        <v>100</v>
      </c>
      <c r="M65" s="387">
        <f t="shared" si="2"/>
        <v>100</v>
      </c>
      <c r="Q65" s="40"/>
    </row>
    <row r="66" spans="1:17" ht="28.5" customHeight="1" thickBot="1">
      <c r="A66" s="468"/>
      <c r="B66" s="27">
        <v>5</v>
      </c>
      <c r="C66" s="35"/>
      <c r="D66" s="466" t="s">
        <v>404</v>
      </c>
      <c r="E66" s="466"/>
      <c r="F66" s="37">
        <v>54</v>
      </c>
      <c r="G66" s="333">
        <f>G13/G63</f>
        <v>51.26442307692308</v>
      </c>
      <c r="H66" s="376">
        <f>H13/H63</f>
        <v>51.361702127659576</v>
      </c>
      <c r="I66" s="382">
        <f t="shared" si="0"/>
        <v>100.18975937872261</v>
      </c>
      <c r="J66" s="380">
        <f>J13/J63</f>
        <v>51.40425531914894</v>
      </c>
      <c r="K66" s="386">
        <f>K13/K63</f>
        <v>51.48936170212766</v>
      </c>
      <c r="L66" s="382">
        <f t="shared" si="1"/>
        <v>100.082850041425</v>
      </c>
      <c r="M66" s="387">
        <f t="shared" si="2"/>
        <v>100.16556291390728</v>
      </c>
      <c r="Q66" s="40"/>
    </row>
    <row r="67" spans="1:17" ht="36.75" customHeight="1" thickBot="1">
      <c r="A67" s="468"/>
      <c r="B67" s="27">
        <v>6</v>
      </c>
      <c r="C67" s="35"/>
      <c r="D67" s="465" t="s">
        <v>385</v>
      </c>
      <c r="E67" s="465"/>
      <c r="F67" s="37">
        <v>55</v>
      </c>
      <c r="G67" s="333">
        <f>G66</f>
        <v>51.26442307692308</v>
      </c>
      <c r="H67" s="376">
        <f>H66</f>
        <v>51.361702127659576</v>
      </c>
      <c r="I67" s="382">
        <f t="shared" si="0"/>
        <v>100.18975937872261</v>
      </c>
      <c r="J67" s="380">
        <f>J66</f>
        <v>51.40425531914894</v>
      </c>
      <c r="K67" s="386">
        <f>K66</f>
        <v>51.48936170212766</v>
      </c>
      <c r="L67" s="382">
        <f t="shared" si="1"/>
        <v>100.082850041425</v>
      </c>
      <c r="M67" s="387">
        <f t="shared" si="2"/>
        <v>100.16556291390728</v>
      </c>
      <c r="Q67" s="279"/>
    </row>
    <row r="68" spans="1:17" ht="30" customHeight="1" thickBot="1">
      <c r="A68" s="468"/>
      <c r="B68" s="27">
        <v>7</v>
      </c>
      <c r="C68" s="35"/>
      <c r="D68" s="466" t="s">
        <v>83</v>
      </c>
      <c r="E68" s="466"/>
      <c r="F68" s="37">
        <v>56</v>
      </c>
      <c r="G68" s="330"/>
      <c r="H68" s="374"/>
      <c r="I68" s="382"/>
      <c r="J68" s="378"/>
      <c r="K68" s="384"/>
      <c r="L68" s="382"/>
      <c r="M68" s="388"/>
      <c r="Q68" s="40"/>
    </row>
    <row r="69" spans="1:17" ht="24.75" customHeight="1" thickBot="1">
      <c r="A69" s="468"/>
      <c r="B69" s="27">
        <v>8</v>
      </c>
      <c r="C69" s="35"/>
      <c r="D69" s="466" t="s">
        <v>405</v>
      </c>
      <c r="E69" s="466"/>
      <c r="F69" s="37">
        <v>57</v>
      </c>
      <c r="G69" s="331">
        <f>(G17/G12)*1000</f>
        <v>998.7808309106256</v>
      </c>
      <c r="H69" s="375">
        <f>(H17/H12)*1000</f>
        <v>998.3429991714996</v>
      </c>
      <c r="I69" s="382">
        <f>H69/G69*100</f>
        <v>99.95616338183756</v>
      </c>
      <c r="J69" s="379">
        <f>(J17/J12)*1000</f>
        <v>997.5165562913907</v>
      </c>
      <c r="K69" s="385">
        <f>(K17/K12)*1000</f>
        <v>996.694214876033</v>
      </c>
      <c r="L69" s="382">
        <f>J69/H69*100</f>
        <v>99.91721854304635</v>
      </c>
      <c r="M69" s="388">
        <f>K69/J69*100</f>
        <v>99.91756112616166</v>
      </c>
      <c r="Q69" s="280"/>
    </row>
    <row r="70" spans="1:17" ht="16.5" customHeight="1" thickBot="1">
      <c r="A70" s="468"/>
      <c r="B70" s="27">
        <v>9</v>
      </c>
      <c r="C70" s="35"/>
      <c r="D70" s="466" t="s">
        <v>84</v>
      </c>
      <c r="E70" s="466"/>
      <c r="F70" s="37">
        <v>58</v>
      </c>
      <c r="G70" s="330">
        <v>0</v>
      </c>
      <c r="H70" s="374">
        <v>0</v>
      </c>
      <c r="I70" s="382"/>
      <c r="J70" s="378">
        <v>0</v>
      </c>
      <c r="K70" s="384">
        <v>0</v>
      </c>
      <c r="L70" s="382"/>
      <c r="M70" s="388"/>
      <c r="Q70" s="40"/>
    </row>
    <row r="71" spans="1:17" ht="16.5" customHeight="1" thickBot="1">
      <c r="A71" s="468"/>
      <c r="B71" s="27">
        <v>10</v>
      </c>
      <c r="C71" s="35"/>
      <c r="D71" s="467" t="s">
        <v>85</v>
      </c>
      <c r="E71" s="467"/>
      <c r="F71" s="37">
        <v>59</v>
      </c>
      <c r="G71" s="330">
        <v>0</v>
      </c>
      <c r="H71" s="374">
        <v>0</v>
      </c>
      <c r="I71" s="382"/>
      <c r="J71" s="378">
        <v>0</v>
      </c>
      <c r="K71" s="384">
        <v>0</v>
      </c>
      <c r="L71" s="390"/>
      <c r="M71" s="388"/>
      <c r="Q71" s="40"/>
    </row>
    <row r="72" ht="13.5" thickBot="1">
      <c r="Q72" s="279"/>
    </row>
    <row r="73" spans="5:17" ht="13.5" thickBot="1">
      <c r="E73" s="3" t="s">
        <v>513</v>
      </c>
      <c r="J73" s="7" t="s">
        <v>516</v>
      </c>
      <c r="Q73" s="40">
        <v>0</v>
      </c>
    </row>
    <row r="74" spans="9:17" ht="13.5" thickBot="1">
      <c r="I74" s="6" t="s">
        <v>517</v>
      </c>
      <c r="Q74" s="40"/>
    </row>
    <row r="75" spans="5:9" ht="12.75">
      <c r="E75" s="3" t="s">
        <v>515</v>
      </c>
      <c r="I75" s="6" t="s">
        <v>518</v>
      </c>
    </row>
    <row r="77" ht="12.75">
      <c r="I77" s="6" t="s">
        <v>499</v>
      </c>
    </row>
  </sheetData>
  <sheetProtection selectLockedCells="1" selectUnlockedCells="1"/>
  <mergeCells count="66">
    <mergeCell ref="D71:E71"/>
    <mergeCell ref="D58:E58"/>
    <mergeCell ref="D60:E60"/>
    <mergeCell ref="D61:E61"/>
    <mergeCell ref="A62:A7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37:E37"/>
    <mergeCell ref="A38:A49"/>
    <mergeCell ref="D38:E38"/>
    <mergeCell ref="D39:E39"/>
    <mergeCell ref="D40:E40"/>
    <mergeCell ref="D41:E41"/>
    <mergeCell ref="D42:E42"/>
    <mergeCell ref="D43:E43"/>
    <mergeCell ref="D44:E44"/>
    <mergeCell ref="D45:E45"/>
    <mergeCell ref="D31:E31"/>
    <mergeCell ref="D32:E32"/>
    <mergeCell ref="D33:E33"/>
    <mergeCell ref="D34:E34"/>
    <mergeCell ref="D35:E35"/>
    <mergeCell ref="D36:E36"/>
    <mergeCell ref="A18:A30"/>
    <mergeCell ref="D18:E18"/>
    <mergeCell ref="B19:B29"/>
    <mergeCell ref="D19:E19"/>
    <mergeCell ref="D20:E20"/>
    <mergeCell ref="D21:E21"/>
    <mergeCell ref="D29:E29"/>
    <mergeCell ref="D30:E30"/>
    <mergeCell ref="D12:E12"/>
    <mergeCell ref="A13:A16"/>
    <mergeCell ref="D13:E13"/>
    <mergeCell ref="D16:E16"/>
    <mergeCell ref="D17:E17"/>
    <mergeCell ref="J9:K9"/>
    <mergeCell ref="B11:C11"/>
    <mergeCell ref="D11:E11"/>
    <mergeCell ref="A6:M6"/>
    <mergeCell ref="A9:C10"/>
    <mergeCell ref="D9:E10"/>
    <mergeCell ref="F9:F10"/>
    <mergeCell ref="G9:G10"/>
    <mergeCell ref="H9:H10"/>
    <mergeCell ref="I9:I10"/>
    <mergeCell ref="L9:M9"/>
  </mergeCells>
  <printOptions horizontalCentered="1"/>
  <pageMargins left="0.39375" right="0.31527777777777777" top="0.31527777777777777" bottom="0.5402777777777777" header="0.5118055555555555" footer="0.31527777777777777"/>
  <pageSetup horizontalDpi="600" verticalDpi="600" orientation="portrait" paperSize="9" scale="75" r:id="rId1"/>
  <headerFooter alignWithMargins="0">
    <oddFooter>&amp;C&amp;8Pagina &amp;P din &amp;N&amp;R&amp;8Data &amp;D Ora&amp;T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Q265"/>
  <sheetViews>
    <sheetView zoomScale="98" zoomScaleNormal="98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18" sqref="A118"/>
      <selection pane="bottomRight" activeCell="K183" sqref="K183"/>
    </sheetView>
  </sheetViews>
  <sheetFormatPr defaultColWidth="9.140625" defaultRowHeight="12.75"/>
  <cols>
    <col min="1" max="1" width="4.7109375" style="62" customWidth="1"/>
    <col min="2" max="2" width="3.421875" style="62" customWidth="1"/>
    <col min="3" max="3" width="3.7109375" style="62" customWidth="1"/>
    <col min="4" max="4" width="4.57421875" style="62" customWidth="1"/>
    <col min="5" max="5" width="52.421875" style="63" customWidth="1"/>
    <col min="6" max="6" width="4.8515625" style="64" customWidth="1"/>
    <col min="7" max="7" width="9.28125" style="65" customWidth="1"/>
    <col min="8" max="8" width="8.8515625" style="65" customWidth="1"/>
    <col min="9" max="9" width="8.28125" style="65" customWidth="1"/>
    <col min="10" max="10" width="9.28125" style="65" customWidth="1"/>
    <col min="11" max="11" width="9.8515625" style="65" customWidth="1"/>
    <col min="12" max="12" width="8.421875" style="65" customWidth="1"/>
    <col min="13" max="13" width="10.421875" style="65" customWidth="1"/>
    <col min="14" max="14" width="7.00390625" style="65" customWidth="1"/>
    <col min="15" max="15" width="8.00390625" style="65" customWidth="1"/>
    <col min="16" max="17" width="6.8515625" style="65" customWidth="1"/>
    <col min="18" max="18" width="7.00390625" style="65" customWidth="1"/>
    <col min="19" max="19" width="7.421875" style="65" customWidth="1"/>
    <col min="20" max="249" width="9.140625" style="65" customWidth="1"/>
    <col min="250" max="16384" width="9.140625" style="66" customWidth="1"/>
  </cols>
  <sheetData>
    <row r="1" spans="1:99" s="73" customFormat="1" ht="15">
      <c r="A1" s="251"/>
      <c r="B1" s="252"/>
      <c r="C1" s="253"/>
      <c r="D1" s="252"/>
      <c r="E1" s="254"/>
      <c r="F1" s="255"/>
      <c r="G1" s="255"/>
      <c r="H1" s="255"/>
      <c r="I1" s="256"/>
      <c r="J1" s="257"/>
      <c r="K1" s="257"/>
      <c r="L1" s="257"/>
      <c r="M1" s="257"/>
      <c r="N1" s="258"/>
      <c r="O1" s="257"/>
      <c r="P1" s="257"/>
      <c r="Q1" s="257"/>
      <c r="R1" s="257"/>
      <c r="S1" s="257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</row>
    <row r="2" spans="1:99" s="73" customFormat="1" ht="15">
      <c r="A2" s="251" t="s">
        <v>470</v>
      </c>
      <c r="B2" s="252"/>
      <c r="C2" s="253"/>
      <c r="D2" s="252"/>
      <c r="E2" s="254"/>
      <c r="F2" s="255"/>
      <c r="G2" s="255"/>
      <c r="H2" s="255"/>
      <c r="I2" s="259"/>
      <c r="J2" s="257"/>
      <c r="K2" s="257"/>
      <c r="L2" s="257"/>
      <c r="M2" s="257"/>
      <c r="N2" s="258"/>
      <c r="O2" s="257"/>
      <c r="P2" s="257"/>
      <c r="Q2" s="257"/>
      <c r="R2" s="257"/>
      <c r="S2" s="257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</row>
    <row r="3" spans="1:99" s="73" customFormat="1" ht="15">
      <c r="A3" s="251" t="s">
        <v>474</v>
      </c>
      <c r="B3" s="252"/>
      <c r="C3" s="253"/>
      <c r="D3" s="252"/>
      <c r="E3" s="254"/>
      <c r="F3" s="255"/>
      <c r="G3" s="255"/>
      <c r="H3" s="255"/>
      <c r="I3" s="259"/>
      <c r="J3" s="257"/>
      <c r="K3" s="257"/>
      <c r="L3" s="257"/>
      <c r="M3" s="257"/>
      <c r="N3" s="258"/>
      <c r="O3" s="257"/>
      <c r="P3" s="257"/>
      <c r="Q3" s="257"/>
      <c r="R3" s="257"/>
      <c r="S3" s="257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</row>
    <row r="4" spans="1:99" s="73" customFormat="1" ht="15">
      <c r="A4" s="251" t="s">
        <v>472</v>
      </c>
      <c r="B4" s="252"/>
      <c r="C4" s="253"/>
      <c r="D4" s="252"/>
      <c r="E4" s="254"/>
      <c r="F4" s="255"/>
      <c r="G4" s="255"/>
      <c r="H4" s="255"/>
      <c r="I4" s="259"/>
      <c r="J4" s="257"/>
      <c r="K4" s="257"/>
      <c r="L4" s="257"/>
      <c r="M4" s="257"/>
      <c r="N4" s="258"/>
      <c r="O4" s="257"/>
      <c r="P4" s="257"/>
      <c r="Q4" s="257"/>
      <c r="R4" s="257"/>
      <c r="S4" s="257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</row>
    <row r="5" spans="1:99" s="73" customFormat="1" ht="15">
      <c r="A5" s="253"/>
      <c r="B5" s="253"/>
      <c r="C5" s="253"/>
      <c r="D5" s="253"/>
      <c r="E5" s="260"/>
      <c r="F5" s="261"/>
      <c r="G5" s="261"/>
      <c r="H5" s="261"/>
      <c r="I5" s="262"/>
      <c r="J5" s="262"/>
      <c r="K5" s="262"/>
      <c r="M5" s="262"/>
      <c r="N5" s="258"/>
      <c r="O5" s="257"/>
      <c r="P5" s="257"/>
      <c r="Q5" s="257"/>
      <c r="R5" s="262" t="s">
        <v>88</v>
      </c>
      <c r="S5" s="257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</row>
    <row r="6" spans="1:19" ht="33" customHeight="1">
      <c r="A6" s="478" t="s">
        <v>465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94"/>
      <c r="P6" s="94"/>
      <c r="Q6" s="94"/>
      <c r="R6" s="94"/>
      <c r="S6" s="94"/>
    </row>
    <row r="7" spans="1:19" ht="15">
      <c r="A7" s="86"/>
      <c r="B7" s="86"/>
      <c r="C7" s="86"/>
      <c r="D7" s="86"/>
      <c r="E7" s="87"/>
      <c r="F7" s="91"/>
      <c r="G7" s="88"/>
      <c r="H7" s="88"/>
      <c r="I7" s="88"/>
      <c r="J7" s="88"/>
      <c r="K7" s="88"/>
      <c r="L7" s="88"/>
      <c r="M7" s="88"/>
      <c r="N7" s="88"/>
      <c r="O7" s="94"/>
      <c r="P7" s="94"/>
      <c r="Q7" s="94"/>
      <c r="R7" s="94"/>
      <c r="S7" s="94"/>
    </row>
    <row r="8" spans="1:19" ht="14.25" customHeight="1">
      <c r="A8" s="86"/>
      <c r="B8" s="86"/>
      <c r="C8" s="86"/>
      <c r="D8" s="86"/>
      <c r="E8" s="87"/>
      <c r="F8" s="91"/>
      <c r="G8" s="88"/>
      <c r="H8" s="88"/>
      <c r="I8" s="88"/>
      <c r="J8" s="88"/>
      <c r="K8" s="88"/>
      <c r="L8" s="88"/>
      <c r="M8" s="88"/>
      <c r="O8" s="94"/>
      <c r="P8" s="94"/>
      <c r="Q8" s="94"/>
      <c r="R8" s="94"/>
      <c r="S8" s="88" t="s">
        <v>6</v>
      </c>
    </row>
    <row r="9" spans="1:251" s="263" customFormat="1" ht="18" customHeight="1">
      <c r="A9" s="540"/>
      <c r="B9" s="540"/>
      <c r="C9" s="540"/>
      <c r="D9" s="540" t="s">
        <v>7</v>
      </c>
      <c r="E9" s="540"/>
      <c r="F9" s="540" t="s">
        <v>8</v>
      </c>
      <c r="G9" s="540" t="s">
        <v>91</v>
      </c>
      <c r="H9" s="540"/>
      <c r="I9" s="540"/>
      <c r="J9" s="540" t="s">
        <v>92</v>
      </c>
      <c r="K9" s="540"/>
      <c r="L9" s="540"/>
      <c r="M9" s="540" t="s">
        <v>462</v>
      </c>
      <c r="N9" s="250" t="s">
        <v>11</v>
      </c>
      <c r="O9" s="250" t="s">
        <v>11</v>
      </c>
      <c r="P9" s="542" t="s">
        <v>95</v>
      </c>
      <c r="Q9" s="542"/>
      <c r="R9" s="542"/>
      <c r="S9" s="542"/>
      <c r="IP9" s="264"/>
      <c r="IQ9" s="264"/>
    </row>
    <row r="10" spans="1:251" s="263" customFormat="1" ht="24.75" customHeight="1">
      <c r="A10" s="540"/>
      <c r="B10" s="540"/>
      <c r="C10" s="540"/>
      <c r="D10" s="540"/>
      <c r="E10" s="540"/>
      <c r="F10" s="540"/>
      <c r="G10" s="542" t="s">
        <v>93</v>
      </c>
      <c r="H10" s="542"/>
      <c r="I10" s="540" t="s">
        <v>306</v>
      </c>
      <c r="J10" s="542" t="s">
        <v>305</v>
      </c>
      <c r="K10" s="542"/>
      <c r="L10" s="544" t="s">
        <v>512</v>
      </c>
      <c r="M10" s="541"/>
      <c r="N10" s="542" t="s">
        <v>463</v>
      </c>
      <c r="O10" s="542" t="s">
        <v>464</v>
      </c>
      <c r="P10" s="543"/>
      <c r="Q10" s="542"/>
      <c r="R10" s="542"/>
      <c r="S10" s="542"/>
      <c r="IP10" s="264"/>
      <c r="IQ10" s="264"/>
    </row>
    <row r="11" spans="1:251" s="263" customFormat="1" ht="40.5" customHeight="1">
      <c r="A11" s="540"/>
      <c r="B11" s="540"/>
      <c r="C11" s="540"/>
      <c r="D11" s="540"/>
      <c r="E11" s="540"/>
      <c r="F11" s="540"/>
      <c r="G11" s="250" t="s">
        <v>97</v>
      </c>
      <c r="H11" s="250" t="s">
        <v>469</v>
      </c>
      <c r="I11" s="540"/>
      <c r="J11" s="250" t="s">
        <v>97</v>
      </c>
      <c r="K11" s="250" t="s">
        <v>475</v>
      </c>
      <c r="L11" s="544"/>
      <c r="M11" s="541"/>
      <c r="N11" s="542"/>
      <c r="O11" s="542"/>
      <c r="P11" s="344" t="s">
        <v>99</v>
      </c>
      <c r="Q11" s="265" t="s">
        <v>100</v>
      </c>
      <c r="R11" s="265" t="s">
        <v>101</v>
      </c>
      <c r="S11" s="265" t="s">
        <v>102</v>
      </c>
      <c r="IP11" s="264"/>
      <c r="IQ11" s="264"/>
    </row>
    <row r="12" spans="1:251" s="65" customFormat="1" ht="13.5" customHeight="1">
      <c r="A12" s="212">
        <v>0</v>
      </c>
      <c r="B12" s="494">
        <v>1</v>
      </c>
      <c r="C12" s="494"/>
      <c r="D12" s="495">
        <v>2</v>
      </c>
      <c r="E12" s="495"/>
      <c r="F12" s="213">
        <v>3</v>
      </c>
      <c r="G12" s="213">
        <v>4</v>
      </c>
      <c r="H12" s="345" t="s">
        <v>104</v>
      </c>
      <c r="I12" s="334">
        <v>5</v>
      </c>
      <c r="J12" s="213">
        <v>6</v>
      </c>
      <c r="K12" s="345" t="s">
        <v>105</v>
      </c>
      <c r="L12" s="213">
        <v>7</v>
      </c>
      <c r="M12" s="334">
        <v>8</v>
      </c>
      <c r="N12" s="213">
        <v>9</v>
      </c>
      <c r="O12" s="213">
        <v>10</v>
      </c>
      <c r="P12" s="345">
        <v>11</v>
      </c>
      <c r="Q12" s="213">
        <v>12</v>
      </c>
      <c r="R12" s="213">
        <v>13</v>
      </c>
      <c r="S12" s="213">
        <v>14</v>
      </c>
      <c r="IP12" s="66"/>
      <c r="IQ12" s="66"/>
    </row>
    <row r="13" spans="1:21" ht="18" customHeight="1">
      <c r="A13" s="210" t="s">
        <v>17</v>
      </c>
      <c r="B13" s="210"/>
      <c r="C13" s="210"/>
      <c r="D13" s="481" t="s">
        <v>411</v>
      </c>
      <c r="E13" s="481"/>
      <c r="F13" s="213">
        <v>1</v>
      </c>
      <c r="G13" s="217"/>
      <c r="H13" s="364">
        <v>9288</v>
      </c>
      <c r="I13" s="351">
        <v>9046</v>
      </c>
      <c r="J13" s="217"/>
      <c r="K13" s="356">
        <v>10663</v>
      </c>
      <c r="L13" s="321">
        <v>8942</v>
      </c>
      <c r="M13" s="335">
        <v>12070</v>
      </c>
      <c r="N13" s="217">
        <f>M13/I13*100</f>
        <v>133.42913995135973</v>
      </c>
      <c r="O13" s="350">
        <f>M13/K13*100</f>
        <v>113.19516083653755</v>
      </c>
      <c r="P13" s="346">
        <v>2653</v>
      </c>
      <c r="Q13" s="301">
        <v>2653</v>
      </c>
      <c r="R13" s="301">
        <v>2653</v>
      </c>
      <c r="S13" s="299">
        <v>12070</v>
      </c>
      <c r="U13" s="283"/>
    </row>
    <row r="14" spans="1:21" ht="30.75" customHeight="1">
      <c r="A14" s="485"/>
      <c r="B14" s="209">
        <v>1</v>
      </c>
      <c r="C14" s="210"/>
      <c r="D14" s="481" t="s">
        <v>410</v>
      </c>
      <c r="E14" s="481"/>
      <c r="F14" s="213">
        <v>2</v>
      </c>
      <c r="G14" s="217"/>
      <c r="H14" s="364">
        <v>9288</v>
      </c>
      <c r="I14" s="351">
        <v>9046</v>
      </c>
      <c r="J14" s="217"/>
      <c r="K14" s="356">
        <v>10663</v>
      </c>
      <c r="L14" s="321">
        <v>8942</v>
      </c>
      <c r="M14" s="335">
        <v>12070</v>
      </c>
      <c r="N14" s="217">
        <f>M14/I14*100</f>
        <v>133.42913995135973</v>
      </c>
      <c r="O14" s="350">
        <f>M14/K14*100</f>
        <v>113.19516083653755</v>
      </c>
      <c r="P14" s="346">
        <v>2653</v>
      </c>
      <c r="Q14" s="301">
        <v>2653</v>
      </c>
      <c r="R14" s="301">
        <v>2653</v>
      </c>
      <c r="S14" s="299">
        <v>12070</v>
      </c>
      <c r="T14" s="65" t="s">
        <v>78</v>
      </c>
      <c r="U14" s="283"/>
    </row>
    <row r="15" spans="1:21" ht="27.75" customHeight="1">
      <c r="A15" s="485"/>
      <c r="B15" s="485"/>
      <c r="C15" s="210" t="s">
        <v>19</v>
      </c>
      <c r="D15" s="481" t="s">
        <v>409</v>
      </c>
      <c r="E15" s="481"/>
      <c r="F15" s="213">
        <v>3</v>
      </c>
      <c r="G15" s="217"/>
      <c r="H15" s="364">
        <v>9288</v>
      </c>
      <c r="I15" s="351">
        <v>9045</v>
      </c>
      <c r="J15" s="217"/>
      <c r="K15" s="356">
        <v>10663</v>
      </c>
      <c r="L15" s="321">
        <v>8938</v>
      </c>
      <c r="M15" s="335">
        <v>12070</v>
      </c>
      <c r="N15" s="217">
        <f>M15/I15*100</f>
        <v>133.44389165284687</v>
      </c>
      <c r="O15" s="350">
        <f>M15/K15*100</f>
        <v>113.19516083653755</v>
      </c>
      <c r="P15" s="346">
        <v>2653</v>
      </c>
      <c r="Q15" s="301">
        <v>2653</v>
      </c>
      <c r="R15" s="301">
        <v>2653</v>
      </c>
      <c r="S15" s="299">
        <v>12070</v>
      </c>
      <c r="U15" s="283"/>
    </row>
    <row r="16" spans="1:21" ht="15">
      <c r="A16" s="485"/>
      <c r="B16" s="485"/>
      <c r="C16" s="210"/>
      <c r="D16" s="214" t="s">
        <v>111</v>
      </c>
      <c r="E16" s="214" t="s">
        <v>112</v>
      </c>
      <c r="F16" s="213">
        <v>4</v>
      </c>
      <c r="G16" s="217"/>
      <c r="H16" s="364"/>
      <c r="I16" s="351"/>
      <c r="J16" s="217"/>
      <c r="K16" s="356"/>
      <c r="L16" s="321"/>
      <c r="M16" s="335"/>
      <c r="N16" s="217"/>
      <c r="O16" s="350"/>
      <c r="P16" s="346"/>
      <c r="Q16" s="301"/>
      <c r="R16" s="301"/>
      <c r="S16" s="299"/>
      <c r="U16" s="283"/>
    </row>
    <row r="17" spans="1:21" ht="15">
      <c r="A17" s="485"/>
      <c r="B17" s="485"/>
      <c r="C17" s="210"/>
      <c r="D17" s="214" t="s">
        <v>113</v>
      </c>
      <c r="E17" s="214" t="s">
        <v>114</v>
      </c>
      <c r="F17" s="213">
        <v>5</v>
      </c>
      <c r="G17" s="217"/>
      <c r="H17" s="364">
        <v>9288</v>
      </c>
      <c r="I17" s="351">
        <v>9045</v>
      </c>
      <c r="J17" s="217"/>
      <c r="K17" s="356">
        <v>10663</v>
      </c>
      <c r="L17" s="321">
        <v>8938</v>
      </c>
      <c r="M17" s="335">
        <v>12070</v>
      </c>
      <c r="N17" s="217">
        <f>M17/I17*100</f>
        <v>133.44389165284687</v>
      </c>
      <c r="O17" s="350">
        <f>M17/K17*100</f>
        <v>113.19516083653755</v>
      </c>
      <c r="P17" s="346">
        <v>2653</v>
      </c>
      <c r="Q17" s="301">
        <v>2653</v>
      </c>
      <c r="R17" s="301">
        <v>2653</v>
      </c>
      <c r="S17" s="299">
        <v>12070</v>
      </c>
      <c r="U17" s="283"/>
    </row>
    <row r="18" spans="1:24" ht="15">
      <c r="A18" s="485"/>
      <c r="B18" s="485"/>
      <c r="C18" s="210"/>
      <c r="D18" s="214" t="s">
        <v>115</v>
      </c>
      <c r="E18" s="214" t="s">
        <v>116</v>
      </c>
      <c r="F18" s="213">
        <v>6</v>
      </c>
      <c r="G18" s="217"/>
      <c r="H18" s="364"/>
      <c r="I18" s="351"/>
      <c r="J18" s="217"/>
      <c r="K18" s="356"/>
      <c r="L18" s="321"/>
      <c r="M18" s="336"/>
      <c r="N18" s="217"/>
      <c r="O18" s="350"/>
      <c r="P18" s="346"/>
      <c r="Q18" s="282"/>
      <c r="R18" s="282"/>
      <c r="S18" s="283"/>
      <c r="U18" s="283"/>
      <c r="X18" s="283"/>
    </row>
    <row r="19" spans="1:24" ht="15">
      <c r="A19" s="485"/>
      <c r="B19" s="485"/>
      <c r="C19" s="210"/>
      <c r="D19" s="214" t="s">
        <v>117</v>
      </c>
      <c r="E19" s="214" t="s">
        <v>118</v>
      </c>
      <c r="F19" s="213">
        <v>7</v>
      </c>
      <c r="G19" s="217"/>
      <c r="H19" s="364"/>
      <c r="I19" s="351"/>
      <c r="J19" s="217"/>
      <c r="K19" s="356"/>
      <c r="L19" s="321"/>
      <c r="M19" s="336"/>
      <c r="N19" s="217"/>
      <c r="O19" s="350"/>
      <c r="P19" s="346"/>
      <c r="Q19" s="282"/>
      <c r="R19" s="282"/>
      <c r="S19" s="283"/>
      <c r="U19" s="283"/>
      <c r="X19" s="283"/>
    </row>
    <row r="20" spans="1:24" ht="15">
      <c r="A20" s="485"/>
      <c r="B20" s="485"/>
      <c r="C20" s="210" t="s">
        <v>21</v>
      </c>
      <c r="D20" s="481" t="s">
        <v>119</v>
      </c>
      <c r="E20" s="481"/>
      <c r="F20" s="213">
        <v>8</v>
      </c>
      <c r="G20" s="217"/>
      <c r="H20" s="364"/>
      <c r="I20" s="351"/>
      <c r="J20" s="217"/>
      <c r="K20" s="356"/>
      <c r="L20" s="321"/>
      <c r="M20" s="336"/>
      <c r="N20" s="217"/>
      <c r="O20" s="350"/>
      <c r="P20" s="346"/>
      <c r="Q20" s="282"/>
      <c r="R20" s="282"/>
      <c r="S20" s="283"/>
      <c r="U20" s="283"/>
      <c r="X20" s="283"/>
    </row>
    <row r="21" spans="1:24" ht="30" customHeight="1">
      <c r="A21" s="485"/>
      <c r="B21" s="485"/>
      <c r="C21" s="210" t="s">
        <v>59</v>
      </c>
      <c r="D21" s="481" t="s">
        <v>408</v>
      </c>
      <c r="E21" s="481"/>
      <c r="F21" s="213">
        <v>9</v>
      </c>
      <c r="G21" s="217"/>
      <c r="H21" s="364"/>
      <c r="I21" s="351"/>
      <c r="J21" s="217"/>
      <c r="K21" s="356"/>
      <c r="L21" s="321"/>
      <c r="M21" s="336"/>
      <c r="N21" s="217"/>
      <c r="O21" s="350"/>
      <c r="P21" s="346"/>
      <c r="Q21" s="282"/>
      <c r="R21" s="282"/>
      <c r="S21" s="283"/>
      <c r="U21" s="283"/>
      <c r="X21" s="283"/>
    </row>
    <row r="22" spans="1:24" ht="15">
      <c r="A22" s="485"/>
      <c r="B22" s="485"/>
      <c r="C22" s="485"/>
      <c r="D22" s="218" t="s">
        <v>121</v>
      </c>
      <c r="E22" s="219" t="s">
        <v>20</v>
      </c>
      <c r="F22" s="213">
        <v>10</v>
      </c>
      <c r="G22" s="217"/>
      <c r="H22" s="364"/>
      <c r="I22" s="351"/>
      <c r="J22" s="217"/>
      <c r="K22" s="356"/>
      <c r="L22" s="321"/>
      <c r="M22" s="336"/>
      <c r="N22" s="217"/>
      <c r="O22" s="350"/>
      <c r="P22" s="346"/>
      <c r="Q22" s="282"/>
      <c r="R22" s="282"/>
      <c r="S22" s="283"/>
      <c r="U22" s="283"/>
      <c r="X22" s="283"/>
    </row>
    <row r="23" spans="1:24" ht="15">
      <c r="A23" s="485"/>
      <c r="B23" s="485"/>
      <c r="C23" s="485"/>
      <c r="D23" s="218" t="s">
        <v>122</v>
      </c>
      <c r="E23" s="219" t="s">
        <v>22</v>
      </c>
      <c r="F23" s="213">
        <v>11</v>
      </c>
      <c r="G23" s="217"/>
      <c r="H23" s="364"/>
      <c r="I23" s="351"/>
      <c r="J23" s="217"/>
      <c r="K23" s="356"/>
      <c r="L23" s="321"/>
      <c r="M23" s="336"/>
      <c r="N23" s="217"/>
      <c r="O23" s="350"/>
      <c r="P23" s="346"/>
      <c r="Q23" s="282"/>
      <c r="R23" s="282"/>
      <c r="S23" s="283"/>
      <c r="U23" s="283"/>
      <c r="X23" s="283"/>
    </row>
    <row r="24" spans="1:24" ht="15">
      <c r="A24" s="485"/>
      <c r="B24" s="485"/>
      <c r="C24" s="210" t="s">
        <v>68</v>
      </c>
      <c r="D24" s="481" t="s">
        <v>123</v>
      </c>
      <c r="E24" s="481"/>
      <c r="F24" s="213">
        <v>12</v>
      </c>
      <c r="G24" s="217"/>
      <c r="H24" s="364"/>
      <c r="I24" s="351"/>
      <c r="J24" s="217"/>
      <c r="K24" s="356"/>
      <c r="L24" s="321"/>
      <c r="M24" s="336"/>
      <c r="N24" s="217"/>
      <c r="O24" s="350"/>
      <c r="P24" s="346"/>
      <c r="Q24" s="282"/>
      <c r="R24" s="282"/>
      <c r="S24" s="283"/>
      <c r="U24" s="283"/>
      <c r="X24" s="283"/>
    </row>
    <row r="25" spans="1:24" ht="15.75" customHeight="1">
      <c r="A25" s="485"/>
      <c r="B25" s="485"/>
      <c r="C25" s="210" t="s">
        <v>70</v>
      </c>
      <c r="D25" s="481" t="s">
        <v>124</v>
      </c>
      <c r="E25" s="481"/>
      <c r="F25" s="213">
        <v>13</v>
      </c>
      <c r="G25" s="217"/>
      <c r="H25" s="364"/>
      <c r="I25" s="351"/>
      <c r="J25" s="217"/>
      <c r="K25" s="356"/>
      <c r="L25" s="321"/>
      <c r="M25" s="336"/>
      <c r="N25" s="217"/>
      <c r="O25" s="350"/>
      <c r="P25" s="346"/>
      <c r="Q25" s="282"/>
      <c r="R25" s="282"/>
      <c r="S25" s="283"/>
      <c r="U25" s="283"/>
      <c r="X25" s="283"/>
    </row>
    <row r="26" spans="1:24" ht="28.5" customHeight="1">
      <c r="A26" s="485"/>
      <c r="B26" s="210"/>
      <c r="C26" s="210" t="s">
        <v>125</v>
      </c>
      <c r="D26" s="481" t="s">
        <v>126</v>
      </c>
      <c r="E26" s="481"/>
      <c r="F26" s="213">
        <v>14</v>
      </c>
      <c r="G26" s="217"/>
      <c r="H26" s="364"/>
      <c r="I26" s="351">
        <v>1</v>
      </c>
      <c r="J26" s="217"/>
      <c r="K26" s="356"/>
      <c r="L26" s="321">
        <v>4</v>
      </c>
      <c r="M26" s="336"/>
      <c r="N26" s="217"/>
      <c r="O26" s="350"/>
      <c r="P26" s="346"/>
      <c r="Q26" s="282"/>
      <c r="R26" s="282"/>
      <c r="S26" s="283"/>
      <c r="U26" s="283"/>
      <c r="X26" s="283"/>
    </row>
    <row r="27" spans="1:24" ht="15">
      <c r="A27" s="485"/>
      <c r="B27" s="210"/>
      <c r="C27" s="210"/>
      <c r="D27" s="214" t="s">
        <v>127</v>
      </c>
      <c r="E27" s="214" t="s">
        <v>128</v>
      </c>
      <c r="F27" s="213">
        <v>15</v>
      </c>
      <c r="G27" s="217"/>
      <c r="H27" s="364"/>
      <c r="I27" s="351"/>
      <c r="J27" s="217"/>
      <c r="K27" s="356"/>
      <c r="L27" s="321"/>
      <c r="M27" s="336"/>
      <c r="N27" s="217"/>
      <c r="O27" s="350"/>
      <c r="P27" s="346"/>
      <c r="Q27" s="282"/>
      <c r="R27" s="282"/>
      <c r="S27" s="283"/>
      <c r="U27" s="283"/>
      <c r="X27" s="283"/>
    </row>
    <row r="28" spans="1:24" ht="25.5">
      <c r="A28" s="485"/>
      <c r="B28" s="210"/>
      <c r="C28" s="210"/>
      <c r="D28" s="214" t="s">
        <v>129</v>
      </c>
      <c r="E28" s="214" t="s">
        <v>407</v>
      </c>
      <c r="F28" s="213">
        <v>16</v>
      </c>
      <c r="G28" s="217"/>
      <c r="H28" s="364"/>
      <c r="I28" s="351"/>
      <c r="J28" s="217"/>
      <c r="K28" s="356"/>
      <c r="L28" s="321"/>
      <c r="M28" s="336"/>
      <c r="N28" s="217"/>
      <c r="O28" s="350"/>
      <c r="P28" s="346"/>
      <c r="Q28" s="282"/>
      <c r="R28" s="282"/>
      <c r="S28" s="283"/>
      <c r="U28" s="283"/>
      <c r="X28" s="283"/>
    </row>
    <row r="29" spans="1:24" ht="15">
      <c r="A29" s="485"/>
      <c r="B29" s="210"/>
      <c r="C29" s="210"/>
      <c r="D29" s="214"/>
      <c r="E29" s="220" t="s">
        <v>131</v>
      </c>
      <c r="F29" s="213">
        <v>17</v>
      </c>
      <c r="G29" s="217"/>
      <c r="H29" s="364"/>
      <c r="I29" s="351"/>
      <c r="J29" s="217"/>
      <c r="K29" s="356"/>
      <c r="L29" s="321"/>
      <c r="M29" s="336"/>
      <c r="N29" s="217"/>
      <c r="O29" s="350"/>
      <c r="P29" s="346"/>
      <c r="Q29" s="282"/>
      <c r="R29" s="282"/>
      <c r="S29" s="283"/>
      <c r="U29" s="283"/>
      <c r="X29" s="283"/>
    </row>
    <row r="30" spans="1:24" ht="15">
      <c r="A30" s="485"/>
      <c r="B30" s="210"/>
      <c r="C30" s="210"/>
      <c r="D30" s="214"/>
      <c r="E30" s="220" t="s">
        <v>132</v>
      </c>
      <c r="F30" s="213">
        <v>18</v>
      </c>
      <c r="G30" s="217"/>
      <c r="H30" s="364"/>
      <c r="I30" s="351"/>
      <c r="J30" s="217"/>
      <c r="K30" s="356"/>
      <c r="L30" s="321"/>
      <c r="M30" s="336"/>
      <c r="N30" s="217"/>
      <c r="O30" s="350"/>
      <c r="P30" s="346"/>
      <c r="Q30" s="282"/>
      <c r="R30" s="282"/>
      <c r="S30" s="283"/>
      <c r="U30" s="283"/>
      <c r="X30" s="283"/>
    </row>
    <row r="31" spans="1:24" ht="15">
      <c r="A31" s="485"/>
      <c r="B31" s="210"/>
      <c r="C31" s="210"/>
      <c r="D31" s="214" t="s">
        <v>133</v>
      </c>
      <c r="E31" s="214" t="s">
        <v>134</v>
      </c>
      <c r="F31" s="213">
        <v>19</v>
      </c>
      <c r="G31" s="217"/>
      <c r="H31" s="364"/>
      <c r="I31" s="351"/>
      <c r="J31" s="217"/>
      <c r="K31" s="356"/>
      <c r="L31" s="321"/>
      <c r="M31" s="336"/>
      <c r="N31" s="217"/>
      <c r="O31" s="350"/>
      <c r="P31" s="346"/>
      <c r="Q31" s="282"/>
      <c r="R31" s="282"/>
      <c r="S31" s="283"/>
      <c r="U31" s="283"/>
      <c r="X31" s="283"/>
    </row>
    <row r="32" spans="1:24" ht="15">
      <c r="A32" s="485"/>
      <c r="B32" s="210"/>
      <c r="C32" s="210"/>
      <c r="D32" s="214" t="s">
        <v>135</v>
      </c>
      <c r="E32" s="214" t="s">
        <v>136</v>
      </c>
      <c r="F32" s="213">
        <v>20</v>
      </c>
      <c r="G32" s="217"/>
      <c r="H32" s="364"/>
      <c r="I32" s="351"/>
      <c r="J32" s="217"/>
      <c r="K32" s="356"/>
      <c r="L32" s="321"/>
      <c r="M32" s="336"/>
      <c r="N32" s="217"/>
      <c r="O32" s="350"/>
      <c r="P32" s="346"/>
      <c r="Q32" s="282"/>
      <c r="R32" s="282"/>
      <c r="S32" s="283"/>
      <c r="U32" s="283"/>
      <c r="X32" s="283"/>
    </row>
    <row r="33" spans="1:24" ht="15">
      <c r="A33" s="485"/>
      <c r="B33" s="210"/>
      <c r="C33" s="210"/>
      <c r="D33" s="214" t="s">
        <v>137</v>
      </c>
      <c r="E33" s="214" t="s">
        <v>118</v>
      </c>
      <c r="F33" s="213">
        <v>21</v>
      </c>
      <c r="G33" s="217"/>
      <c r="H33" s="364"/>
      <c r="I33" s="351">
        <v>1</v>
      </c>
      <c r="J33" s="217"/>
      <c r="K33" s="356"/>
      <c r="L33" s="321">
        <v>4</v>
      </c>
      <c r="M33" s="336"/>
      <c r="N33" s="217"/>
      <c r="O33" s="350"/>
      <c r="P33" s="346"/>
      <c r="Q33" s="282"/>
      <c r="R33" s="290"/>
      <c r="S33" s="283"/>
      <c r="U33" s="283"/>
      <c r="X33" s="283"/>
    </row>
    <row r="34" spans="1:24" ht="26.25" customHeight="1">
      <c r="A34" s="485"/>
      <c r="B34" s="210">
        <v>2</v>
      </c>
      <c r="C34" s="210"/>
      <c r="D34" s="481" t="s">
        <v>406</v>
      </c>
      <c r="E34" s="481"/>
      <c r="F34" s="213">
        <v>22</v>
      </c>
      <c r="G34" s="217"/>
      <c r="H34" s="364"/>
      <c r="I34" s="351"/>
      <c r="J34" s="217"/>
      <c r="K34" s="356"/>
      <c r="L34" s="321"/>
      <c r="M34" s="336"/>
      <c r="N34" s="217"/>
      <c r="O34" s="350"/>
      <c r="P34" s="346"/>
      <c r="Q34" s="282"/>
      <c r="R34" s="282"/>
      <c r="S34" s="283"/>
      <c r="U34" s="285"/>
      <c r="X34" s="283"/>
    </row>
    <row r="35" spans="1:24" ht="15">
      <c r="A35" s="485"/>
      <c r="B35" s="485"/>
      <c r="C35" s="210" t="s">
        <v>19</v>
      </c>
      <c r="D35" s="484" t="s">
        <v>139</v>
      </c>
      <c r="E35" s="484"/>
      <c r="F35" s="213">
        <v>23</v>
      </c>
      <c r="G35" s="217"/>
      <c r="H35" s="364"/>
      <c r="I35" s="351"/>
      <c r="J35" s="217"/>
      <c r="K35" s="356"/>
      <c r="L35" s="321"/>
      <c r="M35" s="336"/>
      <c r="N35" s="217"/>
      <c r="O35" s="350"/>
      <c r="P35" s="346"/>
      <c r="Q35" s="282"/>
      <c r="R35" s="282"/>
      <c r="S35" s="283"/>
      <c r="U35" s="285"/>
      <c r="W35" s="65" t="s">
        <v>78</v>
      </c>
      <c r="X35" s="283"/>
    </row>
    <row r="36" spans="1:24" ht="15">
      <c r="A36" s="485"/>
      <c r="B36" s="485"/>
      <c r="C36" s="210" t="s">
        <v>21</v>
      </c>
      <c r="D36" s="484" t="s">
        <v>140</v>
      </c>
      <c r="E36" s="484"/>
      <c r="F36" s="213">
        <v>24</v>
      </c>
      <c r="G36" s="217"/>
      <c r="H36" s="364"/>
      <c r="I36" s="351"/>
      <c r="J36" s="217"/>
      <c r="K36" s="356"/>
      <c r="L36" s="321"/>
      <c r="M36" s="336"/>
      <c r="N36" s="217"/>
      <c r="O36" s="350"/>
      <c r="P36" s="346"/>
      <c r="Q36" s="282"/>
      <c r="R36" s="282"/>
      <c r="S36" s="283"/>
      <c r="U36" s="285"/>
      <c r="X36" s="283"/>
    </row>
    <row r="37" spans="1:24" ht="15">
      <c r="A37" s="485"/>
      <c r="B37" s="485"/>
      <c r="C37" s="210" t="s">
        <v>59</v>
      </c>
      <c r="D37" s="484" t="s">
        <v>141</v>
      </c>
      <c r="E37" s="484"/>
      <c r="F37" s="213">
        <v>25</v>
      </c>
      <c r="G37" s="217"/>
      <c r="H37" s="364"/>
      <c r="I37" s="351"/>
      <c r="J37" s="217"/>
      <c r="K37" s="356"/>
      <c r="L37" s="321"/>
      <c r="M37" s="336"/>
      <c r="N37" s="217"/>
      <c r="O37" s="350"/>
      <c r="P37" s="346"/>
      <c r="Q37" s="282"/>
      <c r="R37" s="282"/>
      <c r="S37" s="283"/>
      <c r="U37" s="285"/>
      <c r="X37" s="283"/>
    </row>
    <row r="38" spans="1:24" ht="15">
      <c r="A38" s="485"/>
      <c r="B38" s="485"/>
      <c r="C38" s="210" t="s">
        <v>68</v>
      </c>
      <c r="D38" s="484" t="s">
        <v>142</v>
      </c>
      <c r="E38" s="484"/>
      <c r="F38" s="213">
        <v>26</v>
      </c>
      <c r="G38" s="217"/>
      <c r="H38" s="364"/>
      <c r="I38" s="351"/>
      <c r="J38" s="217"/>
      <c r="K38" s="356"/>
      <c r="L38" s="321"/>
      <c r="M38" s="336"/>
      <c r="N38" s="217"/>
      <c r="O38" s="350"/>
      <c r="P38" s="346"/>
      <c r="Q38" s="282"/>
      <c r="R38" s="282"/>
      <c r="S38" s="283"/>
      <c r="U38" s="285"/>
      <c r="X38" s="283"/>
    </row>
    <row r="39" spans="1:24" ht="15">
      <c r="A39" s="485"/>
      <c r="B39" s="485"/>
      <c r="C39" s="210" t="s">
        <v>70</v>
      </c>
      <c r="D39" s="484" t="s">
        <v>143</v>
      </c>
      <c r="E39" s="484"/>
      <c r="F39" s="213">
        <v>27</v>
      </c>
      <c r="G39" s="217"/>
      <c r="H39" s="364"/>
      <c r="I39" s="351"/>
      <c r="J39" s="217"/>
      <c r="K39" s="356"/>
      <c r="L39" s="321"/>
      <c r="M39" s="336"/>
      <c r="N39" s="217"/>
      <c r="O39" s="350"/>
      <c r="P39" s="346"/>
      <c r="Q39" s="282"/>
      <c r="R39" s="282"/>
      <c r="S39" s="283"/>
      <c r="U39" s="285"/>
      <c r="X39" s="283"/>
    </row>
    <row r="40" spans="1:24" ht="18" customHeight="1">
      <c r="A40" s="210" t="s">
        <v>25</v>
      </c>
      <c r="B40" s="484" t="s">
        <v>412</v>
      </c>
      <c r="C40" s="484"/>
      <c r="D40" s="484"/>
      <c r="E40" s="484"/>
      <c r="F40" s="213">
        <v>28</v>
      </c>
      <c r="G40" s="217"/>
      <c r="H40" s="364">
        <f>H41+H142</f>
        <v>9278</v>
      </c>
      <c r="I40" s="352">
        <f>I41+I142</f>
        <v>8955</v>
      </c>
      <c r="J40" s="217"/>
      <c r="K40" s="356">
        <f>K41+K142</f>
        <v>10650</v>
      </c>
      <c r="L40" s="321">
        <f>L41+L142</f>
        <v>8622</v>
      </c>
      <c r="M40" s="335">
        <f>M41+M142</f>
        <v>12050</v>
      </c>
      <c r="N40" s="217">
        <f>M40/I40*100</f>
        <v>134.56169737576772</v>
      </c>
      <c r="O40" s="350">
        <f>M40/K40*100</f>
        <v>113.14553990610328</v>
      </c>
      <c r="P40" s="346">
        <f>P41</f>
        <v>2689</v>
      </c>
      <c r="Q40" s="301">
        <f>Q41</f>
        <v>2865</v>
      </c>
      <c r="R40" s="301">
        <f>R41</f>
        <v>2587</v>
      </c>
      <c r="S40" s="299">
        <f>S41+S142</f>
        <v>12050</v>
      </c>
      <c r="U40" s="283"/>
      <c r="X40" s="283"/>
    </row>
    <row r="41" spans="1:24" ht="27.75" customHeight="1">
      <c r="A41" s="485"/>
      <c r="B41" s="210">
        <v>1</v>
      </c>
      <c r="C41" s="481" t="s">
        <v>413</v>
      </c>
      <c r="D41" s="481"/>
      <c r="E41" s="481"/>
      <c r="F41" s="213">
        <v>29</v>
      </c>
      <c r="G41" s="217"/>
      <c r="H41" s="364">
        <f>H42+H90+H97+H125</f>
        <v>9278</v>
      </c>
      <c r="I41" s="352">
        <f>I42+I90+I97+I125</f>
        <v>8955</v>
      </c>
      <c r="J41" s="217"/>
      <c r="K41" s="357">
        <f>K42+K90+K97+K125</f>
        <v>10650</v>
      </c>
      <c r="L41" s="328">
        <f>L42+L90+L97+L125</f>
        <v>8622</v>
      </c>
      <c r="M41" s="335">
        <f>M42+M90+M97+M125</f>
        <v>12050</v>
      </c>
      <c r="N41" s="217">
        <f>M41/I41*100</f>
        <v>134.56169737576772</v>
      </c>
      <c r="O41" s="350">
        <f>M41/K41*100</f>
        <v>113.14553990610328</v>
      </c>
      <c r="P41" s="346">
        <f>P42+P90+P97+P125</f>
        <v>2689</v>
      </c>
      <c r="Q41" s="301">
        <f>Q42+Q90+Q97+Q125</f>
        <v>2865</v>
      </c>
      <c r="R41" s="301">
        <f>R42+R90+R97+R125</f>
        <v>2587</v>
      </c>
      <c r="S41" s="299">
        <f>S42+S90+S97+S125</f>
        <v>12050</v>
      </c>
      <c r="U41" s="299"/>
      <c r="X41" s="283"/>
    </row>
    <row r="42" spans="1:24" ht="28.5" customHeight="1">
      <c r="A42" s="485"/>
      <c r="B42" s="485"/>
      <c r="C42" s="481" t="s">
        <v>414</v>
      </c>
      <c r="D42" s="481"/>
      <c r="E42" s="481"/>
      <c r="F42" s="213">
        <v>30</v>
      </c>
      <c r="G42" s="217"/>
      <c r="H42" s="364">
        <f>H43+H51+H57</f>
        <v>252</v>
      </c>
      <c r="I42" s="352">
        <f>I43+I51+I57</f>
        <v>212</v>
      </c>
      <c r="J42" s="217"/>
      <c r="K42" s="357">
        <f>K43+K51+K57</f>
        <v>367</v>
      </c>
      <c r="L42" s="328">
        <f>L43+L51+L57</f>
        <v>268</v>
      </c>
      <c r="M42" s="335">
        <f>M43+M51+M57</f>
        <v>410</v>
      </c>
      <c r="N42" s="217">
        <f>M42/I42*100</f>
        <v>193.39622641509433</v>
      </c>
      <c r="O42" s="350">
        <f>M42/K42*100</f>
        <v>111.716621253406</v>
      </c>
      <c r="P42" s="347">
        <f>P43+P51+P57</f>
        <v>108</v>
      </c>
      <c r="Q42" s="301">
        <f>Q43+Q51+Q57</f>
        <v>165</v>
      </c>
      <c r="R42" s="301">
        <f>R43+R51+R57</f>
        <v>68</v>
      </c>
      <c r="S42" s="299">
        <f>S43+S51+S57</f>
        <v>410</v>
      </c>
      <c r="U42" s="299"/>
      <c r="X42" s="283"/>
    </row>
    <row r="43" spans="1:24" ht="15" customHeight="1">
      <c r="A43" s="485"/>
      <c r="B43" s="485"/>
      <c r="C43" s="210" t="s">
        <v>147</v>
      </c>
      <c r="D43" s="481" t="s">
        <v>415</v>
      </c>
      <c r="E43" s="481"/>
      <c r="F43" s="213">
        <v>31</v>
      </c>
      <c r="G43" s="217"/>
      <c r="H43" s="364">
        <f>H44+H45+H48+H49+H50</f>
        <v>144</v>
      </c>
      <c r="I43" s="352">
        <f>I44+I45+I48+I49+I50</f>
        <v>130</v>
      </c>
      <c r="J43" s="217"/>
      <c r="K43" s="357">
        <f>K44+K45+K48+K49+K50</f>
        <v>255</v>
      </c>
      <c r="L43" s="328">
        <f>L44+L45+L48+L49+L50</f>
        <v>141</v>
      </c>
      <c r="M43" s="335">
        <f>M44+M45+M48+M49+M50</f>
        <v>245</v>
      </c>
      <c r="N43" s="217">
        <f>M43/I43*100</f>
        <v>188.46153846153845</v>
      </c>
      <c r="O43" s="350">
        <f>M43/K43*100</f>
        <v>96.07843137254902</v>
      </c>
      <c r="P43" s="347">
        <f>P49+P48+P45</f>
        <v>70</v>
      </c>
      <c r="Q43" s="301">
        <f>Q49+Q48+Q45</f>
        <v>130</v>
      </c>
      <c r="R43" s="301">
        <f>R49+R48+R45</f>
        <v>39</v>
      </c>
      <c r="S43" s="299">
        <f>S44+S45+S48+S49+S50</f>
        <v>245</v>
      </c>
      <c r="U43" s="299"/>
      <c r="X43" s="283"/>
    </row>
    <row r="44" spans="1:24" ht="15">
      <c r="A44" s="485"/>
      <c r="B44" s="485"/>
      <c r="C44" s="210" t="s">
        <v>19</v>
      </c>
      <c r="D44" s="481" t="s">
        <v>149</v>
      </c>
      <c r="E44" s="481"/>
      <c r="F44" s="213">
        <v>32</v>
      </c>
      <c r="G44" s="217"/>
      <c r="H44" s="364"/>
      <c r="I44" s="351"/>
      <c r="J44" s="217"/>
      <c r="K44" s="357"/>
      <c r="L44" s="321"/>
      <c r="M44" s="335"/>
      <c r="N44" s="217"/>
      <c r="O44" s="350"/>
      <c r="P44" s="346"/>
      <c r="Q44" s="282"/>
      <c r="R44" s="282"/>
      <c r="S44" s="299"/>
      <c r="U44" s="285"/>
      <c r="X44" s="283"/>
    </row>
    <row r="45" spans="1:24" ht="15">
      <c r="A45" s="485"/>
      <c r="B45" s="485"/>
      <c r="C45" s="210" t="s">
        <v>21</v>
      </c>
      <c r="D45" s="481" t="s">
        <v>150</v>
      </c>
      <c r="E45" s="481"/>
      <c r="F45" s="213">
        <v>33</v>
      </c>
      <c r="G45" s="217"/>
      <c r="H45" s="364">
        <v>60</v>
      </c>
      <c r="I45" s="351">
        <v>50</v>
      </c>
      <c r="J45" s="217"/>
      <c r="K45" s="357">
        <v>75</v>
      </c>
      <c r="L45" s="321">
        <v>35</v>
      </c>
      <c r="M45" s="335">
        <v>65</v>
      </c>
      <c r="N45" s="217">
        <f>M45/I45*100</f>
        <v>130</v>
      </c>
      <c r="O45" s="350">
        <f>M45/K45*100</f>
        <v>86.66666666666667</v>
      </c>
      <c r="P45" s="347">
        <v>17</v>
      </c>
      <c r="Q45" s="301">
        <v>27</v>
      </c>
      <c r="R45" s="301">
        <v>16</v>
      </c>
      <c r="S45" s="299">
        <v>65</v>
      </c>
      <c r="U45" s="283"/>
      <c r="X45" s="283"/>
    </row>
    <row r="46" spans="1:24" ht="15">
      <c r="A46" s="485"/>
      <c r="B46" s="485"/>
      <c r="C46" s="210"/>
      <c r="D46" s="214" t="s">
        <v>151</v>
      </c>
      <c r="E46" s="214" t="s">
        <v>152</v>
      </c>
      <c r="F46" s="213">
        <v>34</v>
      </c>
      <c r="G46" s="217"/>
      <c r="H46" s="364">
        <v>4</v>
      </c>
      <c r="I46" s="351">
        <v>0</v>
      </c>
      <c r="J46" s="217"/>
      <c r="K46" s="357">
        <v>5</v>
      </c>
      <c r="L46" s="321">
        <v>0</v>
      </c>
      <c r="M46" s="335">
        <v>5</v>
      </c>
      <c r="N46" s="217"/>
      <c r="O46" s="350">
        <f>M46/K46*100</f>
        <v>100</v>
      </c>
      <c r="P46" s="347">
        <v>2</v>
      </c>
      <c r="Q46" s="301">
        <v>2</v>
      </c>
      <c r="R46" s="301">
        <v>1</v>
      </c>
      <c r="S46" s="299">
        <v>5</v>
      </c>
      <c r="U46" s="283"/>
      <c r="X46" s="283"/>
    </row>
    <row r="47" spans="1:24" ht="15">
      <c r="A47" s="485"/>
      <c r="B47" s="485"/>
      <c r="C47" s="210"/>
      <c r="D47" s="214" t="s">
        <v>153</v>
      </c>
      <c r="E47" s="214" t="s">
        <v>154</v>
      </c>
      <c r="F47" s="213">
        <v>35</v>
      </c>
      <c r="G47" s="217"/>
      <c r="H47" s="364">
        <v>40</v>
      </c>
      <c r="I47" s="351">
        <v>38</v>
      </c>
      <c r="J47" s="217"/>
      <c r="K47" s="357">
        <v>50</v>
      </c>
      <c r="L47" s="321">
        <v>28</v>
      </c>
      <c r="M47" s="335">
        <v>50</v>
      </c>
      <c r="N47" s="217">
        <f>M47/I47*100</f>
        <v>131.57894736842107</v>
      </c>
      <c r="O47" s="350">
        <f>M47/K47*100</f>
        <v>100</v>
      </c>
      <c r="P47" s="347">
        <v>10</v>
      </c>
      <c r="Q47" s="301">
        <v>20</v>
      </c>
      <c r="R47" s="301">
        <v>10</v>
      </c>
      <c r="S47" s="299">
        <v>50</v>
      </c>
      <c r="U47" s="283"/>
      <c r="X47" s="283"/>
    </row>
    <row r="48" spans="1:24" ht="27.75" customHeight="1">
      <c r="A48" s="485"/>
      <c r="B48" s="485"/>
      <c r="C48" s="210" t="s">
        <v>59</v>
      </c>
      <c r="D48" s="481" t="s">
        <v>155</v>
      </c>
      <c r="E48" s="481"/>
      <c r="F48" s="213">
        <v>36</v>
      </c>
      <c r="G48" s="217"/>
      <c r="H48" s="364">
        <v>80</v>
      </c>
      <c r="I48" s="351">
        <v>80</v>
      </c>
      <c r="J48" s="217"/>
      <c r="K48" s="357">
        <v>170</v>
      </c>
      <c r="L48" s="321">
        <v>101</v>
      </c>
      <c r="M48" s="335">
        <v>170</v>
      </c>
      <c r="N48" s="217">
        <f>M48/I48*100</f>
        <v>212.5</v>
      </c>
      <c r="O48" s="350">
        <f>M48/K48*100</f>
        <v>100</v>
      </c>
      <c r="P48" s="347">
        <v>50</v>
      </c>
      <c r="Q48" s="301">
        <v>100</v>
      </c>
      <c r="R48" s="301">
        <v>20</v>
      </c>
      <c r="S48" s="299">
        <v>170</v>
      </c>
      <c r="U48" s="283"/>
      <c r="X48" s="283"/>
    </row>
    <row r="49" spans="1:24" ht="15">
      <c r="A49" s="485"/>
      <c r="B49" s="485"/>
      <c r="C49" s="210" t="s">
        <v>68</v>
      </c>
      <c r="D49" s="481" t="s">
        <v>156</v>
      </c>
      <c r="E49" s="481"/>
      <c r="F49" s="213">
        <v>37</v>
      </c>
      <c r="G49" s="217"/>
      <c r="H49" s="364">
        <v>4</v>
      </c>
      <c r="I49" s="351">
        <v>0</v>
      </c>
      <c r="J49" s="217"/>
      <c r="K49" s="357">
        <v>10</v>
      </c>
      <c r="L49" s="321">
        <v>5</v>
      </c>
      <c r="M49" s="335">
        <v>10</v>
      </c>
      <c r="N49" s="217"/>
      <c r="O49" s="350">
        <f>M49/K49*100</f>
        <v>100</v>
      </c>
      <c r="P49" s="347">
        <v>3</v>
      </c>
      <c r="Q49" s="301">
        <v>3</v>
      </c>
      <c r="R49" s="301">
        <v>3</v>
      </c>
      <c r="S49" s="299">
        <v>10</v>
      </c>
      <c r="U49" s="283"/>
      <c r="X49" s="283"/>
    </row>
    <row r="50" spans="1:24" ht="15">
      <c r="A50" s="485"/>
      <c r="B50" s="485"/>
      <c r="C50" s="210" t="s">
        <v>70</v>
      </c>
      <c r="D50" s="481" t="s">
        <v>157</v>
      </c>
      <c r="E50" s="481"/>
      <c r="F50" s="213">
        <v>38</v>
      </c>
      <c r="G50" s="217"/>
      <c r="H50" s="364"/>
      <c r="I50" s="351"/>
      <c r="J50" s="217"/>
      <c r="K50" s="356"/>
      <c r="L50" s="321"/>
      <c r="M50" s="336"/>
      <c r="N50" s="217"/>
      <c r="O50" s="350"/>
      <c r="P50" s="346"/>
      <c r="Q50" s="282"/>
      <c r="R50" s="282"/>
      <c r="S50" s="283"/>
      <c r="U50" s="285"/>
      <c r="X50" s="283"/>
    </row>
    <row r="51" spans="1:24" ht="30" customHeight="1">
      <c r="A51" s="485"/>
      <c r="B51" s="485"/>
      <c r="C51" s="210" t="s">
        <v>158</v>
      </c>
      <c r="D51" s="484" t="s">
        <v>416</v>
      </c>
      <c r="E51" s="484"/>
      <c r="F51" s="213">
        <v>39</v>
      </c>
      <c r="G51" s="217"/>
      <c r="H51" s="364">
        <v>2</v>
      </c>
      <c r="I51" s="351">
        <v>2</v>
      </c>
      <c r="J51" s="217"/>
      <c r="K51" s="357">
        <v>5</v>
      </c>
      <c r="L51" s="321">
        <v>2</v>
      </c>
      <c r="M51" s="335">
        <v>5</v>
      </c>
      <c r="N51" s="217">
        <f>M51/I51*100</f>
        <v>250</v>
      </c>
      <c r="O51" s="350">
        <f>M51/K51*100</f>
        <v>100</v>
      </c>
      <c r="P51" s="347">
        <v>2</v>
      </c>
      <c r="Q51" s="301">
        <v>2</v>
      </c>
      <c r="R51" s="301">
        <v>1</v>
      </c>
      <c r="S51" s="299">
        <v>5</v>
      </c>
      <c r="U51" s="283"/>
      <c r="X51" s="283"/>
    </row>
    <row r="52" spans="1:24" ht="18.75" customHeight="1">
      <c r="A52" s="485"/>
      <c r="B52" s="485"/>
      <c r="C52" s="210" t="s">
        <v>19</v>
      </c>
      <c r="D52" s="484" t="s">
        <v>160</v>
      </c>
      <c r="E52" s="484"/>
      <c r="F52" s="213">
        <v>40</v>
      </c>
      <c r="G52" s="217"/>
      <c r="H52" s="364"/>
      <c r="I52" s="351"/>
      <c r="J52" s="217"/>
      <c r="K52" s="356"/>
      <c r="L52" s="321"/>
      <c r="M52" s="336"/>
      <c r="N52" s="217"/>
      <c r="O52" s="350"/>
      <c r="P52" s="346"/>
      <c r="Q52" s="282"/>
      <c r="R52" s="282"/>
      <c r="S52" s="283"/>
      <c r="U52" s="283"/>
      <c r="X52" s="283"/>
    </row>
    <row r="53" spans="1:24" ht="18" customHeight="1">
      <c r="A53" s="485"/>
      <c r="B53" s="485"/>
      <c r="C53" s="210" t="s">
        <v>161</v>
      </c>
      <c r="D53" s="484" t="s">
        <v>459</v>
      </c>
      <c r="E53" s="484"/>
      <c r="F53" s="213">
        <v>41</v>
      </c>
      <c r="G53" s="217"/>
      <c r="H53" s="364"/>
      <c r="I53" s="351"/>
      <c r="J53" s="217"/>
      <c r="K53" s="356"/>
      <c r="L53" s="321"/>
      <c r="M53" s="336"/>
      <c r="N53" s="217"/>
      <c r="O53" s="350"/>
      <c r="P53" s="346"/>
      <c r="Q53" s="282"/>
      <c r="R53" s="282"/>
      <c r="S53" s="283"/>
      <c r="U53" s="283"/>
      <c r="X53" s="283"/>
    </row>
    <row r="54" spans="1:24" ht="15">
      <c r="A54" s="485"/>
      <c r="B54" s="485"/>
      <c r="C54" s="210"/>
      <c r="D54" s="222" t="s">
        <v>151</v>
      </c>
      <c r="E54" s="222" t="s">
        <v>163</v>
      </c>
      <c r="F54" s="213">
        <v>42</v>
      </c>
      <c r="G54" s="217"/>
      <c r="H54" s="364"/>
      <c r="I54" s="351"/>
      <c r="J54" s="217"/>
      <c r="K54" s="356"/>
      <c r="L54" s="321"/>
      <c r="M54" s="336"/>
      <c r="N54" s="217"/>
      <c r="O54" s="350"/>
      <c r="P54" s="346"/>
      <c r="Q54" s="282"/>
      <c r="R54" s="282"/>
      <c r="S54" s="283"/>
      <c r="U54" s="283"/>
      <c r="X54" s="283"/>
    </row>
    <row r="55" spans="1:24" ht="15">
      <c r="A55" s="485"/>
      <c r="B55" s="485"/>
      <c r="C55" s="210"/>
      <c r="D55" s="222" t="s">
        <v>153</v>
      </c>
      <c r="E55" s="222" t="s">
        <v>164</v>
      </c>
      <c r="F55" s="213">
        <v>43</v>
      </c>
      <c r="G55" s="217"/>
      <c r="H55" s="364"/>
      <c r="I55" s="351"/>
      <c r="J55" s="217"/>
      <c r="K55" s="356"/>
      <c r="L55" s="321"/>
      <c r="M55" s="336"/>
      <c r="N55" s="217"/>
      <c r="O55" s="350"/>
      <c r="P55" s="346"/>
      <c r="Q55" s="282"/>
      <c r="R55" s="282"/>
      <c r="S55" s="283"/>
      <c r="U55" s="283"/>
      <c r="X55" s="283"/>
    </row>
    <row r="56" spans="1:24" ht="15">
      <c r="A56" s="485"/>
      <c r="B56" s="485"/>
      <c r="C56" s="210" t="s">
        <v>59</v>
      </c>
      <c r="D56" s="484" t="s">
        <v>165</v>
      </c>
      <c r="E56" s="484"/>
      <c r="F56" s="213">
        <v>44</v>
      </c>
      <c r="G56" s="217"/>
      <c r="H56" s="364">
        <v>2</v>
      </c>
      <c r="I56" s="351">
        <v>2</v>
      </c>
      <c r="J56" s="217"/>
      <c r="K56" s="357">
        <v>5</v>
      </c>
      <c r="L56" s="321">
        <v>2</v>
      </c>
      <c r="M56" s="335">
        <v>5</v>
      </c>
      <c r="N56" s="217">
        <f>M56/I56*100</f>
        <v>250</v>
      </c>
      <c r="O56" s="350">
        <f>M56/K56*100</f>
        <v>100</v>
      </c>
      <c r="P56" s="347">
        <v>2</v>
      </c>
      <c r="Q56" s="301">
        <v>2</v>
      </c>
      <c r="R56" s="301">
        <v>1</v>
      </c>
      <c r="S56" s="299">
        <v>5</v>
      </c>
      <c r="U56" s="283"/>
      <c r="X56" s="283"/>
    </row>
    <row r="57" spans="1:24" ht="41.25" customHeight="1">
      <c r="A57" s="485"/>
      <c r="B57" s="485"/>
      <c r="C57" s="210" t="s">
        <v>166</v>
      </c>
      <c r="D57" s="484" t="s">
        <v>417</v>
      </c>
      <c r="E57" s="484"/>
      <c r="F57" s="213">
        <v>45</v>
      </c>
      <c r="G57" s="217"/>
      <c r="H57" s="364">
        <f>H58+H59+H61+H68+H73+H74+H78+H79+H80+H89</f>
        <v>106</v>
      </c>
      <c r="I57" s="352">
        <f>I58+I59+I61+I68+I73+I74+I78+I79+I80+I89</f>
        <v>80</v>
      </c>
      <c r="J57" s="217"/>
      <c r="K57" s="357">
        <f>K58+K59+K61+K68+K73+K74+K78+K79+K80+K89</f>
        <v>107</v>
      </c>
      <c r="L57" s="328">
        <f>L58+L59+L61+L68+L73+L74+L78+L79+L80+L89</f>
        <v>125</v>
      </c>
      <c r="M57" s="335">
        <f>M58+M59+M61+M68+M73+M74+M78+M79+M80+M89</f>
        <v>160</v>
      </c>
      <c r="N57" s="217">
        <f>M57/I57*100</f>
        <v>200</v>
      </c>
      <c r="O57" s="350">
        <f>M57/K57*100</f>
        <v>149.53271028037383</v>
      </c>
      <c r="P57" s="347">
        <v>36</v>
      </c>
      <c r="Q57" s="301">
        <v>33</v>
      </c>
      <c r="R57" s="301">
        <v>28</v>
      </c>
      <c r="S57" s="299">
        <f>S58+S59+S61+S68+S73+S74+S78+S79+S80+S89</f>
        <v>160</v>
      </c>
      <c r="U57" s="299"/>
      <c r="X57" s="283"/>
    </row>
    <row r="58" spans="1:24" ht="17.25" customHeight="1">
      <c r="A58" s="485"/>
      <c r="B58" s="485"/>
      <c r="C58" s="210" t="s">
        <v>19</v>
      </c>
      <c r="D58" s="484" t="s">
        <v>167</v>
      </c>
      <c r="E58" s="484"/>
      <c r="F58" s="213">
        <v>46</v>
      </c>
      <c r="G58" s="217"/>
      <c r="H58" s="364">
        <v>0</v>
      </c>
      <c r="I58" s="351"/>
      <c r="J58" s="217"/>
      <c r="K58" s="356">
        <v>0</v>
      </c>
      <c r="L58" s="321">
        <v>0</v>
      </c>
      <c r="M58" s="336">
        <v>0</v>
      </c>
      <c r="N58" s="217"/>
      <c r="O58" s="350"/>
      <c r="P58" s="346"/>
      <c r="Q58" s="282"/>
      <c r="R58" s="282"/>
      <c r="S58" s="283">
        <v>0</v>
      </c>
      <c r="U58" s="283"/>
      <c r="X58" s="283"/>
    </row>
    <row r="59" spans="1:24" ht="16.5" customHeight="1">
      <c r="A59" s="485"/>
      <c r="B59" s="485"/>
      <c r="C59" s="210" t="s">
        <v>21</v>
      </c>
      <c r="D59" s="484" t="s">
        <v>168</v>
      </c>
      <c r="E59" s="484"/>
      <c r="F59" s="213">
        <v>47</v>
      </c>
      <c r="G59" s="217"/>
      <c r="H59" s="364"/>
      <c r="I59" s="351"/>
      <c r="J59" s="217"/>
      <c r="K59" s="356"/>
      <c r="L59" s="321"/>
      <c r="M59" s="336"/>
      <c r="N59" s="217"/>
      <c r="O59" s="350"/>
      <c r="P59" s="346"/>
      <c r="Q59" s="282"/>
      <c r="R59" s="282"/>
      <c r="S59" s="283"/>
      <c r="U59" s="285"/>
      <c r="X59" s="283"/>
    </row>
    <row r="60" spans="1:24" ht="15">
      <c r="A60" s="485"/>
      <c r="B60" s="485"/>
      <c r="C60" s="210"/>
      <c r="D60" s="223" t="s">
        <v>151</v>
      </c>
      <c r="E60" s="223" t="s">
        <v>169</v>
      </c>
      <c r="F60" s="213">
        <v>48</v>
      </c>
      <c r="G60" s="217"/>
      <c r="H60" s="364"/>
      <c r="I60" s="351"/>
      <c r="J60" s="217"/>
      <c r="K60" s="356"/>
      <c r="L60" s="321"/>
      <c r="M60" s="336"/>
      <c r="N60" s="217"/>
      <c r="O60" s="350"/>
      <c r="P60" s="346"/>
      <c r="Q60" s="282"/>
      <c r="R60" s="282"/>
      <c r="S60" s="283"/>
      <c r="U60" s="285"/>
      <c r="X60" s="283"/>
    </row>
    <row r="61" spans="1:24" ht="26.25" customHeight="1">
      <c r="A61" s="485"/>
      <c r="B61" s="485"/>
      <c r="C61" s="210" t="s">
        <v>59</v>
      </c>
      <c r="D61" s="484" t="s">
        <v>170</v>
      </c>
      <c r="E61" s="484"/>
      <c r="F61" s="213">
        <v>49</v>
      </c>
      <c r="G61" s="217"/>
      <c r="H61" s="364">
        <v>11</v>
      </c>
      <c r="I61" s="351">
        <v>8</v>
      </c>
      <c r="J61" s="217"/>
      <c r="K61" s="357">
        <v>12</v>
      </c>
      <c r="L61" s="321">
        <v>5</v>
      </c>
      <c r="M61" s="335">
        <v>10</v>
      </c>
      <c r="N61" s="217">
        <f>M61/I61*100</f>
        <v>125</v>
      </c>
      <c r="O61" s="350">
        <f>M61/K61*100</f>
        <v>83.33333333333334</v>
      </c>
      <c r="P61" s="347">
        <v>3</v>
      </c>
      <c r="Q61" s="301">
        <v>4</v>
      </c>
      <c r="R61" s="301">
        <v>4</v>
      </c>
      <c r="S61" s="299">
        <v>10</v>
      </c>
      <c r="U61" s="283"/>
      <c r="X61" s="283"/>
    </row>
    <row r="62" spans="1:24" ht="18.75" customHeight="1">
      <c r="A62" s="485"/>
      <c r="B62" s="485"/>
      <c r="C62" s="210"/>
      <c r="D62" s="223" t="s">
        <v>171</v>
      </c>
      <c r="E62" s="223" t="s">
        <v>172</v>
      </c>
      <c r="F62" s="213">
        <v>50</v>
      </c>
      <c r="G62" s="217"/>
      <c r="H62" s="364">
        <v>1</v>
      </c>
      <c r="I62" s="351">
        <v>1</v>
      </c>
      <c r="J62" s="217"/>
      <c r="K62" s="357">
        <v>2</v>
      </c>
      <c r="L62" s="321">
        <v>0</v>
      </c>
      <c r="M62" s="335">
        <v>2</v>
      </c>
      <c r="N62" s="217"/>
      <c r="O62" s="350">
        <f>M62/K62*100</f>
        <v>100</v>
      </c>
      <c r="P62" s="347">
        <v>0</v>
      </c>
      <c r="Q62" s="301">
        <v>1</v>
      </c>
      <c r="R62" s="301">
        <v>1</v>
      </c>
      <c r="S62" s="299">
        <v>2</v>
      </c>
      <c r="U62" s="283"/>
      <c r="X62" s="283"/>
    </row>
    <row r="63" spans="1:24" ht="25.5">
      <c r="A63" s="485"/>
      <c r="B63" s="485"/>
      <c r="C63" s="210"/>
      <c r="D63" s="223"/>
      <c r="E63" s="224" t="s">
        <v>173</v>
      </c>
      <c r="F63" s="213">
        <v>51</v>
      </c>
      <c r="G63" s="217"/>
      <c r="H63" s="364"/>
      <c r="I63" s="351"/>
      <c r="J63" s="217"/>
      <c r="K63" s="357"/>
      <c r="L63" s="321"/>
      <c r="M63" s="335"/>
      <c r="N63" s="217"/>
      <c r="O63" s="350"/>
      <c r="P63" s="347"/>
      <c r="Q63" s="301"/>
      <c r="R63" s="301"/>
      <c r="S63" s="299"/>
      <c r="U63" s="283"/>
      <c r="X63" s="283"/>
    </row>
    <row r="64" spans="1:24" ht="19.5" customHeight="1">
      <c r="A64" s="485"/>
      <c r="B64" s="485"/>
      <c r="C64" s="210"/>
      <c r="D64" s="223" t="s">
        <v>174</v>
      </c>
      <c r="E64" s="223" t="s">
        <v>175</v>
      </c>
      <c r="F64" s="213">
        <v>52</v>
      </c>
      <c r="G64" s="217"/>
      <c r="H64" s="364">
        <v>10</v>
      </c>
      <c r="I64" s="351">
        <v>7</v>
      </c>
      <c r="J64" s="217"/>
      <c r="K64" s="357">
        <v>10</v>
      </c>
      <c r="L64" s="321">
        <v>5</v>
      </c>
      <c r="M64" s="335">
        <v>8</v>
      </c>
      <c r="N64" s="217">
        <f>M64/I64*100</f>
        <v>114.28571428571428</v>
      </c>
      <c r="O64" s="350">
        <f>M64/K64*100</f>
        <v>80</v>
      </c>
      <c r="P64" s="347">
        <v>3</v>
      </c>
      <c r="Q64" s="301">
        <v>3</v>
      </c>
      <c r="R64" s="301">
        <v>3</v>
      </c>
      <c r="S64" s="299">
        <v>8</v>
      </c>
      <c r="U64" s="283"/>
      <c r="X64" s="283"/>
    </row>
    <row r="65" spans="1:24" ht="38.25">
      <c r="A65" s="485"/>
      <c r="B65" s="485"/>
      <c r="C65" s="210"/>
      <c r="D65" s="223"/>
      <c r="E65" s="224" t="s">
        <v>176</v>
      </c>
      <c r="F65" s="213">
        <v>53</v>
      </c>
      <c r="G65" s="217"/>
      <c r="H65" s="364"/>
      <c r="I65" s="351"/>
      <c r="J65" s="217"/>
      <c r="K65" s="356"/>
      <c r="L65" s="321"/>
      <c r="M65" s="336"/>
      <c r="N65" s="217"/>
      <c r="O65" s="350"/>
      <c r="P65" s="347"/>
      <c r="Q65" s="301"/>
      <c r="R65" s="301"/>
      <c r="S65" s="283"/>
      <c r="U65" s="285"/>
      <c r="X65" s="283"/>
    </row>
    <row r="66" spans="1:24" ht="42.75" customHeight="1">
      <c r="A66" s="485"/>
      <c r="B66" s="485"/>
      <c r="C66" s="210"/>
      <c r="D66" s="223"/>
      <c r="E66" s="224" t="s">
        <v>177</v>
      </c>
      <c r="F66" s="213">
        <v>54</v>
      </c>
      <c r="G66" s="217"/>
      <c r="H66" s="364"/>
      <c r="I66" s="351"/>
      <c r="J66" s="217"/>
      <c r="K66" s="356"/>
      <c r="L66" s="321"/>
      <c r="M66" s="336"/>
      <c r="N66" s="217"/>
      <c r="O66" s="350"/>
      <c r="P66" s="346"/>
      <c r="Q66" s="282"/>
      <c r="R66" s="282"/>
      <c r="S66" s="283"/>
      <c r="U66" s="285"/>
      <c r="X66" s="283"/>
    </row>
    <row r="67" spans="1:24" ht="15">
      <c r="A67" s="485"/>
      <c r="B67" s="485"/>
      <c r="C67" s="210"/>
      <c r="D67" s="223"/>
      <c r="E67" s="224" t="s">
        <v>178</v>
      </c>
      <c r="F67" s="213">
        <v>55</v>
      </c>
      <c r="G67" s="217"/>
      <c r="H67" s="364"/>
      <c r="I67" s="351"/>
      <c r="J67" s="217"/>
      <c r="K67" s="356"/>
      <c r="L67" s="321"/>
      <c r="M67" s="336"/>
      <c r="N67" s="217"/>
      <c r="O67" s="350"/>
      <c r="P67" s="346"/>
      <c r="Q67" s="282"/>
      <c r="R67" s="282"/>
      <c r="S67" s="283"/>
      <c r="U67" s="285"/>
      <c r="X67" s="283"/>
    </row>
    <row r="68" spans="1:24" ht="31.5" customHeight="1">
      <c r="A68" s="485"/>
      <c r="B68" s="485"/>
      <c r="C68" s="210" t="s">
        <v>68</v>
      </c>
      <c r="D68" s="481" t="s">
        <v>419</v>
      </c>
      <c r="E68" s="481"/>
      <c r="F68" s="213">
        <v>56</v>
      </c>
      <c r="G68" s="217"/>
      <c r="H68" s="364"/>
      <c r="I68" s="351"/>
      <c r="J68" s="217"/>
      <c r="K68" s="356"/>
      <c r="L68" s="321"/>
      <c r="M68" s="336"/>
      <c r="N68" s="217"/>
      <c r="O68" s="350"/>
      <c r="P68" s="346"/>
      <c r="Q68" s="282"/>
      <c r="R68" s="282"/>
      <c r="S68" s="283"/>
      <c r="U68" s="285"/>
      <c r="X68" s="283"/>
    </row>
    <row r="69" spans="1:24" ht="15">
      <c r="A69" s="485"/>
      <c r="B69" s="485"/>
      <c r="C69" s="210"/>
      <c r="D69" s="214" t="s">
        <v>179</v>
      </c>
      <c r="E69" s="224" t="s">
        <v>180</v>
      </c>
      <c r="F69" s="213">
        <v>57</v>
      </c>
      <c r="G69" s="217"/>
      <c r="H69" s="364"/>
      <c r="I69" s="351"/>
      <c r="J69" s="217"/>
      <c r="K69" s="356"/>
      <c r="L69" s="321"/>
      <c r="M69" s="336"/>
      <c r="N69" s="217"/>
      <c r="O69" s="350"/>
      <c r="P69" s="346"/>
      <c r="Q69" s="282"/>
      <c r="R69" s="282"/>
      <c r="S69" s="283"/>
      <c r="U69" s="285"/>
      <c r="X69" s="283"/>
    </row>
    <row r="70" spans="1:24" ht="25.5">
      <c r="A70" s="485"/>
      <c r="B70" s="485"/>
      <c r="C70" s="210"/>
      <c r="D70" s="214" t="s">
        <v>181</v>
      </c>
      <c r="E70" s="224" t="s">
        <v>182</v>
      </c>
      <c r="F70" s="213">
        <v>58</v>
      </c>
      <c r="G70" s="217"/>
      <c r="H70" s="364"/>
      <c r="I70" s="351"/>
      <c r="J70" s="217"/>
      <c r="K70" s="356"/>
      <c r="L70" s="321"/>
      <c r="M70" s="336"/>
      <c r="N70" s="217"/>
      <c r="O70" s="350"/>
      <c r="P70" s="346"/>
      <c r="Q70" s="282"/>
      <c r="R70" s="282"/>
      <c r="S70" s="283"/>
      <c r="U70" s="285"/>
      <c r="X70" s="283"/>
    </row>
    <row r="71" spans="1:24" ht="15">
      <c r="A71" s="485"/>
      <c r="B71" s="485"/>
      <c r="C71" s="210"/>
      <c r="D71" s="214"/>
      <c r="E71" s="224" t="s">
        <v>418</v>
      </c>
      <c r="F71" s="213">
        <v>59</v>
      </c>
      <c r="G71" s="217"/>
      <c r="H71" s="364"/>
      <c r="I71" s="351"/>
      <c r="J71" s="217"/>
      <c r="K71" s="356"/>
      <c r="L71" s="321"/>
      <c r="M71" s="336"/>
      <c r="N71" s="217"/>
      <c r="O71" s="350"/>
      <c r="P71" s="346"/>
      <c r="Q71" s="282"/>
      <c r="R71" s="282"/>
      <c r="S71" s="283"/>
      <c r="U71" s="285"/>
      <c r="X71" s="283"/>
    </row>
    <row r="72" spans="1:24" ht="19.5" customHeight="1">
      <c r="A72" s="485"/>
      <c r="B72" s="485"/>
      <c r="C72" s="210"/>
      <c r="D72" s="214" t="s">
        <v>183</v>
      </c>
      <c r="E72" s="224" t="s">
        <v>185</v>
      </c>
      <c r="F72" s="213">
        <v>60</v>
      </c>
      <c r="G72" s="217"/>
      <c r="H72" s="364"/>
      <c r="I72" s="351"/>
      <c r="J72" s="217"/>
      <c r="K72" s="356"/>
      <c r="L72" s="321"/>
      <c r="M72" s="336"/>
      <c r="N72" s="217"/>
      <c r="O72" s="350"/>
      <c r="P72" s="346"/>
      <c r="Q72" s="282"/>
      <c r="R72" s="282"/>
      <c r="S72" s="283"/>
      <c r="U72" s="285"/>
      <c r="X72" s="283"/>
    </row>
    <row r="73" spans="1:24" ht="16.5" customHeight="1">
      <c r="A73" s="485"/>
      <c r="B73" s="485"/>
      <c r="C73" s="210" t="s">
        <v>70</v>
      </c>
      <c r="D73" s="481" t="s">
        <v>186</v>
      </c>
      <c r="E73" s="481"/>
      <c r="F73" s="213">
        <v>61</v>
      </c>
      <c r="G73" s="217"/>
      <c r="H73" s="364"/>
      <c r="I73" s="351"/>
      <c r="J73" s="217"/>
      <c r="K73" s="356"/>
      <c r="L73" s="321"/>
      <c r="M73" s="336"/>
      <c r="N73" s="217"/>
      <c r="O73" s="350"/>
      <c r="P73" s="346"/>
      <c r="Q73" s="282"/>
      <c r="R73" s="282"/>
      <c r="S73" s="283"/>
      <c r="U73" s="285"/>
      <c r="X73" s="283"/>
    </row>
    <row r="74" spans="1:24" ht="18" customHeight="1">
      <c r="A74" s="485"/>
      <c r="B74" s="485"/>
      <c r="C74" s="210" t="s">
        <v>125</v>
      </c>
      <c r="D74" s="481" t="s">
        <v>187</v>
      </c>
      <c r="E74" s="481"/>
      <c r="F74" s="213">
        <v>62</v>
      </c>
      <c r="G74" s="217"/>
      <c r="H74" s="364">
        <v>5</v>
      </c>
      <c r="I74" s="351">
        <v>1</v>
      </c>
      <c r="J74" s="217"/>
      <c r="K74" s="357">
        <v>5</v>
      </c>
      <c r="L74" s="321">
        <v>1</v>
      </c>
      <c r="M74" s="335">
        <v>5</v>
      </c>
      <c r="N74" s="217">
        <f>M74/I74*100</f>
        <v>500</v>
      </c>
      <c r="O74" s="350">
        <f>M74/K74*100</f>
        <v>100</v>
      </c>
      <c r="P74" s="347">
        <v>2</v>
      </c>
      <c r="Q74" s="301">
        <v>3</v>
      </c>
      <c r="R74" s="301">
        <v>0</v>
      </c>
      <c r="S74" s="299">
        <v>5</v>
      </c>
      <c r="U74" s="283"/>
      <c r="X74" s="283"/>
    </row>
    <row r="75" spans="1:24" ht="16.5" customHeight="1">
      <c r="A75" s="485"/>
      <c r="B75" s="485"/>
      <c r="C75" s="210"/>
      <c r="D75" s="481" t="s">
        <v>420</v>
      </c>
      <c r="E75" s="481"/>
      <c r="F75" s="213">
        <v>63</v>
      </c>
      <c r="G75" s="217"/>
      <c r="H75" s="364">
        <v>1</v>
      </c>
      <c r="I75" s="351"/>
      <c r="J75" s="217"/>
      <c r="K75" s="357">
        <v>2</v>
      </c>
      <c r="L75" s="321">
        <v>1</v>
      </c>
      <c r="M75" s="335">
        <v>2</v>
      </c>
      <c r="N75" s="217"/>
      <c r="O75" s="350">
        <f>M75/K75*100</f>
        <v>100</v>
      </c>
      <c r="P75" s="347">
        <v>1</v>
      </c>
      <c r="Q75" s="301">
        <v>1</v>
      </c>
      <c r="R75" s="301">
        <v>0</v>
      </c>
      <c r="S75" s="299">
        <v>2</v>
      </c>
      <c r="U75" s="283"/>
      <c r="X75" s="283"/>
    </row>
    <row r="76" spans="1:24" ht="15">
      <c r="A76" s="485"/>
      <c r="B76" s="485"/>
      <c r="C76" s="210"/>
      <c r="D76" s="493" t="s">
        <v>189</v>
      </c>
      <c r="E76" s="493"/>
      <c r="F76" s="213">
        <v>64</v>
      </c>
      <c r="G76" s="217"/>
      <c r="H76" s="364">
        <v>1</v>
      </c>
      <c r="I76" s="351"/>
      <c r="J76" s="217"/>
      <c r="K76" s="357">
        <v>2</v>
      </c>
      <c r="L76" s="321"/>
      <c r="M76" s="335">
        <v>2</v>
      </c>
      <c r="N76" s="217"/>
      <c r="O76" s="350">
        <f>M76/K76*100</f>
        <v>100</v>
      </c>
      <c r="P76" s="347">
        <v>1</v>
      </c>
      <c r="Q76" s="301">
        <v>1</v>
      </c>
      <c r="R76" s="301">
        <v>0</v>
      </c>
      <c r="S76" s="299">
        <v>2</v>
      </c>
      <c r="U76" s="283"/>
      <c r="X76" s="283"/>
    </row>
    <row r="77" spans="1:24" ht="15">
      <c r="A77" s="485"/>
      <c r="B77" s="485"/>
      <c r="C77" s="210"/>
      <c r="D77" s="493" t="s">
        <v>190</v>
      </c>
      <c r="E77" s="493"/>
      <c r="F77" s="213">
        <v>65</v>
      </c>
      <c r="G77" s="217"/>
      <c r="H77" s="364"/>
      <c r="I77" s="351"/>
      <c r="J77" s="217"/>
      <c r="K77" s="357"/>
      <c r="L77" s="321"/>
      <c r="M77" s="335"/>
      <c r="N77" s="217"/>
      <c r="O77" s="350"/>
      <c r="P77" s="347"/>
      <c r="Q77" s="301"/>
      <c r="R77" s="301"/>
      <c r="S77" s="299"/>
      <c r="U77" s="285"/>
      <c r="X77" s="283"/>
    </row>
    <row r="78" spans="1:24" ht="19.5" customHeight="1">
      <c r="A78" s="485"/>
      <c r="B78" s="485"/>
      <c r="C78" s="210" t="s">
        <v>191</v>
      </c>
      <c r="D78" s="481" t="s">
        <v>192</v>
      </c>
      <c r="E78" s="481"/>
      <c r="F78" s="213">
        <v>66</v>
      </c>
      <c r="G78" s="217"/>
      <c r="H78" s="364">
        <v>15</v>
      </c>
      <c r="I78" s="351">
        <v>9</v>
      </c>
      <c r="J78" s="217"/>
      <c r="K78" s="357">
        <v>15</v>
      </c>
      <c r="L78" s="321">
        <v>10</v>
      </c>
      <c r="M78" s="335">
        <v>15</v>
      </c>
      <c r="N78" s="217">
        <f>M78/I78*100</f>
        <v>166.66666666666669</v>
      </c>
      <c r="O78" s="350">
        <f>M78/K78*100</f>
        <v>100</v>
      </c>
      <c r="P78" s="347">
        <v>4</v>
      </c>
      <c r="Q78" s="301">
        <v>4</v>
      </c>
      <c r="R78" s="301">
        <v>4</v>
      </c>
      <c r="S78" s="299">
        <v>15</v>
      </c>
      <c r="U78" s="283"/>
      <c r="X78" s="283"/>
    </row>
    <row r="79" spans="1:24" ht="16.5" customHeight="1">
      <c r="A79" s="485"/>
      <c r="B79" s="485"/>
      <c r="C79" s="210" t="s">
        <v>193</v>
      </c>
      <c r="D79" s="481" t="s">
        <v>194</v>
      </c>
      <c r="E79" s="481"/>
      <c r="F79" s="213">
        <v>67</v>
      </c>
      <c r="G79" s="217"/>
      <c r="H79" s="364">
        <v>7</v>
      </c>
      <c r="I79" s="351">
        <v>4</v>
      </c>
      <c r="J79" s="217"/>
      <c r="K79" s="357">
        <v>7</v>
      </c>
      <c r="L79" s="321">
        <v>5</v>
      </c>
      <c r="M79" s="335">
        <v>7</v>
      </c>
      <c r="N79" s="217">
        <f>M79/I79*100</f>
        <v>175</v>
      </c>
      <c r="O79" s="350">
        <f>M79/K79*100</f>
        <v>100</v>
      </c>
      <c r="P79" s="347">
        <v>2</v>
      </c>
      <c r="Q79" s="301">
        <v>2</v>
      </c>
      <c r="R79" s="301">
        <v>2</v>
      </c>
      <c r="S79" s="299">
        <v>7</v>
      </c>
      <c r="U79" s="283"/>
      <c r="X79" s="283"/>
    </row>
    <row r="80" spans="1:24" ht="16.5" customHeight="1">
      <c r="A80" s="485"/>
      <c r="B80" s="485"/>
      <c r="C80" s="210" t="s">
        <v>195</v>
      </c>
      <c r="D80" s="481" t="s">
        <v>196</v>
      </c>
      <c r="E80" s="481"/>
      <c r="F80" s="213">
        <v>68</v>
      </c>
      <c r="G80" s="217"/>
      <c r="H80" s="364">
        <v>18</v>
      </c>
      <c r="I80" s="351">
        <v>15</v>
      </c>
      <c r="J80" s="217"/>
      <c r="K80" s="357">
        <v>18</v>
      </c>
      <c r="L80" s="321">
        <v>15</v>
      </c>
      <c r="M80" s="335">
        <v>18</v>
      </c>
      <c r="N80" s="217">
        <f>M80/I80*100</f>
        <v>120</v>
      </c>
      <c r="O80" s="350">
        <f>M80/K80*100</f>
        <v>100</v>
      </c>
      <c r="P80" s="347">
        <v>10</v>
      </c>
      <c r="Q80" s="301">
        <v>5</v>
      </c>
      <c r="R80" s="301">
        <v>3</v>
      </c>
      <c r="S80" s="299">
        <v>18</v>
      </c>
      <c r="U80" s="283"/>
      <c r="X80" s="283"/>
    </row>
    <row r="81" spans="1:24" ht="15">
      <c r="A81" s="485"/>
      <c r="B81" s="485"/>
      <c r="C81" s="210"/>
      <c r="D81" s="214" t="s">
        <v>197</v>
      </c>
      <c r="E81" s="214" t="s">
        <v>198</v>
      </c>
      <c r="F81" s="213">
        <v>69</v>
      </c>
      <c r="G81" s="217"/>
      <c r="H81" s="364"/>
      <c r="I81" s="351"/>
      <c r="J81" s="217"/>
      <c r="K81" s="356"/>
      <c r="L81" s="321"/>
      <c r="M81" s="336"/>
      <c r="N81" s="217"/>
      <c r="O81" s="350"/>
      <c r="P81" s="347"/>
      <c r="Q81" s="301"/>
      <c r="R81" s="301"/>
      <c r="S81" s="283"/>
      <c r="U81" s="283"/>
      <c r="X81" s="283"/>
    </row>
    <row r="82" spans="1:24" ht="26.25" customHeight="1">
      <c r="A82" s="485"/>
      <c r="B82" s="485"/>
      <c r="C82" s="210"/>
      <c r="D82" s="214" t="s">
        <v>199</v>
      </c>
      <c r="E82" s="214" t="s">
        <v>200</v>
      </c>
      <c r="F82" s="213">
        <v>70</v>
      </c>
      <c r="G82" s="217"/>
      <c r="H82" s="364"/>
      <c r="I82" s="351"/>
      <c r="J82" s="217"/>
      <c r="K82" s="356"/>
      <c r="L82" s="321"/>
      <c r="M82" s="336"/>
      <c r="N82" s="217"/>
      <c r="O82" s="350"/>
      <c r="P82" s="347"/>
      <c r="Q82" s="301"/>
      <c r="R82" s="301"/>
      <c r="S82" s="283"/>
      <c r="U82" s="283"/>
      <c r="X82" s="283"/>
    </row>
    <row r="83" spans="1:24" ht="18.75" customHeight="1">
      <c r="A83" s="485"/>
      <c r="B83" s="485"/>
      <c r="C83" s="210"/>
      <c r="D83" s="214" t="s">
        <v>201</v>
      </c>
      <c r="E83" s="214" t="s">
        <v>202</v>
      </c>
      <c r="F83" s="213">
        <v>71</v>
      </c>
      <c r="G83" s="217"/>
      <c r="H83" s="364">
        <v>18</v>
      </c>
      <c r="I83" s="351">
        <v>15</v>
      </c>
      <c r="J83" s="217"/>
      <c r="K83" s="357">
        <v>18</v>
      </c>
      <c r="L83" s="321">
        <v>15</v>
      </c>
      <c r="M83" s="335">
        <v>18</v>
      </c>
      <c r="N83" s="217">
        <f>M83/I83*100</f>
        <v>120</v>
      </c>
      <c r="O83" s="350">
        <f>M83/K83*100</f>
        <v>100</v>
      </c>
      <c r="P83" s="347">
        <v>10</v>
      </c>
      <c r="Q83" s="301">
        <v>5</v>
      </c>
      <c r="R83" s="301">
        <v>3</v>
      </c>
      <c r="S83" s="299">
        <v>18</v>
      </c>
      <c r="U83" s="283"/>
      <c r="X83" s="283"/>
    </row>
    <row r="84" spans="1:24" ht="25.5">
      <c r="A84" s="485"/>
      <c r="B84" s="485"/>
      <c r="C84" s="210"/>
      <c r="D84" s="214" t="s">
        <v>203</v>
      </c>
      <c r="E84" s="214" t="s">
        <v>204</v>
      </c>
      <c r="F84" s="213">
        <v>72</v>
      </c>
      <c r="G84" s="217"/>
      <c r="H84" s="364"/>
      <c r="I84" s="351"/>
      <c r="J84" s="217"/>
      <c r="K84" s="356"/>
      <c r="L84" s="321"/>
      <c r="M84" s="336"/>
      <c r="N84" s="217"/>
      <c r="O84" s="350"/>
      <c r="P84" s="347"/>
      <c r="Q84" s="301"/>
      <c r="R84" s="301"/>
      <c r="S84" s="283"/>
      <c r="U84" s="285"/>
      <c r="X84" s="283"/>
    </row>
    <row r="85" spans="1:24" ht="15">
      <c r="A85" s="485"/>
      <c r="B85" s="485"/>
      <c r="C85" s="210"/>
      <c r="D85" s="214"/>
      <c r="E85" s="214" t="s">
        <v>205</v>
      </c>
      <c r="F85" s="213">
        <v>73</v>
      </c>
      <c r="G85" s="217"/>
      <c r="H85" s="364"/>
      <c r="I85" s="351"/>
      <c r="J85" s="217"/>
      <c r="K85" s="356"/>
      <c r="L85" s="321"/>
      <c r="M85" s="336"/>
      <c r="N85" s="217"/>
      <c r="O85" s="350"/>
      <c r="P85" s="347"/>
      <c r="Q85" s="301"/>
      <c r="R85" s="301"/>
      <c r="S85" s="283"/>
      <c r="U85" s="285"/>
      <c r="X85" s="283"/>
    </row>
    <row r="86" spans="1:24" ht="18" customHeight="1">
      <c r="A86" s="485"/>
      <c r="B86" s="485"/>
      <c r="C86" s="210"/>
      <c r="D86" s="214" t="s">
        <v>206</v>
      </c>
      <c r="E86" s="214" t="s">
        <v>207</v>
      </c>
      <c r="F86" s="213">
        <v>74</v>
      </c>
      <c r="G86" s="217"/>
      <c r="H86" s="364"/>
      <c r="I86" s="351"/>
      <c r="J86" s="217"/>
      <c r="K86" s="356"/>
      <c r="L86" s="321"/>
      <c r="M86" s="336"/>
      <c r="N86" s="217"/>
      <c r="O86" s="350"/>
      <c r="P86" s="347"/>
      <c r="Q86" s="301"/>
      <c r="R86" s="301"/>
      <c r="S86" s="283"/>
      <c r="U86" s="285"/>
      <c r="X86" s="283"/>
    </row>
    <row r="87" spans="1:24" ht="38.25" customHeight="1">
      <c r="A87" s="485"/>
      <c r="B87" s="485"/>
      <c r="C87" s="210"/>
      <c r="D87" s="214" t="s">
        <v>208</v>
      </c>
      <c r="E87" s="214" t="s">
        <v>209</v>
      </c>
      <c r="F87" s="213">
        <v>75</v>
      </c>
      <c r="G87" s="217"/>
      <c r="H87" s="364"/>
      <c r="I87" s="351"/>
      <c r="J87" s="217"/>
      <c r="K87" s="356"/>
      <c r="L87" s="321"/>
      <c r="M87" s="336"/>
      <c r="N87" s="217"/>
      <c r="O87" s="350"/>
      <c r="P87" s="346"/>
      <c r="Q87" s="282"/>
      <c r="R87" s="282"/>
      <c r="S87" s="283"/>
      <c r="U87" s="285"/>
      <c r="X87" s="283"/>
    </row>
    <row r="88" spans="1:24" ht="25.5">
      <c r="A88" s="485"/>
      <c r="B88" s="485"/>
      <c r="C88" s="210"/>
      <c r="D88" s="214" t="s">
        <v>210</v>
      </c>
      <c r="E88" s="214" t="s">
        <v>211</v>
      </c>
      <c r="F88" s="213">
        <v>76</v>
      </c>
      <c r="G88" s="217"/>
      <c r="H88" s="364"/>
      <c r="I88" s="351"/>
      <c r="J88" s="217"/>
      <c r="K88" s="356"/>
      <c r="L88" s="321"/>
      <c r="M88" s="336"/>
      <c r="N88" s="217"/>
      <c r="O88" s="350"/>
      <c r="P88" s="346"/>
      <c r="Q88" s="282"/>
      <c r="R88" s="282"/>
      <c r="S88" s="283"/>
      <c r="U88" s="285"/>
      <c r="X88" s="283"/>
    </row>
    <row r="89" spans="1:24" ht="15">
      <c r="A89" s="485"/>
      <c r="B89" s="485"/>
      <c r="C89" s="210" t="s">
        <v>212</v>
      </c>
      <c r="D89" s="481" t="s">
        <v>71</v>
      </c>
      <c r="E89" s="481"/>
      <c r="F89" s="213">
        <v>77</v>
      </c>
      <c r="G89" s="217"/>
      <c r="H89" s="364">
        <v>50</v>
      </c>
      <c r="I89" s="351">
        <v>43</v>
      </c>
      <c r="J89" s="217"/>
      <c r="K89" s="357">
        <v>50</v>
      </c>
      <c r="L89" s="321">
        <v>89</v>
      </c>
      <c r="M89" s="335">
        <v>105</v>
      </c>
      <c r="N89" s="217">
        <f>M89/I89*100</f>
        <v>244.1860465116279</v>
      </c>
      <c r="O89" s="350">
        <f>M89/K89*100</f>
        <v>210</v>
      </c>
      <c r="P89" s="347">
        <v>15</v>
      </c>
      <c r="Q89" s="301">
        <v>15</v>
      </c>
      <c r="R89" s="301">
        <v>15</v>
      </c>
      <c r="S89" s="299">
        <v>105</v>
      </c>
      <c r="U89" s="283"/>
      <c r="X89" s="283"/>
    </row>
    <row r="90" spans="1:24" ht="32.25" customHeight="1">
      <c r="A90" s="485"/>
      <c r="B90" s="485"/>
      <c r="C90" s="484" t="s">
        <v>421</v>
      </c>
      <c r="D90" s="484"/>
      <c r="E90" s="484"/>
      <c r="F90" s="213">
        <v>78</v>
      </c>
      <c r="G90" s="217"/>
      <c r="H90" s="364"/>
      <c r="I90" s="351"/>
      <c r="J90" s="217"/>
      <c r="K90" s="357">
        <v>1</v>
      </c>
      <c r="L90" s="321">
        <v>0</v>
      </c>
      <c r="M90" s="335">
        <v>1</v>
      </c>
      <c r="N90" s="217"/>
      <c r="O90" s="350">
        <f>M90/K90*100</f>
        <v>100</v>
      </c>
      <c r="P90" s="347">
        <v>1</v>
      </c>
      <c r="Q90" s="301">
        <v>0</v>
      </c>
      <c r="R90" s="301">
        <v>0</v>
      </c>
      <c r="S90" s="299">
        <v>1</v>
      </c>
      <c r="U90" s="285"/>
      <c r="W90" s="283"/>
      <c r="X90" s="283"/>
    </row>
    <row r="91" spans="1:24" ht="15">
      <c r="A91" s="485"/>
      <c r="B91" s="485"/>
      <c r="C91" s="210" t="s">
        <v>19</v>
      </c>
      <c r="D91" s="492" t="s">
        <v>214</v>
      </c>
      <c r="E91" s="492"/>
      <c r="F91" s="213">
        <v>79</v>
      </c>
      <c r="G91" s="217"/>
      <c r="H91" s="364"/>
      <c r="I91" s="351"/>
      <c r="J91" s="217"/>
      <c r="K91" s="356"/>
      <c r="L91" s="321"/>
      <c r="M91" s="336"/>
      <c r="N91" s="217"/>
      <c r="O91" s="350"/>
      <c r="P91" s="347"/>
      <c r="Q91" s="301"/>
      <c r="R91" s="301"/>
      <c r="S91" s="283"/>
      <c r="U91" s="285"/>
      <c r="W91" s="283"/>
      <c r="X91" s="283"/>
    </row>
    <row r="92" spans="1:24" ht="15">
      <c r="A92" s="485"/>
      <c r="B92" s="485"/>
      <c r="C92" s="210" t="s">
        <v>21</v>
      </c>
      <c r="D92" s="491" t="s">
        <v>215</v>
      </c>
      <c r="E92" s="491"/>
      <c r="F92" s="213">
        <v>80</v>
      </c>
      <c r="G92" s="217"/>
      <c r="H92" s="364"/>
      <c r="I92" s="351"/>
      <c r="J92" s="217"/>
      <c r="K92" s="356"/>
      <c r="L92" s="321"/>
      <c r="M92" s="336"/>
      <c r="N92" s="217"/>
      <c r="O92" s="350"/>
      <c r="P92" s="347"/>
      <c r="Q92" s="301"/>
      <c r="R92" s="301"/>
      <c r="S92" s="283"/>
      <c r="U92" s="285"/>
      <c r="W92" s="283"/>
      <c r="X92" s="283"/>
    </row>
    <row r="93" spans="1:24" ht="15">
      <c r="A93" s="485"/>
      <c r="B93" s="485"/>
      <c r="C93" s="210" t="s">
        <v>59</v>
      </c>
      <c r="D93" s="491" t="s">
        <v>216</v>
      </c>
      <c r="E93" s="491"/>
      <c r="F93" s="213">
        <v>81</v>
      </c>
      <c r="G93" s="217"/>
      <c r="H93" s="364"/>
      <c r="I93" s="351"/>
      <c r="J93" s="217"/>
      <c r="K93" s="356"/>
      <c r="L93" s="321"/>
      <c r="M93" s="336"/>
      <c r="N93" s="217"/>
      <c r="O93" s="350"/>
      <c r="P93" s="347"/>
      <c r="Q93" s="301"/>
      <c r="R93" s="301"/>
      <c r="S93" s="283"/>
      <c r="U93" s="285"/>
      <c r="W93" s="283"/>
      <c r="X93" s="283"/>
    </row>
    <row r="94" spans="1:24" ht="15">
      <c r="A94" s="485"/>
      <c r="B94" s="485"/>
      <c r="C94" s="210" t="s">
        <v>68</v>
      </c>
      <c r="D94" s="491" t="s">
        <v>217</v>
      </c>
      <c r="E94" s="491"/>
      <c r="F94" s="213">
        <v>82</v>
      </c>
      <c r="G94" s="217"/>
      <c r="H94" s="364"/>
      <c r="I94" s="351"/>
      <c r="J94" s="217"/>
      <c r="K94" s="358"/>
      <c r="L94" s="321"/>
      <c r="M94" s="337"/>
      <c r="N94" s="217"/>
      <c r="O94" s="350"/>
      <c r="P94" s="347"/>
      <c r="Q94" s="301"/>
      <c r="R94" s="301"/>
      <c r="S94" s="300"/>
      <c r="U94" s="285"/>
      <c r="W94" s="283"/>
      <c r="X94" s="283"/>
    </row>
    <row r="95" spans="1:24" ht="15">
      <c r="A95" s="485"/>
      <c r="B95" s="485"/>
      <c r="C95" s="210" t="s">
        <v>70</v>
      </c>
      <c r="D95" s="491" t="s">
        <v>218</v>
      </c>
      <c r="E95" s="491"/>
      <c r="F95" s="213">
        <v>83</v>
      </c>
      <c r="G95" s="217"/>
      <c r="H95" s="364"/>
      <c r="I95" s="351"/>
      <c r="J95" s="217"/>
      <c r="K95" s="356"/>
      <c r="L95" s="321"/>
      <c r="M95" s="336"/>
      <c r="N95" s="217"/>
      <c r="O95" s="350"/>
      <c r="P95" s="347"/>
      <c r="Q95" s="301"/>
      <c r="R95" s="301"/>
      <c r="S95" s="283"/>
      <c r="U95" s="285"/>
      <c r="W95" s="283"/>
      <c r="X95" s="283"/>
    </row>
    <row r="96" spans="1:24" ht="15">
      <c r="A96" s="485"/>
      <c r="B96" s="485"/>
      <c r="C96" s="210" t="s">
        <v>125</v>
      </c>
      <c r="D96" s="491" t="s">
        <v>219</v>
      </c>
      <c r="E96" s="491"/>
      <c r="F96" s="213">
        <v>84</v>
      </c>
      <c r="G96" s="217"/>
      <c r="H96" s="364"/>
      <c r="I96" s="351"/>
      <c r="J96" s="217"/>
      <c r="K96" s="357">
        <v>1</v>
      </c>
      <c r="L96" s="321">
        <v>0</v>
      </c>
      <c r="M96" s="335">
        <v>1</v>
      </c>
      <c r="N96" s="217"/>
      <c r="O96" s="350">
        <f aca="true" t="shared" si="0" ref="O96:O101">M96/K96*100</f>
        <v>100</v>
      </c>
      <c r="P96" s="347">
        <v>1</v>
      </c>
      <c r="Q96" s="301">
        <v>0</v>
      </c>
      <c r="R96" s="301">
        <v>0</v>
      </c>
      <c r="S96" s="299">
        <v>1</v>
      </c>
      <c r="U96" s="285"/>
      <c r="W96" s="283"/>
      <c r="X96" s="283"/>
    </row>
    <row r="97" spans="1:24" ht="27.75" customHeight="1">
      <c r="A97" s="485"/>
      <c r="B97" s="485"/>
      <c r="C97" s="484" t="s">
        <v>422</v>
      </c>
      <c r="D97" s="484"/>
      <c r="E97" s="484"/>
      <c r="F97" s="213">
        <v>85</v>
      </c>
      <c r="G97" s="217"/>
      <c r="H97" s="364">
        <f>H98+H111+H115+H124</f>
        <v>9015</v>
      </c>
      <c r="I97" s="352">
        <f>I98+I111+I115+I124</f>
        <v>8733</v>
      </c>
      <c r="J97" s="217"/>
      <c r="K97" s="356">
        <f>K98+K111+K115+K124</f>
        <v>10255</v>
      </c>
      <c r="L97" s="321">
        <f>L98+L111+L115+L124</f>
        <v>8342</v>
      </c>
      <c r="M97" s="335">
        <f>M98+M111+M115+M124</f>
        <v>11622</v>
      </c>
      <c r="N97" s="217">
        <f>M97/I97*100</f>
        <v>133.08141532119546</v>
      </c>
      <c r="O97" s="350">
        <f t="shared" si="0"/>
        <v>113.33008288639688</v>
      </c>
      <c r="P97" s="346">
        <f>P98+P124</f>
        <v>2572</v>
      </c>
      <c r="Q97" s="301">
        <f>Q98+Q124</f>
        <v>2692</v>
      </c>
      <c r="R97" s="301">
        <f>R98+R124</f>
        <v>2512</v>
      </c>
      <c r="S97" s="299">
        <f>S98+S111+S115+S124</f>
        <v>11622</v>
      </c>
      <c r="U97" s="283"/>
      <c r="W97" s="283"/>
      <c r="X97" s="283"/>
    </row>
    <row r="98" spans="1:24" ht="17.25" customHeight="1">
      <c r="A98" s="485"/>
      <c r="B98" s="485"/>
      <c r="C98" s="210" t="s">
        <v>31</v>
      </c>
      <c r="D98" s="484" t="s">
        <v>423</v>
      </c>
      <c r="E98" s="484"/>
      <c r="F98" s="213">
        <v>86</v>
      </c>
      <c r="G98" s="217"/>
      <c r="H98" s="364">
        <f>H99+H103</f>
        <v>8680</v>
      </c>
      <c r="I98" s="352">
        <f>I99+I103</f>
        <v>8413</v>
      </c>
      <c r="J98" s="217"/>
      <c r="K98" s="356">
        <f>K99+K103</f>
        <v>9880</v>
      </c>
      <c r="L98" s="321">
        <f>L99+L103</f>
        <v>8099</v>
      </c>
      <c r="M98" s="335">
        <f>M99+M103</f>
        <v>11277</v>
      </c>
      <c r="N98" s="217">
        <f>M98/I98*100</f>
        <v>134.04255319148936</v>
      </c>
      <c r="O98" s="350">
        <f t="shared" si="0"/>
        <v>114.13967611336034</v>
      </c>
      <c r="P98" s="346">
        <f>P99+P103</f>
        <v>2462</v>
      </c>
      <c r="Q98" s="301">
        <f>Q99+Q103</f>
        <v>2582</v>
      </c>
      <c r="R98" s="301">
        <f>R99+R103</f>
        <v>2412</v>
      </c>
      <c r="S98" s="299">
        <f>S99+S103</f>
        <v>11277</v>
      </c>
      <c r="U98" s="283"/>
      <c r="W98" s="283"/>
      <c r="X98" s="283"/>
    </row>
    <row r="99" spans="1:24" ht="18" customHeight="1">
      <c r="A99" s="485"/>
      <c r="B99" s="485"/>
      <c r="C99" s="210" t="s">
        <v>32</v>
      </c>
      <c r="D99" s="481" t="s">
        <v>424</v>
      </c>
      <c r="E99" s="481"/>
      <c r="F99" s="213">
        <v>87</v>
      </c>
      <c r="G99" s="217"/>
      <c r="H99" s="364">
        <f>H100+H101+H102</f>
        <v>7968</v>
      </c>
      <c r="I99" s="352">
        <f>I100+I101+I102</f>
        <v>7732</v>
      </c>
      <c r="J99" s="217"/>
      <c r="K99" s="356">
        <f>K100+K101+K102</f>
        <v>9180</v>
      </c>
      <c r="L99" s="321">
        <v>7525</v>
      </c>
      <c r="M99" s="335">
        <f>M100+M101+M102</f>
        <v>10492</v>
      </c>
      <c r="N99" s="217">
        <f>M99/I99*100</f>
        <v>135.6958096223487</v>
      </c>
      <c r="O99" s="350">
        <f t="shared" si="0"/>
        <v>114.29193899782135</v>
      </c>
      <c r="P99" s="346">
        <v>2280</v>
      </c>
      <c r="Q99" s="301">
        <v>2400</v>
      </c>
      <c r="R99" s="301">
        <v>2230</v>
      </c>
      <c r="S99" s="299">
        <f>S100+S101+S102</f>
        <v>10492</v>
      </c>
      <c r="U99" s="283"/>
      <c r="W99" s="283"/>
      <c r="X99" s="283"/>
    </row>
    <row r="100" spans="1:24" ht="15">
      <c r="A100" s="485"/>
      <c r="B100" s="485"/>
      <c r="C100" s="485"/>
      <c r="D100" s="481" t="s">
        <v>223</v>
      </c>
      <c r="E100" s="481"/>
      <c r="F100" s="213">
        <v>88</v>
      </c>
      <c r="G100" s="217"/>
      <c r="H100" s="364">
        <v>7192</v>
      </c>
      <c r="I100" s="351">
        <v>6982</v>
      </c>
      <c r="J100" s="217"/>
      <c r="K100" s="357">
        <v>8280</v>
      </c>
      <c r="L100" s="321">
        <v>6795</v>
      </c>
      <c r="M100" s="335">
        <v>9460</v>
      </c>
      <c r="N100" s="217">
        <f>M100/I100*100</f>
        <v>135.4912632483529</v>
      </c>
      <c r="O100" s="350">
        <f t="shared" si="0"/>
        <v>114.25120772946859</v>
      </c>
      <c r="P100" s="346">
        <v>2050</v>
      </c>
      <c r="Q100" s="301">
        <v>2100</v>
      </c>
      <c r="R100" s="301">
        <v>2030</v>
      </c>
      <c r="S100" s="299">
        <v>9460</v>
      </c>
      <c r="U100" s="283"/>
      <c r="W100" s="283"/>
      <c r="X100" s="283"/>
    </row>
    <row r="101" spans="1:24" ht="15">
      <c r="A101" s="485"/>
      <c r="B101" s="485"/>
      <c r="C101" s="485"/>
      <c r="D101" s="481" t="s">
        <v>224</v>
      </c>
      <c r="E101" s="481"/>
      <c r="F101" s="213">
        <v>89</v>
      </c>
      <c r="G101" s="217"/>
      <c r="H101" s="364">
        <v>776</v>
      </c>
      <c r="I101" s="351">
        <v>750</v>
      </c>
      <c r="J101" s="217"/>
      <c r="K101" s="357">
        <v>900</v>
      </c>
      <c r="L101" s="321">
        <v>730</v>
      </c>
      <c r="M101" s="335">
        <v>1032</v>
      </c>
      <c r="N101" s="217">
        <f>M101/I101*100</f>
        <v>137.6</v>
      </c>
      <c r="O101" s="350">
        <f t="shared" si="0"/>
        <v>114.66666666666667</v>
      </c>
      <c r="P101" s="346">
        <v>230</v>
      </c>
      <c r="Q101" s="301">
        <v>300</v>
      </c>
      <c r="R101" s="301">
        <v>200</v>
      </c>
      <c r="S101" s="299">
        <v>1032</v>
      </c>
      <c r="U101" s="283"/>
      <c r="W101" s="283"/>
      <c r="X101" s="283"/>
    </row>
    <row r="102" spans="1:24" ht="15">
      <c r="A102" s="485"/>
      <c r="B102" s="485"/>
      <c r="C102" s="485"/>
      <c r="D102" s="481" t="s">
        <v>225</v>
      </c>
      <c r="E102" s="481"/>
      <c r="F102" s="213">
        <v>90</v>
      </c>
      <c r="G102" s="217"/>
      <c r="H102" s="364"/>
      <c r="I102" s="351"/>
      <c r="J102" s="217"/>
      <c r="K102" s="356"/>
      <c r="L102" s="321"/>
      <c r="M102" s="335"/>
      <c r="N102" s="217"/>
      <c r="O102" s="350"/>
      <c r="P102" s="346"/>
      <c r="Q102" s="301"/>
      <c r="R102" s="301"/>
      <c r="S102" s="299"/>
      <c r="U102" s="285"/>
      <c r="W102" s="283"/>
      <c r="X102" s="283"/>
    </row>
    <row r="103" spans="1:24" ht="17.25" customHeight="1">
      <c r="A103" s="485"/>
      <c r="B103" s="485"/>
      <c r="C103" s="210" t="s">
        <v>34</v>
      </c>
      <c r="D103" s="481" t="s">
        <v>425</v>
      </c>
      <c r="E103" s="481"/>
      <c r="F103" s="213">
        <v>91</v>
      </c>
      <c r="G103" s="217"/>
      <c r="H103" s="364">
        <v>712</v>
      </c>
      <c r="I103" s="351">
        <v>681</v>
      </c>
      <c r="J103" s="217"/>
      <c r="K103" s="356">
        <v>700</v>
      </c>
      <c r="L103" s="321">
        <v>574</v>
      </c>
      <c r="M103" s="335">
        <v>785</v>
      </c>
      <c r="N103" s="217">
        <f>M103/I103*100</f>
        <v>115.27165932452277</v>
      </c>
      <c r="O103" s="350">
        <f>M103/K103*100</f>
        <v>112.14285714285714</v>
      </c>
      <c r="P103" s="346">
        <v>182</v>
      </c>
      <c r="Q103" s="301">
        <v>182</v>
      </c>
      <c r="R103" s="301">
        <v>182</v>
      </c>
      <c r="S103" s="299">
        <v>785</v>
      </c>
      <c r="U103" s="283"/>
      <c r="W103" s="283"/>
      <c r="X103" s="283"/>
    </row>
    <row r="104" spans="1:24" ht="29.25" customHeight="1">
      <c r="A104" s="485"/>
      <c r="B104" s="485"/>
      <c r="C104" s="210"/>
      <c r="D104" s="481" t="s">
        <v>227</v>
      </c>
      <c r="E104" s="481"/>
      <c r="F104" s="213">
        <v>92</v>
      </c>
      <c r="G104" s="217"/>
      <c r="H104" s="364"/>
      <c r="I104" s="351"/>
      <c r="J104" s="217"/>
      <c r="K104" s="356"/>
      <c r="L104" s="321"/>
      <c r="M104" s="335"/>
      <c r="N104" s="217"/>
      <c r="O104" s="350"/>
      <c r="P104" s="346"/>
      <c r="Q104" s="301"/>
      <c r="R104" s="301"/>
      <c r="S104" s="299"/>
      <c r="U104" s="285"/>
      <c r="W104" s="283"/>
      <c r="X104" s="283"/>
    </row>
    <row r="105" spans="1:24" ht="24.75" customHeight="1">
      <c r="A105" s="485"/>
      <c r="B105" s="485"/>
      <c r="C105" s="210"/>
      <c r="D105" s="214"/>
      <c r="E105" s="214" t="s">
        <v>228</v>
      </c>
      <c r="F105" s="213">
        <v>93</v>
      </c>
      <c r="G105" s="217"/>
      <c r="H105" s="364"/>
      <c r="I105" s="351"/>
      <c r="J105" s="217"/>
      <c r="K105" s="356"/>
      <c r="L105" s="321"/>
      <c r="M105" s="335"/>
      <c r="N105" s="217"/>
      <c r="O105" s="350"/>
      <c r="P105" s="346"/>
      <c r="Q105" s="301"/>
      <c r="R105" s="301"/>
      <c r="S105" s="299"/>
      <c r="U105" s="285"/>
      <c r="W105" s="283"/>
      <c r="X105" s="283"/>
    </row>
    <row r="106" spans="1:24" ht="30.75" customHeight="1">
      <c r="A106" s="485"/>
      <c r="B106" s="485"/>
      <c r="C106" s="210"/>
      <c r="D106" s="214"/>
      <c r="E106" s="214" t="s">
        <v>229</v>
      </c>
      <c r="F106" s="213">
        <v>94</v>
      </c>
      <c r="G106" s="217"/>
      <c r="H106" s="364"/>
      <c r="I106" s="351"/>
      <c r="J106" s="217"/>
      <c r="K106" s="356"/>
      <c r="L106" s="321"/>
      <c r="M106" s="335"/>
      <c r="N106" s="217"/>
      <c r="O106" s="350"/>
      <c r="P106" s="346"/>
      <c r="Q106" s="301"/>
      <c r="R106" s="301"/>
      <c r="S106" s="299"/>
      <c r="U106" s="285"/>
      <c r="W106" s="283"/>
      <c r="X106" s="283"/>
    </row>
    <row r="107" spans="1:24" ht="15">
      <c r="A107" s="485"/>
      <c r="B107" s="485"/>
      <c r="C107" s="210"/>
      <c r="D107" s="481" t="s">
        <v>230</v>
      </c>
      <c r="E107" s="481"/>
      <c r="F107" s="213">
        <v>95</v>
      </c>
      <c r="G107" s="217"/>
      <c r="H107" s="364">
        <v>712</v>
      </c>
      <c r="I107" s="351">
        <v>681</v>
      </c>
      <c r="J107" s="217"/>
      <c r="K107" s="356">
        <v>700</v>
      </c>
      <c r="L107" s="321">
        <v>574</v>
      </c>
      <c r="M107" s="335">
        <v>785</v>
      </c>
      <c r="N107" s="217">
        <f>M107/I107*100</f>
        <v>115.27165932452277</v>
      </c>
      <c r="O107" s="350">
        <f>M107/K107*100</f>
        <v>112.14285714285714</v>
      </c>
      <c r="P107" s="346">
        <v>182</v>
      </c>
      <c r="Q107" s="301">
        <v>182</v>
      </c>
      <c r="R107" s="301">
        <v>182</v>
      </c>
      <c r="S107" s="299">
        <v>785</v>
      </c>
      <c r="U107" s="283"/>
      <c r="W107" s="283"/>
      <c r="X107" s="283"/>
    </row>
    <row r="108" spans="1:24" ht="15">
      <c r="A108" s="485"/>
      <c r="B108" s="485"/>
      <c r="C108" s="210"/>
      <c r="D108" s="481" t="s">
        <v>383</v>
      </c>
      <c r="E108" s="481"/>
      <c r="F108" s="213">
        <v>96</v>
      </c>
      <c r="G108" s="217"/>
      <c r="H108" s="364"/>
      <c r="I108" s="351"/>
      <c r="J108" s="217"/>
      <c r="K108" s="356"/>
      <c r="L108" s="321"/>
      <c r="M108" s="337"/>
      <c r="N108" s="217"/>
      <c r="O108" s="350"/>
      <c r="P108" s="346"/>
      <c r="Q108" s="282"/>
      <c r="R108" s="282"/>
      <c r="S108" s="283"/>
      <c r="U108" s="285"/>
      <c r="W108" s="283"/>
      <c r="X108" s="283"/>
    </row>
    <row r="109" spans="1:24" ht="24.75" customHeight="1">
      <c r="A109" s="485"/>
      <c r="B109" s="485"/>
      <c r="C109" s="210"/>
      <c r="D109" s="481" t="s">
        <v>232</v>
      </c>
      <c r="E109" s="481"/>
      <c r="F109" s="213">
        <v>97</v>
      </c>
      <c r="G109" s="217"/>
      <c r="H109" s="364"/>
      <c r="I109" s="351"/>
      <c r="J109" s="217"/>
      <c r="K109" s="356"/>
      <c r="L109" s="321"/>
      <c r="M109" s="337"/>
      <c r="N109" s="217"/>
      <c r="O109" s="350"/>
      <c r="P109" s="346"/>
      <c r="Q109" s="282"/>
      <c r="R109" s="282"/>
      <c r="S109" s="283"/>
      <c r="U109" s="285"/>
      <c r="W109" s="283"/>
      <c r="X109" s="283"/>
    </row>
    <row r="110" spans="1:24" ht="15">
      <c r="A110" s="485"/>
      <c r="B110" s="485"/>
      <c r="C110" s="210"/>
      <c r="D110" s="481" t="s">
        <v>233</v>
      </c>
      <c r="E110" s="481"/>
      <c r="F110" s="213">
        <v>98</v>
      </c>
      <c r="G110" s="217"/>
      <c r="H110" s="364"/>
      <c r="I110" s="351"/>
      <c r="J110" s="217"/>
      <c r="K110" s="356"/>
      <c r="L110" s="321"/>
      <c r="M110" s="337"/>
      <c r="N110" s="217"/>
      <c r="O110" s="350"/>
      <c r="P110" s="346"/>
      <c r="Q110" s="282"/>
      <c r="R110" s="282"/>
      <c r="S110" s="283"/>
      <c r="U110" s="285"/>
      <c r="W110" s="283"/>
      <c r="X110" s="283"/>
    </row>
    <row r="111" spans="1:24" ht="25.5" customHeight="1">
      <c r="A111" s="485"/>
      <c r="B111" s="485"/>
      <c r="C111" s="210" t="s">
        <v>36</v>
      </c>
      <c r="D111" s="481" t="s">
        <v>426</v>
      </c>
      <c r="E111" s="481"/>
      <c r="F111" s="213">
        <v>99</v>
      </c>
      <c r="G111" s="217"/>
      <c r="H111" s="364"/>
      <c r="I111" s="351"/>
      <c r="J111" s="217"/>
      <c r="K111" s="356"/>
      <c r="L111" s="321"/>
      <c r="M111" s="337"/>
      <c r="N111" s="217"/>
      <c r="O111" s="350"/>
      <c r="P111" s="346"/>
      <c r="Q111" s="282"/>
      <c r="R111" s="282"/>
      <c r="S111" s="283"/>
      <c r="U111" s="285"/>
      <c r="W111" s="283"/>
      <c r="X111" s="283"/>
    </row>
    <row r="112" spans="1:24" ht="26.25" customHeight="1">
      <c r="A112" s="485"/>
      <c r="B112" s="485"/>
      <c r="C112" s="210"/>
      <c r="D112" s="481" t="s">
        <v>235</v>
      </c>
      <c r="E112" s="481"/>
      <c r="F112" s="213">
        <v>100</v>
      </c>
      <c r="G112" s="217"/>
      <c r="H112" s="364"/>
      <c r="I112" s="351"/>
      <c r="J112" s="217"/>
      <c r="K112" s="356"/>
      <c r="L112" s="321"/>
      <c r="M112" s="337"/>
      <c r="N112" s="217"/>
      <c r="O112" s="350"/>
      <c r="P112" s="346"/>
      <c r="Q112" s="282"/>
      <c r="R112" s="282"/>
      <c r="S112" s="283"/>
      <c r="U112" s="285"/>
      <c r="W112" s="283"/>
      <c r="X112" s="283"/>
    </row>
    <row r="113" spans="1:24" ht="24.75" customHeight="1">
      <c r="A113" s="485"/>
      <c r="B113" s="485"/>
      <c r="C113" s="210"/>
      <c r="D113" s="481" t="s">
        <v>236</v>
      </c>
      <c r="E113" s="481"/>
      <c r="F113" s="213">
        <v>101</v>
      </c>
      <c r="G113" s="217"/>
      <c r="H113" s="364"/>
      <c r="I113" s="351"/>
      <c r="J113" s="217"/>
      <c r="K113" s="356"/>
      <c r="L113" s="321"/>
      <c r="M113" s="337"/>
      <c r="N113" s="217"/>
      <c r="O113" s="350"/>
      <c r="P113" s="346"/>
      <c r="Q113" s="282"/>
      <c r="R113" s="282"/>
      <c r="S113" s="283"/>
      <c r="U113" s="285"/>
      <c r="W113" s="283"/>
      <c r="X113" s="283"/>
    </row>
    <row r="114" spans="1:24" ht="29.25" customHeight="1">
      <c r="A114" s="485"/>
      <c r="B114" s="485"/>
      <c r="C114" s="210"/>
      <c r="D114" s="481" t="s">
        <v>237</v>
      </c>
      <c r="E114" s="481"/>
      <c r="F114" s="213">
        <v>102</v>
      </c>
      <c r="G114" s="217"/>
      <c r="H114" s="364"/>
      <c r="I114" s="351"/>
      <c r="J114" s="217"/>
      <c r="K114" s="356"/>
      <c r="L114" s="321"/>
      <c r="M114" s="337"/>
      <c r="N114" s="217"/>
      <c r="O114" s="350"/>
      <c r="P114" s="346"/>
      <c r="Q114" s="282"/>
      <c r="R114" s="282"/>
      <c r="S114" s="283"/>
      <c r="U114" s="285"/>
      <c r="W114" s="283"/>
      <c r="X114" s="283"/>
    </row>
    <row r="115" spans="1:24" ht="28.5" customHeight="1">
      <c r="A115" s="485"/>
      <c r="B115" s="485"/>
      <c r="C115" s="210" t="s">
        <v>39</v>
      </c>
      <c r="D115" s="481" t="s">
        <v>427</v>
      </c>
      <c r="E115" s="481"/>
      <c r="F115" s="213">
        <v>103</v>
      </c>
      <c r="G115" s="217"/>
      <c r="H115" s="364"/>
      <c r="I115" s="351"/>
      <c r="J115" s="217"/>
      <c r="K115" s="356"/>
      <c r="L115" s="321"/>
      <c r="M115" s="337"/>
      <c r="N115" s="217"/>
      <c r="O115" s="350"/>
      <c r="P115" s="346"/>
      <c r="Q115" s="282"/>
      <c r="R115" s="282"/>
      <c r="S115" s="283"/>
      <c r="U115" s="285"/>
      <c r="W115" s="283"/>
      <c r="X115" s="283"/>
    </row>
    <row r="116" spans="1:24" ht="15">
      <c r="A116" s="485"/>
      <c r="B116" s="485"/>
      <c r="C116" s="485"/>
      <c r="D116" s="481" t="s">
        <v>239</v>
      </c>
      <c r="E116" s="481"/>
      <c r="F116" s="213">
        <v>104</v>
      </c>
      <c r="G116" s="217"/>
      <c r="H116" s="364"/>
      <c r="I116" s="351"/>
      <c r="J116" s="217"/>
      <c r="K116" s="356"/>
      <c r="L116" s="321"/>
      <c r="M116" s="337"/>
      <c r="N116" s="217"/>
      <c r="O116" s="350"/>
      <c r="P116" s="346"/>
      <c r="Q116" s="282"/>
      <c r="R116" s="282"/>
      <c r="S116" s="283"/>
      <c r="U116" s="285"/>
      <c r="W116" s="283"/>
      <c r="X116" s="283"/>
    </row>
    <row r="117" spans="1:24" ht="15">
      <c r="A117" s="485"/>
      <c r="B117" s="485"/>
      <c r="C117" s="485"/>
      <c r="D117" s="214"/>
      <c r="E117" s="226" t="s">
        <v>240</v>
      </c>
      <c r="F117" s="213">
        <v>105</v>
      </c>
      <c r="G117" s="217"/>
      <c r="H117" s="364"/>
      <c r="I117" s="351"/>
      <c r="J117" s="217"/>
      <c r="K117" s="356"/>
      <c r="L117" s="321"/>
      <c r="M117" s="337"/>
      <c r="N117" s="217"/>
      <c r="O117" s="350"/>
      <c r="P117" s="346"/>
      <c r="Q117" s="282"/>
      <c r="R117" s="282"/>
      <c r="S117" s="283"/>
      <c r="U117" s="285"/>
      <c r="W117" s="283"/>
      <c r="X117" s="283"/>
    </row>
    <row r="118" spans="1:24" ht="15">
      <c r="A118" s="485"/>
      <c r="B118" s="485"/>
      <c r="C118" s="485"/>
      <c r="D118" s="214"/>
      <c r="E118" s="226" t="s">
        <v>241</v>
      </c>
      <c r="F118" s="213">
        <v>106</v>
      </c>
      <c r="G118" s="217"/>
      <c r="H118" s="364"/>
      <c r="I118" s="351"/>
      <c r="J118" s="217"/>
      <c r="K118" s="356"/>
      <c r="L118" s="321"/>
      <c r="M118" s="337"/>
      <c r="N118" s="217"/>
      <c r="O118" s="350"/>
      <c r="P118" s="346"/>
      <c r="Q118" s="282"/>
      <c r="R118" s="282"/>
      <c r="S118" s="283"/>
      <c r="U118" s="285"/>
      <c r="W118" s="283"/>
      <c r="X118" s="283"/>
    </row>
    <row r="119" spans="1:24" ht="15">
      <c r="A119" s="485"/>
      <c r="B119" s="485"/>
      <c r="C119" s="485"/>
      <c r="D119" s="481" t="s">
        <v>242</v>
      </c>
      <c r="E119" s="481"/>
      <c r="F119" s="213">
        <v>107</v>
      </c>
      <c r="G119" s="217"/>
      <c r="H119" s="364"/>
      <c r="I119" s="351"/>
      <c r="J119" s="217"/>
      <c r="K119" s="356"/>
      <c r="L119" s="321"/>
      <c r="M119" s="337"/>
      <c r="N119" s="217"/>
      <c r="O119" s="350"/>
      <c r="P119" s="346"/>
      <c r="Q119" s="282"/>
      <c r="R119" s="282"/>
      <c r="S119" s="283"/>
      <c r="U119" s="285"/>
      <c r="W119" s="283"/>
      <c r="X119" s="283"/>
    </row>
    <row r="120" spans="1:24" ht="15">
      <c r="A120" s="485"/>
      <c r="B120" s="485"/>
      <c r="C120" s="485"/>
      <c r="D120" s="214"/>
      <c r="E120" s="226" t="s">
        <v>240</v>
      </c>
      <c r="F120" s="213">
        <v>108</v>
      </c>
      <c r="G120" s="217"/>
      <c r="H120" s="364"/>
      <c r="I120" s="351"/>
      <c r="J120" s="217"/>
      <c r="K120" s="356"/>
      <c r="L120" s="321"/>
      <c r="M120" s="337"/>
      <c r="N120" s="217"/>
      <c r="O120" s="350"/>
      <c r="P120" s="346"/>
      <c r="Q120" s="282"/>
      <c r="R120" s="282"/>
      <c r="S120" s="283"/>
      <c r="U120" s="285"/>
      <c r="W120" s="283"/>
      <c r="X120" s="283"/>
    </row>
    <row r="121" spans="1:24" ht="15">
      <c r="A121" s="485"/>
      <c r="B121" s="485"/>
      <c r="C121" s="485"/>
      <c r="D121" s="214"/>
      <c r="E121" s="226" t="s">
        <v>241</v>
      </c>
      <c r="F121" s="213">
        <v>109</v>
      </c>
      <c r="G121" s="217"/>
      <c r="H121" s="364"/>
      <c r="I121" s="351"/>
      <c r="J121" s="217"/>
      <c r="K121" s="356"/>
      <c r="L121" s="321"/>
      <c r="M121" s="337"/>
      <c r="N121" s="217"/>
      <c r="O121" s="350"/>
      <c r="P121" s="346"/>
      <c r="Q121" s="282"/>
      <c r="R121" s="282"/>
      <c r="S121" s="283"/>
      <c r="U121" s="285"/>
      <c r="W121" s="283"/>
      <c r="X121" s="283"/>
    </row>
    <row r="122" spans="1:24" ht="15">
      <c r="A122" s="485"/>
      <c r="B122" s="485"/>
      <c r="C122" s="485"/>
      <c r="D122" s="481" t="s">
        <v>437</v>
      </c>
      <c r="E122" s="481"/>
      <c r="F122" s="213">
        <v>110</v>
      </c>
      <c r="G122" s="217"/>
      <c r="H122" s="364"/>
      <c r="I122" s="351"/>
      <c r="J122" s="217"/>
      <c r="K122" s="356"/>
      <c r="L122" s="321"/>
      <c r="M122" s="337"/>
      <c r="N122" s="217"/>
      <c r="O122" s="350"/>
      <c r="P122" s="346"/>
      <c r="Q122" s="282"/>
      <c r="R122" s="282"/>
      <c r="S122" s="283"/>
      <c r="U122" s="285"/>
      <c r="W122" s="283"/>
      <c r="X122" s="283"/>
    </row>
    <row r="123" spans="1:24" ht="21.75" customHeight="1">
      <c r="A123" s="485"/>
      <c r="B123" s="485"/>
      <c r="C123" s="210"/>
      <c r="D123" s="481" t="s">
        <v>244</v>
      </c>
      <c r="E123" s="481"/>
      <c r="F123" s="213">
        <v>111</v>
      </c>
      <c r="G123" s="217"/>
      <c r="H123" s="364"/>
      <c r="I123" s="351"/>
      <c r="J123" s="217"/>
      <c r="K123" s="356"/>
      <c r="L123" s="321"/>
      <c r="M123" s="337"/>
      <c r="N123" s="217"/>
      <c r="O123" s="350"/>
      <c r="P123" s="346"/>
      <c r="Q123" s="282"/>
      <c r="R123" s="282"/>
      <c r="S123" s="283"/>
      <c r="U123" s="285"/>
      <c r="W123" s="283"/>
      <c r="X123" s="283"/>
    </row>
    <row r="124" spans="1:24" ht="20.25" customHeight="1">
      <c r="A124" s="485"/>
      <c r="B124" s="485"/>
      <c r="C124" s="210" t="s">
        <v>41</v>
      </c>
      <c r="D124" s="490" t="s">
        <v>384</v>
      </c>
      <c r="E124" s="490"/>
      <c r="F124" s="213">
        <v>112</v>
      </c>
      <c r="G124" s="217"/>
      <c r="H124" s="364">
        <v>335</v>
      </c>
      <c r="I124" s="351">
        <v>320</v>
      </c>
      <c r="J124" s="217"/>
      <c r="K124" s="357">
        <v>375</v>
      </c>
      <c r="L124" s="321">
        <v>243</v>
      </c>
      <c r="M124" s="335">
        <v>345</v>
      </c>
      <c r="N124" s="217">
        <f>M124/I124*100</f>
        <v>107.8125</v>
      </c>
      <c r="O124" s="350">
        <f>M124/K124*100</f>
        <v>92</v>
      </c>
      <c r="P124" s="346">
        <v>110</v>
      </c>
      <c r="Q124" s="301">
        <v>110</v>
      </c>
      <c r="R124" s="301">
        <v>100</v>
      </c>
      <c r="S124" s="299">
        <v>345</v>
      </c>
      <c r="U124" s="283"/>
      <c r="W124" s="283"/>
      <c r="X124" s="283"/>
    </row>
    <row r="125" spans="1:24" ht="25.5" customHeight="1">
      <c r="A125" s="485"/>
      <c r="B125" s="485"/>
      <c r="C125" s="484" t="s">
        <v>428</v>
      </c>
      <c r="D125" s="484"/>
      <c r="E125" s="484"/>
      <c r="F125" s="213">
        <v>113</v>
      </c>
      <c r="G125" s="217"/>
      <c r="H125" s="364">
        <v>11</v>
      </c>
      <c r="I125" s="351">
        <v>10</v>
      </c>
      <c r="J125" s="217"/>
      <c r="K125" s="357">
        <v>27</v>
      </c>
      <c r="L125" s="321">
        <v>12</v>
      </c>
      <c r="M125" s="335">
        <v>17</v>
      </c>
      <c r="N125" s="217">
        <f>M125/I125*100</f>
        <v>170</v>
      </c>
      <c r="O125" s="350">
        <f>M125/K125*100</f>
        <v>62.96296296296296</v>
      </c>
      <c r="P125" s="347">
        <v>8</v>
      </c>
      <c r="Q125" s="301">
        <v>8</v>
      </c>
      <c r="R125" s="301">
        <v>7</v>
      </c>
      <c r="S125" s="299">
        <v>17</v>
      </c>
      <c r="U125" s="283"/>
      <c r="W125" s="283"/>
      <c r="X125" s="283"/>
    </row>
    <row r="126" spans="1:24" ht="24.75" customHeight="1">
      <c r="A126" s="485"/>
      <c r="B126" s="485"/>
      <c r="C126" s="210" t="s">
        <v>19</v>
      </c>
      <c r="D126" s="481" t="s">
        <v>429</v>
      </c>
      <c r="E126" s="481"/>
      <c r="F126" s="213">
        <v>114</v>
      </c>
      <c r="G126" s="217"/>
      <c r="H126" s="364">
        <v>1</v>
      </c>
      <c r="I126" s="351"/>
      <c r="J126" s="217"/>
      <c r="K126" s="357">
        <v>2</v>
      </c>
      <c r="L126" s="321">
        <v>0</v>
      </c>
      <c r="M126" s="335">
        <v>1</v>
      </c>
      <c r="N126" s="217"/>
      <c r="O126" s="350">
        <f>M126/K126*100</f>
        <v>50</v>
      </c>
      <c r="P126" s="347">
        <v>1</v>
      </c>
      <c r="Q126" s="301">
        <v>1</v>
      </c>
      <c r="R126" s="301">
        <v>0</v>
      </c>
      <c r="S126" s="299">
        <v>1</v>
      </c>
      <c r="U126" s="283"/>
      <c r="W126" s="283"/>
      <c r="X126" s="283"/>
    </row>
    <row r="127" spans="1:24" ht="15">
      <c r="A127" s="485"/>
      <c r="B127" s="485"/>
      <c r="C127" s="210"/>
      <c r="D127" s="481" t="s">
        <v>254</v>
      </c>
      <c r="E127" s="481"/>
      <c r="F127" s="213">
        <v>115</v>
      </c>
      <c r="G127" s="217"/>
      <c r="H127" s="364">
        <v>1</v>
      </c>
      <c r="I127" s="351"/>
      <c r="J127" s="217"/>
      <c r="K127" s="357">
        <v>2</v>
      </c>
      <c r="L127" s="321">
        <v>0</v>
      </c>
      <c r="M127" s="335">
        <v>1</v>
      </c>
      <c r="N127" s="217"/>
      <c r="O127" s="350">
        <f>M127/K127*100</f>
        <v>50</v>
      </c>
      <c r="P127" s="347">
        <v>1</v>
      </c>
      <c r="Q127" s="301">
        <v>1</v>
      </c>
      <c r="R127" s="301">
        <v>0</v>
      </c>
      <c r="S127" s="299">
        <v>1</v>
      </c>
      <c r="U127" s="283"/>
      <c r="W127" s="283"/>
      <c r="X127" s="283"/>
    </row>
    <row r="128" spans="1:24" ht="15">
      <c r="A128" s="485"/>
      <c r="B128" s="485"/>
      <c r="C128" s="210"/>
      <c r="D128" s="481" t="s">
        <v>255</v>
      </c>
      <c r="E128" s="481"/>
      <c r="F128" s="213">
        <v>116</v>
      </c>
      <c r="G128" s="217"/>
      <c r="H128" s="364"/>
      <c r="I128" s="351"/>
      <c r="J128" s="217"/>
      <c r="K128" s="356"/>
      <c r="L128" s="321"/>
      <c r="M128" s="336"/>
      <c r="N128" s="217"/>
      <c r="O128" s="350"/>
      <c r="P128" s="346"/>
      <c r="Q128" s="282"/>
      <c r="R128" s="282"/>
      <c r="S128" s="283"/>
      <c r="U128" s="285"/>
      <c r="W128" s="283"/>
      <c r="X128" s="283"/>
    </row>
    <row r="129" spans="1:24" ht="15">
      <c r="A129" s="485"/>
      <c r="B129" s="485"/>
      <c r="C129" s="210" t="s">
        <v>21</v>
      </c>
      <c r="D129" s="481" t="s">
        <v>256</v>
      </c>
      <c r="E129" s="481"/>
      <c r="F129" s="213">
        <v>117</v>
      </c>
      <c r="G129" s="217"/>
      <c r="H129" s="364"/>
      <c r="I129" s="351"/>
      <c r="J129" s="217"/>
      <c r="K129" s="356"/>
      <c r="L129" s="321"/>
      <c r="M129" s="336"/>
      <c r="N129" s="217"/>
      <c r="O129" s="350"/>
      <c r="P129" s="346"/>
      <c r="Q129" s="282"/>
      <c r="R129" s="282"/>
      <c r="S129" s="283"/>
      <c r="U129" s="285"/>
      <c r="W129" s="283"/>
      <c r="X129" s="283"/>
    </row>
    <row r="130" spans="1:24" ht="15">
      <c r="A130" s="485"/>
      <c r="B130" s="485"/>
      <c r="C130" s="210" t="s">
        <v>59</v>
      </c>
      <c r="D130" s="481" t="s">
        <v>257</v>
      </c>
      <c r="E130" s="481"/>
      <c r="F130" s="213">
        <v>118</v>
      </c>
      <c r="G130" s="217"/>
      <c r="H130" s="364"/>
      <c r="I130" s="351"/>
      <c r="J130" s="217"/>
      <c r="K130" s="356"/>
      <c r="L130" s="321"/>
      <c r="M130" s="336"/>
      <c r="N130" s="217"/>
      <c r="O130" s="350"/>
      <c r="P130" s="346"/>
      <c r="Q130" s="282"/>
      <c r="R130" s="282"/>
      <c r="S130" s="283"/>
      <c r="U130" s="285"/>
      <c r="W130" s="283"/>
      <c r="X130" s="283"/>
    </row>
    <row r="131" spans="1:24" ht="15">
      <c r="A131" s="485"/>
      <c r="B131" s="485"/>
      <c r="C131" s="210" t="s">
        <v>68</v>
      </c>
      <c r="D131" s="481" t="s">
        <v>71</v>
      </c>
      <c r="E131" s="481"/>
      <c r="F131" s="213">
        <v>119</v>
      </c>
      <c r="G131" s="217"/>
      <c r="H131" s="364"/>
      <c r="I131" s="351"/>
      <c r="J131" s="217"/>
      <c r="K131" s="356"/>
      <c r="L131" s="321"/>
      <c r="M131" s="336"/>
      <c r="N131" s="217"/>
      <c r="O131" s="350"/>
      <c r="P131" s="346"/>
      <c r="Q131" s="282"/>
      <c r="R131" s="282"/>
      <c r="S131" s="283"/>
      <c r="U131" s="285"/>
      <c r="W131" s="283"/>
      <c r="X131" s="283"/>
    </row>
    <row r="132" spans="1:24" ht="20.25" customHeight="1">
      <c r="A132" s="485"/>
      <c r="B132" s="485"/>
      <c r="C132" s="210" t="s">
        <v>70</v>
      </c>
      <c r="D132" s="481" t="s">
        <v>258</v>
      </c>
      <c r="E132" s="481"/>
      <c r="F132" s="213">
        <v>120</v>
      </c>
      <c r="G132" s="217"/>
      <c r="H132" s="364">
        <v>10</v>
      </c>
      <c r="I132" s="351">
        <v>10</v>
      </c>
      <c r="J132" s="217"/>
      <c r="K132" s="357">
        <v>25</v>
      </c>
      <c r="L132" s="321">
        <v>12</v>
      </c>
      <c r="M132" s="335">
        <v>16</v>
      </c>
      <c r="N132" s="217"/>
      <c r="O132" s="350">
        <f>M132/K132*100</f>
        <v>64</v>
      </c>
      <c r="P132" s="347">
        <v>7</v>
      </c>
      <c r="Q132" s="301">
        <v>7</v>
      </c>
      <c r="R132" s="301">
        <v>7</v>
      </c>
      <c r="S132" s="299">
        <v>16</v>
      </c>
      <c r="U132" s="283"/>
      <c r="W132" s="283"/>
      <c r="X132" s="283"/>
    </row>
    <row r="133" spans="1:24" ht="27.75" customHeight="1">
      <c r="A133" s="485"/>
      <c r="B133" s="485"/>
      <c r="C133" s="209" t="s">
        <v>259</v>
      </c>
      <c r="D133" s="489" t="s">
        <v>430</v>
      </c>
      <c r="E133" s="489"/>
      <c r="F133" s="213">
        <v>121</v>
      </c>
      <c r="G133" s="217"/>
      <c r="H133" s="364"/>
      <c r="I133" s="351"/>
      <c r="J133" s="217"/>
      <c r="K133" s="356"/>
      <c r="L133" s="321"/>
      <c r="M133" s="336"/>
      <c r="N133" s="217"/>
      <c r="O133" s="350"/>
      <c r="P133" s="346"/>
      <c r="Q133" s="282"/>
      <c r="R133" s="282"/>
      <c r="S133" s="283"/>
      <c r="U133" s="285"/>
      <c r="W133" s="283"/>
      <c r="X133" s="283"/>
    </row>
    <row r="134" spans="1:24" ht="15">
      <c r="A134" s="485"/>
      <c r="B134" s="210"/>
      <c r="C134" s="212"/>
      <c r="D134" s="227" t="s">
        <v>127</v>
      </c>
      <c r="E134" s="224" t="s">
        <v>261</v>
      </c>
      <c r="F134" s="213">
        <v>122</v>
      </c>
      <c r="G134" s="217"/>
      <c r="H134" s="364"/>
      <c r="I134" s="351"/>
      <c r="J134" s="217"/>
      <c r="K134" s="356"/>
      <c r="L134" s="321"/>
      <c r="M134" s="336"/>
      <c r="N134" s="217"/>
      <c r="O134" s="350"/>
      <c r="P134" s="346"/>
      <c r="Q134" s="282"/>
      <c r="R134" s="282"/>
      <c r="S134" s="283"/>
      <c r="U134" s="285"/>
      <c r="W134" s="283"/>
      <c r="X134" s="283"/>
    </row>
    <row r="135" spans="1:24" ht="18" customHeight="1">
      <c r="A135" s="485"/>
      <c r="B135" s="210"/>
      <c r="C135" s="212"/>
      <c r="D135" s="227" t="s">
        <v>262</v>
      </c>
      <c r="E135" s="226" t="s">
        <v>263</v>
      </c>
      <c r="F135" s="213">
        <v>123</v>
      </c>
      <c r="G135" s="217"/>
      <c r="H135" s="364"/>
      <c r="I135" s="351"/>
      <c r="J135" s="217"/>
      <c r="K135" s="356"/>
      <c r="L135" s="321"/>
      <c r="M135" s="336"/>
      <c r="N135" s="217"/>
      <c r="O135" s="350"/>
      <c r="P135" s="346"/>
      <c r="Q135" s="282"/>
      <c r="R135" s="282"/>
      <c r="S135" s="283"/>
      <c r="U135" s="285"/>
      <c r="W135" s="283"/>
      <c r="X135" s="283"/>
    </row>
    <row r="136" spans="1:24" ht="19.5" customHeight="1">
      <c r="A136" s="485"/>
      <c r="B136" s="210"/>
      <c r="C136" s="212"/>
      <c r="D136" s="227" t="s">
        <v>264</v>
      </c>
      <c r="E136" s="226" t="s">
        <v>265</v>
      </c>
      <c r="F136" s="213">
        <v>124</v>
      </c>
      <c r="G136" s="217"/>
      <c r="H136" s="364"/>
      <c r="I136" s="351"/>
      <c r="J136" s="217"/>
      <c r="K136" s="356"/>
      <c r="L136" s="321"/>
      <c r="M136" s="336"/>
      <c r="N136" s="217"/>
      <c r="O136" s="350"/>
      <c r="P136" s="346"/>
      <c r="Q136" s="282"/>
      <c r="R136" s="282"/>
      <c r="S136" s="283"/>
      <c r="U136" s="285"/>
      <c r="W136" s="283"/>
      <c r="X136" s="283"/>
    </row>
    <row r="137" spans="1:24" ht="25.5">
      <c r="A137" s="485"/>
      <c r="B137" s="210"/>
      <c r="C137" s="212"/>
      <c r="D137" s="227" t="s">
        <v>129</v>
      </c>
      <c r="E137" s="224" t="s">
        <v>267</v>
      </c>
      <c r="F137" s="213">
        <v>125</v>
      </c>
      <c r="G137" s="217"/>
      <c r="H137" s="364"/>
      <c r="I137" s="351"/>
      <c r="J137" s="217"/>
      <c r="K137" s="356"/>
      <c r="L137" s="321"/>
      <c r="M137" s="336"/>
      <c r="N137" s="217"/>
      <c r="O137" s="350"/>
      <c r="P137" s="346"/>
      <c r="Q137" s="282"/>
      <c r="R137" s="282"/>
      <c r="S137" s="283"/>
      <c r="U137" s="285"/>
      <c r="W137" s="283"/>
      <c r="X137" s="283"/>
    </row>
    <row r="138" spans="1:24" ht="25.5">
      <c r="A138" s="485"/>
      <c r="B138" s="210"/>
      <c r="C138" s="210"/>
      <c r="D138" s="214" t="s">
        <v>268</v>
      </c>
      <c r="E138" s="214" t="s">
        <v>431</v>
      </c>
      <c r="F138" s="213">
        <v>126</v>
      </c>
      <c r="G138" s="217"/>
      <c r="H138" s="364"/>
      <c r="I138" s="351"/>
      <c r="J138" s="217"/>
      <c r="K138" s="356"/>
      <c r="L138" s="321"/>
      <c r="M138" s="336"/>
      <c r="N138" s="217"/>
      <c r="O138" s="350"/>
      <c r="P138" s="346"/>
      <c r="Q138" s="282"/>
      <c r="R138" s="282"/>
      <c r="S138" s="283"/>
      <c r="U138" s="285"/>
      <c r="W138" s="283"/>
      <c r="X138" s="283"/>
    </row>
    <row r="139" spans="1:24" ht="15">
      <c r="A139" s="485"/>
      <c r="B139" s="210"/>
      <c r="C139" s="210"/>
      <c r="D139" s="214"/>
      <c r="E139" s="214" t="s">
        <v>270</v>
      </c>
      <c r="F139" s="213">
        <v>127</v>
      </c>
      <c r="G139" s="217"/>
      <c r="H139" s="364"/>
      <c r="I139" s="351"/>
      <c r="J139" s="217"/>
      <c r="K139" s="356"/>
      <c r="L139" s="321"/>
      <c r="M139" s="336"/>
      <c r="N139" s="217"/>
      <c r="O139" s="350"/>
      <c r="P139" s="346"/>
      <c r="Q139" s="282"/>
      <c r="R139" s="282"/>
      <c r="S139" s="283"/>
      <c r="U139" s="285"/>
      <c r="W139" s="283"/>
      <c r="X139" s="283"/>
    </row>
    <row r="140" spans="1:24" ht="27.75" customHeight="1">
      <c r="A140" s="485"/>
      <c r="B140" s="210"/>
      <c r="C140" s="210"/>
      <c r="D140" s="214"/>
      <c r="E140" s="214" t="s">
        <v>271</v>
      </c>
      <c r="F140" s="213">
        <v>128</v>
      </c>
      <c r="G140" s="217"/>
      <c r="H140" s="364"/>
      <c r="I140" s="351"/>
      <c r="J140" s="217"/>
      <c r="K140" s="356"/>
      <c r="L140" s="321"/>
      <c r="M140" s="336"/>
      <c r="N140" s="217"/>
      <c r="O140" s="350"/>
      <c r="P140" s="346"/>
      <c r="Q140" s="282"/>
      <c r="R140" s="282"/>
      <c r="S140" s="283"/>
      <c r="U140" s="285"/>
      <c r="W140" s="283"/>
      <c r="X140" s="283"/>
    </row>
    <row r="141" spans="1:24" ht="15">
      <c r="A141" s="485"/>
      <c r="B141" s="210"/>
      <c r="C141" s="210"/>
      <c r="D141" s="214"/>
      <c r="E141" s="214" t="s">
        <v>272</v>
      </c>
      <c r="F141" s="213">
        <v>129</v>
      </c>
      <c r="G141" s="217"/>
      <c r="H141" s="364"/>
      <c r="I141" s="351"/>
      <c r="J141" s="217"/>
      <c r="K141" s="356"/>
      <c r="L141" s="321"/>
      <c r="M141" s="336"/>
      <c r="N141" s="217"/>
      <c r="O141" s="350"/>
      <c r="P141" s="346"/>
      <c r="Q141" s="282"/>
      <c r="R141" s="282"/>
      <c r="S141" s="283"/>
      <c r="U141" s="285"/>
      <c r="W141" s="283"/>
      <c r="X141" s="283"/>
    </row>
    <row r="142" spans="1:24" ht="27" customHeight="1">
      <c r="A142" s="485"/>
      <c r="B142" s="210">
        <v>2</v>
      </c>
      <c r="C142" s="210"/>
      <c r="D142" s="481" t="s">
        <v>432</v>
      </c>
      <c r="E142" s="481"/>
      <c r="F142" s="213">
        <v>130</v>
      </c>
      <c r="G142" s="217"/>
      <c r="H142" s="364"/>
      <c r="I142" s="351"/>
      <c r="J142" s="217"/>
      <c r="K142" s="356"/>
      <c r="L142" s="321"/>
      <c r="M142" s="336"/>
      <c r="N142" s="217"/>
      <c r="O142" s="350"/>
      <c r="P142" s="346"/>
      <c r="Q142" s="282"/>
      <c r="R142" s="282"/>
      <c r="S142" s="283"/>
      <c r="U142" s="285"/>
      <c r="W142" s="283"/>
      <c r="X142" s="283"/>
    </row>
    <row r="143" spans="1:24" ht="15">
      <c r="A143" s="485"/>
      <c r="B143" s="485"/>
      <c r="C143" s="210" t="s">
        <v>19</v>
      </c>
      <c r="D143" s="481" t="s">
        <v>274</v>
      </c>
      <c r="E143" s="481"/>
      <c r="F143" s="213">
        <v>131</v>
      </c>
      <c r="G143" s="217"/>
      <c r="H143" s="364"/>
      <c r="I143" s="351"/>
      <c r="J143" s="217"/>
      <c r="K143" s="356"/>
      <c r="L143" s="321"/>
      <c r="M143" s="336"/>
      <c r="N143" s="217"/>
      <c r="O143" s="350"/>
      <c r="P143" s="346"/>
      <c r="Q143" s="282"/>
      <c r="R143" s="282"/>
      <c r="S143" s="283"/>
      <c r="U143" s="285"/>
      <c r="W143" s="283"/>
      <c r="X143" s="283"/>
    </row>
    <row r="144" spans="1:24" ht="15">
      <c r="A144" s="485"/>
      <c r="B144" s="485"/>
      <c r="C144" s="210"/>
      <c r="D144" s="214" t="s">
        <v>111</v>
      </c>
      <c r="E144" s="214" t="s">
        <v>275</v>
      </c>
      <c r="F144" s="213">
        <v>132</v>
      </c>
      <c r="G144" s="217"/>
      <c r="H144" s="364"/>
      <c r="I144" s="351"/>
      <c r="J144" s="217"/>
      <c r="K144" s="356"/>
      <c r="L144" s="321"/>
      <c r="M144" s="336"/>
      <c r="N144" s="217"/>
      <c r="O144" s="350"/>
      <c r="P144" s="346"/>
      <c r="Q144" s="282"/>
      <c r="R144" s="282"/>
      <c r="S144" s="283"/>
      <c r="U144" s="285"/>
      <c r="W144" s="283"/>
      <c r="X144" s="283"/>
    </row>
    <row r="145" spans="1:24" ht="15">
      <c r="A145" s="485"/>
      <c r="B145" s="485"/>
      <c r="C145" s="210"/>
      <c r="D145" s="214" t="s">
        <v>113</v>
      </c>
      <c r="E145" s="214" t="s">
        <v>276</v>
      </c>
      <c r="F145" s="213">
        <v>133</v>
      </c>
      <c r="G145" s="217"/>
      <c r="H145" s="364"/>
      <c r="I145" s="351"/>
      <c r="J145" s="217"/>
      <c r="K145" s="356"/>
      <c r="L145" s="321"/>
      <c r="M145" s="336"/>
      <c r="N145" s="217"/>
      <c r="O145" s="350"/>
      <c r="P145" s="346"/>
      <c r="Q145" s="282"/>
      <c r="R145" s="282"/>
      <c r="S145" s="283"/>
      <c r="U145" s="285"/>
      <c r="W145" s="283"/>
      <c r="X145" s="283"/>
    </row>
    <row r="146" spans="1:24" ht="15">
      <c r="A146" s="485"/>
      <c r="B146" s="485"/>
      <c r="C146" s="210" t="s">
        <v>21</v>
      </c>
      <c r="D146" s="481" t="s">
        <v>277</v>
      </c>
      <c r="E146" s="481"/>
      <c r="F146" s="213">
        <v>134</v>
      </c>
      <c r="G146" s="217"/>
      <c r="H146" s="364"/>
      <c r="I146" s="351"/>
      <c r="J146" s="217"/>
      <c r="K146" s="356"/>
      <c r="L146" s="321"/>
      <c r="M146" s="336"/>
      <c r="N146" s="217"/>
      <c r="O146" s="350"/>
      <c r="P146" s="346"/>
      <c r="Q146" s="282"/>
      <c r="R146" s="282"/>
      <c r="S146" s="283"/>
      <c r="U146" s="285"/>
      <c r="W146" s="283"/>
      <c r="X146" s="283"/>
    </row>
    <row r="147" spans="1:24" ht="15">
      <c r="A147" s="485"/>
      <c r="B147" s="485"/>
      <c r="C147" s="210"/>
      <c r="D147" s="214" t="s">
        <v>151</v>
      </c>
      <c r="E147" s="214" t="s">
        <v>275</v>
      </c>
      <c r="F147" s="213">
        <v>135</v>
      </c>
      <c r="G147" s="217"/>
      <c r="H147" s="364"/>
      <c r="I147" s="351"/>
      <c r="J147" s="217"/>
      <c r="K147" s="356"/>
      <c r="L147" s="321"/>
      <c r="M147" s="336"/>
      <c r="N147" s="217"/>
      <c r="O147" s="350"/>
      <c r="P147" s="346"/>
      <c r="Q147" s="282"/>
      <c r="R147" s="282"/>
      <c r="S147" s="283"/>
      <c r="U147" s="285"/>
      <c r="W147" s="283"/>
      <c r="X147" s="283"/>
    </row>
    <row r="148" spans="1:24" ht="15">
      <c r="A148" s="485"/>
      <c r="B148" s="485"/>
      <c r="C148" s="210"/>
      <c r="D148" s="214" t="s">
        <v>153</v>
      </c>
      <c r="E148" s="214" t="s">
        <v>276</v>
      </c>
      <c r="F148" s="213">
        <v>136</v>
      </c>
      <c r="G148" s="217"/>
      <c r="H148" s="364"/>
      <c r="I148" s="351"/>
      <c r="J148" s="217"/>
      <c r="K148" s="356"/>
      <c r="L148" s="321"/>
      <c r="M148" s="336"/>
      <c r="N148" s="217"/>
      <c r="O148" s="350"/>
      <c r="P148" s="346"/>
      <c r="Q148" s="282"/>
      <c r="R148" s="282"/>
      <c r="S148" s="283"/>
      <c r="U148" s="285"/>
      <c r="W148" s="283"/>
      <c r="X148" s="283"/>
    </row>
    <row r="149" spans="1:24" ht="15">
      <c r="A149" s="485"/>
      <c r="B149" s="485"/>
      <c r="C149" s="210" t="s">
        <v>59</v>
      </c>
      <c r="D149" s="481" t="s">
        <v>278</v>
      </c>
      <c r="E149" s="481"/>
      <c r="F149" s="213">
        <v>137</v>
      </c>
      <c r="G149" s="217"/>
      <c r="H149" s="364"/>
      <c r="I149" s="351"/>
      <c r="J149" s="217"/>
      <c r="K149" s="356"/>
      <c r="L149" s="321"/>
      <c r="M149" s="336"/>
      <c r="N149" s="217"/>
      <c r="O149" s="350"/>
      <c r="P149" s="346"/>
      <c r="Q149" s="282"/>
      <c r="R149" s="282"/>
      <c r="S149" s="283"/>
      <c r="U149" s="285"/>
      <c r="W149" s="283"/>
      <c r="X149" s="283"/>
    </row>
    <row r="150" spans="1:24" ht="15">
      <c r="A150" s="210" t="s">
        <v>46</v>
      </c>
      <c r="B150" s="210"/>
      <c r="C150" s="210"/>
      <c r="D150" s="481" t="s">
        <v>433</v>
      </c>
      <c r="E150" s="481"/>
      <c r="F150" s="213">
        <v>138</v>
      </c>
      <c r="G150" s="217"/>
      <c r="H150" s="364">
        <f>H13-H40</f>
        <v>10</v>
      </c>
      <c r="I150" s="352">
        <f>I13-I40</f>
        <v>91</v>
      </c>
      <c r="J150" s="217"/>
      <c r="K150" s="356">
        <f>K13-K40</f>
        <v>13</v>
      </c>
      <c r="L150" s="321">
        <f>L13-L40</f>
        <v>320</v>
      </c>
      <c r="M150" s="335">
        <f>M13-M40</f>
        <v>20</v>
      </c>
      <c r="N150" s="217">
        <f aca="true" t="shared" si="1" ref="N150:N171">M150/I150*100</f>
        <v>21.978021978021978</v>
      </c>
      <c r="O150" s="350">
        <f aca="true" t="shared" si="2" ref="O150:O171">M150/K150*100</f>
        <v>153.84615384615387</v>
      </c>
      <c r="P150" s="346">
        <f>P13-P40</f>
        <v>-36</v>
      </c>
      <c r="Q150" s="301">
        <f>Q13-Q40</f>
        <v>-212</v>
      </c>
      <c r="R150" s="301">
        <f>R13-R40</f>
        <v>66</v>
      </c>
      <c r="S150" s="299">
        <f>S13-S40</f>
        <v>20</v>
      </c>
      <c r="U150" s="283"/>
      <c r="W150" s="283"/>
      <c r="X150" s="283"/>
    </row>
    <row r="151" spans="1:24" ht="15">
      <c r="A151" s="210"/>
      <c r="B151" s="210"/>
      <c r="C151" s="210"/>
      <c r="D151" s="214"/>
      <c r="E151" s="214" t="s">
        <v>280</v>
      </c>
      <c r="F151" s="213">
        <v>139</v>
      </c>
      <c r="G151" s="217"/>
      <c r="H151" s="364"/>
      <c r="I151" s="351"/>
      <c r="J151" s="217"/>
      <c r="K151" s="356"/>
      <c r="L151" s="321"/>
      <c r="M151" s="335"/>
      <c r="N151" s="217"/>
      <c r="O151" s="350"/>
      <c r="P151" s="346"/>
      <c r="Q151" s="301"/>
      <c r="R151" s="301"/>
      <c r="S151" s="299"/>
      <c r="U151" s="285"/>
      <c r="W151" s="283"/>
      <c r="X151" s="283"/>
    </row>
    <row r="152" spans="1:24" ht="15">
      <c r="A152" s="210"/>
      <c r="B152" s="210"/>
      <c r="C152" s="210"/>
      <c r="D152" s="214"/>
      <c r="E152" s="214" t="s">
        <v>281</v>
      </c>
      <c r="F152" s="213">
        <v>140</v>
      </c>
      <c r="G152" s="217"/>
      <c r="H152" s="364">
        <v>1</v>
      </c>
      <c r="I152" s="351"/>
      <c r="J152" s="217"/>
      <c r="K152" s="356">
        <v>2</v>
      </c>
      <c r="L152" s="321"/>
      <c r="M152" s="335">
        <v>1</v>
      </c>
      <c r="N152" s="217"/>
      <c r="O152" s="350">
        <f t="shared" si="2"/>
        <v>50</v>
      </c>
      <c r="P152" s="346">
        <v>0</v>
      </c>
      <c r="Q152" s="301">
        <v>1</v>
      </c>
      <c r="R152" s="301">
        <v>0</v>
      </c>
      <c r="S152" s="299">
        <v>1</v>
      </c>
      <c r="U152" s="285"/>
      <c r="W152" s="283"/>
      <c r="X152" s="283"/>
    </row>
    <row r="153" spans="1:24" ht="15">
      <c r="A153" s="228" t="s">
        <v>47</v>
      </c>
      <c r="B153" s="228"/>
      <c r="C153" s="228"/>
      <c r="D153" s="486" t="s">
        <v>391</v>
      </c>
      <c r="E153" s="486"/>
      <c r="F153" s="213">
        <v>141</v>
      </c>
      <c r="G153" s="217"/>
      <c r="H153" s="365">
        <v>1</v>
      </c>
      <c r="I153" s="351">
        <v>14</v>
      </c>
      <c r="J153" s="217"/>
      <c r="K153" s="359">
        <v>2</v>
      </c>
      <c r="L153" s="322">
        <v>51</v>
      </c>
      <c r="M153" s="338">
        <v>3</v>
      </c>
      <c r="N153" s="217">
        <f t="shared" si="1"/>
        <v>21.428571428571427</v>
      </c>
      <c r="O153" s="350">
        <f t="shared" si="2"/>
        <v>150</v>
      </c>
      <c r="P153" s="348">
        <v>0</v>
      </c>
      <c r="Q153" s="303">
        <v>0</v>
      </c>
      <c r="R153" s="303">
        <v>0</v>
      </c>
      <c r="S153" s="318">
        <v>3</v>
      </c>
      <c r="U153" s="289"/>
      <c r="W153" s="283"/>
      <c r="X153" s="283"/>
    </row>
    <row r="154" spans="1:24" ht="15">
      <c r="A154" s="209" t="s">
        <v>49</v>
      </c>
      <c r="B154" s="233"/>
      <c r="C154" s="210"/>
      <c r="D154" s="481" t="s">
        <v>80</v>
      </c>
      <c r="E154" s="481"/>
      <c r="F154" s="213"/>
      <c r="G154" s="217"/>
      <c r="H154" s="364"/>
      <c r="I154" s="351"/>
      <c r="J154" s="217"/>
      <c r="K154" s="356"/>
      <c r="L154" s="321"/>
      <c r="M154" s="335"/>
      <c r="N154" s="217"/>
      <c r="O154" s="350"/>
      <c r="P154" s="346"/>
      <c r="Q154" s="301"/>
      <c r="R154" s="301"/>
      <c r="S154" s="299"/>
      <c r="U154" s="285"/>
      <c r="W154" s="283"/>
      <c r="X154" s="283"/>
    </row>
    <row r="155" spans="1:24" ht="15">
      <c r="A155" s="209"/>
      <c r="B155" s="209">
        <v>1</v>
      </c>
      <c r="C155" s="210"/>
      <c r="D155" s="481" t="s">
        <v>382</v>
      </c>
      <c r="E155" s="481"/>
      <c r="F155" s="213">
        <v>142</v>
      </c>
      <c r="G155" s="217"/>
      <c r="H155" s="364">
        <f>H14</f>
        <v>9288</v>
      </c>
      <c r="I155" s="351">
        <v>9046</v>
      </c>
      <c r="J155" s="217"/>
      <c r="K155" s="356">
        <f>K14</f>
        <v>10663</v>
      </c>
      <c r="L155" s="321">
        <v>8942</v>
      </c>
      <c r="M155" s="335">
        <f>M14</f>
        <v>12070</v>
      </c>
      <c r="N155" s="217">
        <f t="shared" si="1"/>
        <v>133.42913995135973</v>
      </c>
      <c r="O155" s="350">
        <f t="shared" si="2"/>
        <v>113.19516083653755</v>
      </c>
      <c r="P155" s="346">
        <v>2653</v>
      </c>
      <c r="Q155" s="301">
        <v>2653</v>
      </c>
      <c r="R155" s="301">
        <v>2653</v>
      </c>
      <c r="S155" s="299">
        <f>S14</f>
        <v>12070</v>
      </c>
      <c r="U155" s="283"/>
      <c r="W155" s="283"/>
      <c r="X155" s="283"/>
    </row>
    <row r="156" spans="1:24" ht="15">
      <c r="A156" s="209"/>
      <c r="B156" s="233"/>
      <c r="C156" s="210" t="s">
        <v>19</v>
      </c>
      <c r="D156" s="481" t="s">
        <v>381</v>
      </c>
      <c r="E156" s="481"/>
      <c r="F156" s="213">
        <v>143</v>
      </c>
      <c r="G156" s="217"/>
      <c r="H156" s="364"/>
      <c r="I156" s="351"/>
      <c r="J156" s="217"/>
      <c r="K156" s="356"/>
      <c r="L156" s="321"/>
      <c r="M156" s="336"/>
      <c r="N156" s="217"/>
      <c r="O156" s="350"/>
      <c r="P156" s="346"/>
      <c r="Q156" s="282"/>
      <c r="R156" s="282"/>
      <c r="S156" s="283"/>
      <c r="U156" s="285"/>
      <c r="W156" s="283"/>
      <c r="X156" s="283"/>
    </row>
    <row r="157" spans="1:24" ht="37.5" customHeight="1">
      <c r="A157" s="209"/>
      <c r="B157" s="233"/>
      <c r="C157" s="210" t="s">
        <v>21</v>
      </c>
      <c r="D157" s="481" t="s">
        <v>441</v>
      </c>
      <c r="E157" s="481"/>
      <c r="F157" s="213">
        <v>144</v>
      </c>
      <c r="G157" s="217"/>
      <c r="H157" s="364"/>
      <c r="I157" s="351"/>
      <c r="J157" s="217"/>
      <c r="K157" s="356"/>
      <c r="L157" s="321"/>
      <c r="M157" s="336"/>
      <c r="N157" s="217"/>
      <c r="O157" s="350"/>
      <c r="P157" s="346"/>
      <c r="Q157" s="282"/>
      <c r="R157" s="282"/>
      <c r="S157" s="283"/>
      <c r="U157" s="285"/>
      <c r="W157" s="283"/>
      <c r="X157" s="283"/>
    </row>
    <row r="158" spans="1:24" ht="15">
      <c r="A158" s="209"/>
      <c r="B158" s="250">
        <v>2</v>
      </c>
      <c r="C158" s="210"/>
      <c r="D158" s="487" t="s">
        <v>457</v>
      </c>
      <c r="E158" s="488"/>
      <c r="F158" s="213">
        <v>145</v>
      </c>
      <c r="G158" s="217"/>
      <c r="H158" s="364"/>
      <c r="I158" s="351"/>
      <c r="J158" s="217"/>
      <c r="K158" s="356"/>
      <c r="L158" s="321"/>
      <c r="M158" s="336"/>
      <c r="N158" s="217"/>
      <c r="O158" s="350"/>
      <c r="P158" s="346"/>
      <c r="Q158" s="282"/>
      <c r="R158" s="282"/>
      <c r="S158" s="283"/>
      <c r="U158" s="285"/>
      <c r="W158" s="283"/>
      <c r="X158" s="284"/>
    </row>
    <row r="159" spans="1:24" ht="39" customHeight="1">
      <c r="A159" s="209"/>
      <c r="B159" s="233"/>
      <c r="C159" s="210" t="s">
        <v>19</v>
      </c>
      <c r="D159" s="487" t="s">
        <v>442</v>
      </c>
      <c r="E159" s="488"/>
      <c r="F159" s="213">
        <v>146</v>
      </c>
      <c r="G159" s="217"/>
      <c r="H159" s="364"/>
      <c r="I159" s="351"/>
      <c r="J159" s="217"/>
      <c r="K159" s="356"/>
      <c r="L159" s="321"/>
      <c r="M159" s="336"/>
      <c r="N159" s="217"/>
      <c r="O159" s="350"/>
      <c r="P159" s="346"/>
      <c r="Q159" s="282"/>
      <c r="R159" s="282"/>
      <c r="S159" s="283"/>
      <c r="U159" s="285"/>
      <c r="W159" s="283"/>
      <c r="X159" s="285"/>
    </row>
    <row r="160" spans="1:24" ht="18.75" customHeight="1">
      <c r="A160" s="209"/>
      <c r="B160" s="209">
        <v>3</v>
      </c>
      <c r="C160" s="210"/>
      <c r="D160" s="484" t="s">
        <v>434</v>
      </c>
      <c r="E160" s="484"/>
      <c r="F160" s="213">
        <v>147</v>
      </c>
      <c r="G160" s="217"/>
      <c r="H160" s="364">
        <f>H98</f>
        <v>8680</v>
      </c>
      <c r="I160" s="351">
        <f>I98</f>
        <v>8413</v>
      </c>
      <c r="J160" s="217"/>
      <c r="K160" s="356">
        <f>K98</f>
        <v>9880</v>
      </c>
      <c r="L160" s="321">
        <v>8099</v>
      </c>
      <c r="M160" s="335">
        <f>M98</f>
        <v>11277</v>
      </c>
      <c r="N160" s="217">
        <f t="shared" si="1"/>
        <v>134.04255319148936</v>
      </c>
      <c r="O160" s="350">
        <f t="shared" si="2"/>
        <v>114.13967611336034</v>
      </c>
      <c r="P160" s="346">
        <f>P98</f>
        <v>2462</v>
      </c>
      <c r="Q160" s="301">
        <f>Q98</f>
        <v>2582</v>
      </c>
      <c r="R160" s="301">
        <f>R98</f>
        <v>2412</v>
      </c>
      <c r="S160" s="299">
        <f>S98</f>
        <v>11277</v>
      </c>
      <c r="U160" s="283"/>
      <c r="W160" s="283"/>
      <c r="X160" s="285"/>
    </row>
    <row r="161" spans="1:24" ht="15">
      <c r="A161" s="209"/>
      <c r="B161" s="209"/>
      <c r="C161" s="210" t="s">
        <v>19</v>
      </c>
      <c r="D161" s="484" t="s">
        <v>508</v>
      </c>
      <c r="E161" s="484"/>
      <c r="F161" s="213" t="s">
        <v>443</v>
      </c>
      <c r="G161" s="217"/>
      <c r="H161" s="364">
        <v>118</v>
      </c>
      <c r="I161" s="351"/>
      <c r="J161" s="217"/>
      <c r="K161" s="356">
        <v>50</v>
      </c>
      <c r="L161" s="321"/>
      <c r="M161" s="335">
        <v>70</v>
      </c>
      <c r="N161" s="217"/>
      <c r="O161" s="350">
        <f t="shared" si="2"/>
        <v>140</v>
      </c>
      <c r="P161" s="346">
        <v>10</v>
      </c>
      <c r="Q161" s="301">
        <v>10</v>
      </c>
      <c r="R161" s="301">
        <v>10</v>
      </c>
      <c r="S161" s="299">
        <v>70</v>
      </c>
      <c r="U161" s="283"/>
      <c r="W161" s="283"/>
      <c r="X161" s="285"/>
    </row>
    <row r="162" spans="1:24" ht="25.5" customHeight="1">
      <c r="A162" s="209"/>
      <c r="B162" s="209"/>
      <c r="C162" s="210" t="s">
        <v>21</v>
      </c>
      <c r="D162" s="484" t="s">
        <v>509</v>
      </c>
      <c r="E162" s="484"/>
      <c r="F162" s="213" t="s">
        <v>444</v>
      </c>
      <c r="G162" s="217"/>
      <c r="H162" s="364">
        <v>650</v>
      </c>
      <c r="I162" s="351"/>
      <c r="J162" s="217"/>
      <c r="K162" s="356">
        <v>1135</v>
      </c>
      <c r="L162" s="321"/>
      <c r="M162" s="335">
        <v>1357</v>
      </c>
      <c r="N162" s="217"/>
      <c r="O162" s="350">
        <f t="shared" si="2"/>
        <v>119.55947136563876</v>
      </c>
      <c r="P162" s="346">
        <v>284</v>
      </c>
      <c r="Q162" s="301">
        <v>284</v>
      </c>
      <c r="R162" s="301">
        <v>284</v>
      </c>
      <c r="S162" s="299">
        <v>1357</v>
      </c>
      <c r="U162" s="285"/>
      <c r="W162" s="283"/>
      <c r="X162" s="285"/>
    </row>
    <row r="163" spans="1:24" ht="15">
      <c r="A163" s="209"/>
      <c r="B163" s="209"/>
      <c r="C163" s="210" t="s">
        <v>59</v>
      </c>
      <c r="D163" s="484" t="s">
        <v>510</v>
      </c>
      <c r="E163" s="484"/>
      <c r="F163" s="213" t="s">
        <v>445</v>
      </c>
      <c r="G163" s="217"/>
      <c r="H163" s="364"/>
      <c r="I163" s="351"/>
      <c r="J163" s="217"/>
      <c r="K163" s="356">
        <v>15</v>
      </c>
      <c r="L163" s="321"/>
      <c r="M163" s="335">
        <v>15</v>
      </c>
      <c r="N163" s="217"/>
      <c r="O163" s="350">
        <f t="shared" si="2"/>
        <v>100</v>
      </c>
      <c r="P163" s="346">
        <v>5</v>
      </c>
      <c r="Q163" s="301">
        <v>5</v>
      </c>
      <c r="R163" s="301">
        <v>5</v>
      </c>
      <c r="S163" s="299">
        <v>15</v>
      </c>
      <c r="U163" s="285"/>
      <c r="W163" s="283"/>
      <c r="X163" s="285"/>
    </row>
    <row r="164" spans="1:24" ht="15">
      <c r="A164" s="209"/>
      <c r="B164" s="209"/>
      <c r="C164" s="210" t="s">
        <v>70</v>
      </c>
      <c r="D164" s="222"/>
      <c r="E164" s="222" t="s">
        <v>511</v>
      </c>
      <c r="F164" s="213"/>
      <c r="G164" s="217"/>
      <c r="H164" s="364"/>
      <c r="I164" s="351"/>
      <c r="J164" s="217"/>
      <c r="K164" s="356"/>
      <c r="L164" s="321"/>
      <c r="M164" s="335">
        <v>1155</v>
      </c>
      <c r="N164" s="217"/>
      <c r="O164" s="350"/>
      <c r="P164" s="346"/>
      <c r="Q164" s="301"/>
      <c r="R164" s="302"/>
      <c r="S164" s="299">
        <v>1155</v>
      </c>
      <c r="U164" s="285"/>
      <c r="W164" s="283"/>
      <c r="X164" s="285"/>
    </row>
    <row r="165" spans="1:24" ht="15">
      <c r="A165" s="485"/>
      <c r="B165" s="210">
        <v>4</v>
      </c>
      <c r="C165" s="210"/>
      <c r="D165" s="481" t="s">
        <v>81</v>
      </c>
      <c r="E165" s="481"/>
      <c r="F165" s="213">
        <v>148</v>
      </c>
      <c r="G165" s="217"/>
      <c r="H165" s="364">
        <v>230</v>
      </c>
      <c r="I165" s="351">
        <v>207</v>
      </c>
      <c r="J165" s="217"/>
      <c r="K165" s="356">
        <v>230</v>
      </c>
      <c r="L165" s="321">
        <v>244</v>
      </c>
      <c r="M165" s="335">
        <v>262</v>
      </c>
      <c r="N165" s="217">
        <f t="shared" si="1"/>
        <v>126.57004830917874</v>
      </c>
      <c r="O165" s="350">
        <f t="shared" si="2"/>
        <v>113.91304347826087</v>
      </c>
      <c r="P165" s="346">
        <v>225</v>
      </c>
      <c r="Q165" s="301">
        <v>225</v>
      </c>
      <c r="R165" s="301">
        <v>228</v>
      </c>
      <c r="S165" s="299">
        <v>262</v>
      </c>
      <c r="U165" s="283"/>
      <c r="W165" s="283"/>
      <c r="X165" s="285"/>
    </row>
    <row r="166" spans="1:24" ht="15">
      <c r="A166" s="485"/>
      <c r="B166" s="210">
        <v>5</v>
      </c>
      <c r="C166" s="210"/>
      <c r="D166" s="481" t="s">
        <v>282</v>
      </c>
      <c r="E166" s="481"/>
      <c r="F166" s="213">
        <v>149</v>
      </c>
      <c r="G166" s="217"/>
      <c r="H166" s="364">
        <v>210</v>
      </c>
      <c r="I166" s="351">
        <v>209</v>
      </c>
      <c r="J166" s="217"/>
      <c r="K166" s="356">
        <v>208</v>
      </c>
      <c r="L166" s="321">
        <v>234</v>
      </c>
      <c r="M166" s="335">
        <v>235</v>
      </c>
      <c r="N166" s="217">
        <f t="shared" si="1"/>
        <v>112.4401913875598</v>
      </c>
      <c r="O166" s="350">
        <f t="shared" si="2"/>
        <v>112.98076923076923</v>
      </c>
      <c r="P166" s="346">
        <v>208</v>
      </c>
      <c r="Q166" s="301">
        <v>208</v>
      </c>
      <c r="R166" s="301">
        <v>208</v>
      </c>
      <c r="S166" s="299">
        <v>235</v>
      </c>
      <c r="U166" s="283"/>
      <c r="W166" s="283"/>
      <c r="X166" s="285"/>
    </row>
    <row r="167" spans="1:24" ht="29.25" customHeight="1">
      <c r="A167" s="485"/>
      <c r="B167" s="210">
        <v>6</v>
      </c>
      <c r="C167" s="210" t="s">
        <v>19</v>
      </c>
      <c r="D167" s="481" t="s">
        <v>446</v>
      </c>
      <c r="E167" s="481"/>
      <c r="F167" s="213">
        <v>150</v>
      </c>
      <c r="G167" s="217"/>
      <c r="H167" s="366">
        <f>(H160/H166)/12*1000</f>
        <v>3444.444444444445</v>
      </c>
      <c r="I167" s="353">
        <f>(I160/I166)/12*1000</f>
        <v>3354.4657097288673</v>
      </c>
      <c r="J167" s="217"/>
      <c r="K167" s="356">
        <f>(K160/K166)/12*1000</f>
        <v>3958.3333333333335</v>
      </c>
      <c r="L167" s="323">
        <v>3846</v>
      </c>
      <c r="M167" s="339">
        <f>(M160/M166)/12*1000</f>
        <v>3998.936170212766</v>
      </c>
      <c r="N167" s="217">
        <f t="shared" si="1"/>
        <v>119.21231326392032</v>
      </c>
      <c r="O167" s="350">
        <f t="shared" si="2"/>
        <v>101.02575587905933</v>
      </c>
      <c r="P167" s="349" t="s">
        <v>283</v>
      </c>
      <c r="Q167" s="281" t="s">
        <v>283</v>
      </c>
      <c r="R167" s="281" t="s">
        <v>283</v>
      </c>
      <c r="S167" s="299">
        <f>(S160/S166)/12*1000</f>
        <v>3998.936170212766</v>
      </c>
      <c r="U167" s="294"/>
      <c r="W167" s="283"/>
      <c r="X167" s="285"/>
    </row>
    <row r="168" spans="1:24" ht="42" customHeight="1">
      <c r="A168" s="485"/>
      <c r="B168" s="66"/>
      <c r="C168" s="210" t="s">
        <v>21</v>
      </c>
      <c r="D168" s="481" t="s">
        <v>447</v>
      </c>
      <c r="E168" s="481"/>
      <c r="F168" s="213">
        <v>151</v>
      </c>
      <c r="G168" s="217"/>
      <c r="H168" s="367">
        <f>H167</f>
        <v>3444.444444444445</v>
      </c>
      <c r="I168" s="354">
        <v>3354</v>
      </c>
      <c r="J168" s="217"/>
      <c r="K168" s="360">
        <f>K167</f>
        <v>3958.3333333333335</v>
      </c>
      <c r="L168" s="329">
        <v>3846</v>
      </c>
      <c r="M168" s="340">
        <f>M167</f>
        <v>3998.936170212766</v>
      </c>
      <c r="N168" s="217">
        <f t="shared" si="1"/>
        <v>119.22886613633767</v>
      </c>
      <c r="O168" s="350">
        <f t="shared" si="2"/>
        <v>101.02575587905933</v>
      </c>
      <c r="P168" s="349" t="s">
        <v>283</v>
      </c>
      <c r="Q168" s="281" t="s">
        <v>283</v>
      </c>
      <c r="R168" s="281" t="s">
        <v>283</v>
      </c>
      <c r="S168" s="320">
        <f>S167</f>
        <v>3998.936170212766</v>
      </c>
      <c r="U168" s="295"/>
      <c r="W168" s="283"/>
      <c r="X168" s="285"/>
    </row>
    <row r="169" spans="1:24" ht="39" customHeight="1">
      <c r="A169" s="485"/>
      <c r="B169" s="210"/>
      <c r="C169" s="210" t="s">
        <v>438</v>
      </c>
      <c r="D169" s="481" t="s">
        <v>439</v>
      </c>
      <c r="E169" s="481"/>
      <c r="F169" s="213">
        <v>152</v>
      </c>
      <c r="G169" s="217"/>
      <c r="H169" s="367">
        <f>(7912/H166)/12*1000</f>
        <v>3139.6825396825398</v>
      </c>
      <c r="I169" s="351">
        <v>3354</v>
      </c>
      <c r="J169" s="217"/>
      <c r="K169" s="360">
        <f>(8730/K166)/12*1000</f>
        <v>3497.596153846154</v>
      </c>
      <c r="L169" s="324">
        <v>3846</v>
      </c>
      <c r="M169" s="340">
        <f>(9905/M166)/12*1000</f>
        <v>3512.4113475177305</v>
      </c>
      <c r="N169" s="217">
        <f t="shared" si="1"/>
        <v>104.72305746922272</v>
      </c>
      <c r="O169" s="350">
        <f t="shared" si="2"/>
        <v>100.42358216957909</v>
      </c>
      <c r="P169" s="349" t="s">
        <v>283</v>
      </c>
      <c r="Q169" s="281" t="s">
        <v>283</v>
      </c>
      <c r="R169" s="281" t="s">
        <v>283</v>
      </c>
      <c r="S169" s="320">
        <f>(9905/S166)/12*1000</f>
        <v>3512.4113475177305</v>
      </c>
      <c r="U169" s="298"/>
      <c r="W169" s="283"/>
      <c r="X169" s="285"/>
    </row>
    <row r="170" spans="1:24" ht="33" customHeight="1">
      <c r="A170" s="485"/>
      <c r="B170" s="210">
        <v>7</v>
      </c>
      <c r="C170" s="210" t="s">
        <v>19</v>
      </c>
      <c r="D170" s="481" t="s">
        <v>448</v>
      </c>
      <c r="E170" s="481"/>
      <c r="F170" s="213">
        <v>153</v>
      </c>
      <c r="G170" s="217"/>
      <c r="H170" s="368">
        <f>H14/H166</f>
        <v>44.22857142857143</v>
      </c>
      <c r="I170" s="355">
        <f>I14/I166</f>
        <v>43.282296650717704</v>
      </c>
      <c r="J170" s="217"/>
      <c r="K170" s="361">
        <f>K14/K166</f>
        <v>51.26442307692308</v>
      </c>
      <c r="L170" s="325">
        <f>L14/L166</f>
        <v>38.21367521367522</v>
      </c>
      <c r="M170" s="340">
        <f>M14/M166</f>
        <v>51.361702127659576</v>
      </c>
      <c r="N170" s="217">
        <f t="shared" si="1"/>
        <v>118.66676702057097</v>
      </c>
      <c r="O170" s="350">
        <f t="shared" si="2"/>
        <v>100.18975937872261</v>
      </c>
      <c r="P170" s="349" t="s">
        <v>283</v>
      </c>
      <c r="Q170" s="281" t="s">
        <v>283</v>
      </c>
      <c r="R170" s="281" t="s">
        <v>283</v>
      </c>
      <c r="S170" s="319">
        <f>S14/S166</f>
        <v>51.361702127659576</v>
      </c>
      <c r="U170" s="296"/>
      <c r="W170" s="283"/>
      <c r="X170" s="285"/>
    </row>
    <row r="171" spans="1:24" ht="31.5" customHeight="1">
      <c r="A171" s="485"/>
      <c r="B171" s="210"/>
      <c r="C171" s="210" t="s">
        <v>21</v>
      </c>
      <c r="D171" s="481" t="s">
        <v>385</v>
      </c>
      <c r="E171" s="481"/>
      <c r="F171" s="213">
        <v>154</v>
      </c>
      <c r="G171" s="217"/>
      <c r="H171" s="368">
        <f>H170</f>
        <v>44.22857142857143</v>
      </c>
      <c r="I171" s="355">
        <f>I170</f>
        <v>43.282296650717704</v>
      </c>
      <c r="J171" s="217"/>
      <c r="K171" s="361">
        <f>K170</f>
        <v>51.26442307692308</v>
      </c>
      <c r="L171" s="325">
        <f>L170</f>
        <v>38.21367521367522</v>
      </c>
      <c r="M171" s="341">
        <f>M170</f>
        <v>51.361702127659576</v>
      </c>
      <c r="N171" s="217">
        <f t="shared" si="1"/>
        <v>118.66676702057097</v>
      </c>
      <c r="O171" s="350">
        <f t="shared" si="2"/>
        <v>100.18975937872261</v>
      </c>
      <c r="P171" s="349" t="s">
        <v>283</v>
      </c>
      <c r="Q171" s="281" t="s">
        <v>283</v>
      </c>
      <c r="R171" s="281" t="s">
        <v>283</v>
      </c>
      <c r="S171" s="320">
        <f>S170</f>
        <v>51.361702127659576</v>
      </c>
      <c r="U171" s="296"/>
      <c r="W171" s="283"/>
      <c r="X171" s="285"/>
    </row>
    <row r="172" spans="1:24" ht="34.5" customHeight="1">
      <c r="A172" s="485"/>
      <c r="B172" s="210"/>
      <c r="C172" s="210" t="s">
        <v>59</v>
      </c>
      <c r="D172" s="481" t="s">
        <v>449</v>
      </c>
      <c r="E172" s="481"/>
      <c r="F172" s="213">
        <v>155</v>
      </c>
      <c r="G172" s="217"/>
      <c r="H172" s="369"/>
      <c r="I172" s="351"/>
      <c r="J172" s="217"/>
      <c r="K172" s="362"/>
      <c r="L172" s="326"/>
      <c r="M172" s="342"/>
      <c r="N172" s="217"/>
      <c r="O172" s="350"/>
      <c r="P172" s="349" t="s">
        <v>283</v>
      </c>
      <c r="Q172" s="281" t="s">
        <v>283</v>
      </c>
      <c r="R172" s="281" t="s">
        <v>283</v>
      </c>
      <c r="S172" s="287"/>
      <c r="U172" s="288"/>
      <c r="W172" s="283"/>
      <c r="X172" s="285"/>
    </row>
    <row r="173" spans="1:24" ht="15.75" customHeight="1">
      <c r="A173" s="485"/>
      <c r="B173" s="210"/>
      <c r="C173" s="210" t="s">
        <v>171</v>
      </c>
      <c r="D173" s="481" t="s">
        <v>284</v>
      </c>
      <c r="E173" s="481"/>
      <c r="F173" s="213">
        <v>156</v>
      </c>
      <c r="G173" s="217"/>
      <c r="H173" s="369"/>
      <c r="I173" s="351"/>
      <c r="J173" s="217"/>
      <c r="K173" s="362"/>
      <c r="L173" s="326"/>
      <c r="M173" s="342"/>
      <c r="N173" s="217"/>
      <c r="O173" s="350"/>
      <c r="P173" s="349" t="s">
        <v>283</v>
      </c>
      <c r="Q173" s="281" t="s">
        <v>283</v>
      </c>
      <c r="R173" s="281" t="s">
        <v>283</v>
      </c>
      <c r="S173" s="287"/>
      <c r="U173" s="288"/>
      <c r="W173" s="283"/>
      <c r="X173" s="286"/>
    </row>
    <row r="174" spans="1:24" ht="15">
      <c r="A174" s="485"/>
      <c r="B174" s="210"/>
      <c r="C174" s="210"/>
      <c r="D174" s="214"/>
      <c r="E174" s="214" t="s">
        <v>285</v>
      </c>
      <c r="F174" s="213">
        <v>157</v>
      </c>
      <c r="G174" s="217"/>
      <c r="H174" s="369"/>
      <c r="I174" s="351"/>
      <c r="J174" s="217"/>
      <c r="K174" s="362"/>
      <c r="L174" s="326"/>
      <c r="M174" s="342"/>
      <c r="N174" s="217"/>
      <c r="O174" s="350"/>
      <c r="P174" s="349" t="s">
        <v>283</v>
      </c>
      <c r="Q174" s="281" t="s">
        <v>283</v>
      </c>
      <c r="R174" s="281" t="s">
        <v>283</v>
      </c>
      <c r="S174" s="287"/>
      <c r="U174" s="288"/>
      <c r="W174" s="283"/>
      <c r="X174" s="286"/>
    </row>
    <row r="175" spans="1:24" ht="15">
      <c r="A175" s="485"/>
      <c r="B175" s="210"/>
      <c r="C175" s="210"/>
      <c r="D175" s="214"/>
      <c r="E175" s="214" t="s">
        <v>286</v>
      </c>
      <c r="F175" s="213">
        <v>158</v>
      </c>
      <c r="G175" s="217"/>
      <c r="H175" s="369"/>
      <c r="I175" s="351"/>
      <c r="J175" s="217"/>
      <c r="K175" s="362"/>
      <c r="L175" s="326"/>
      <c r="M175" s="342"/>
      <c r="N175" s="217"/>
      <c r="O175" s="350"/>
      <c r="P175" s="349" t="s">
        <v>283</v>
      </c>
      <c r="Q175" s="281" t="s">
        <v>283</v>
      </c>
      <c r="R175" s="281" t="s">
        <v>283</v>
      </c>
      <c r="S175" s="287"/>
      <c r="U175" s="288"/>
      <c r="W175" s="283"/>
      <c r="X175" s="286"/>
    </row>
    <row r="176" spans="1:24" ht="15">
      <c r="A176" s="485"/>
      <c r="B176" s="210"/>
      <c r="C176" s="210"/>
      <c r="D176" s="214"/>
      <c r="E176" s="214" t="s">
        <v>287</v>
      </c>
      <c r="F176" s="213">
        <v>159</v>
      </c>
      <c r="G176" s="217"/>
      <c r="H176" s="369"/>
      <c r="I176" s="351"/>
      <c r="J176" s="217"/>
      <c r="K176" s="362"/>
      <c r="L176" s="326"/>
      <c r="M176" s="342"/>
      <c r="N176" s="217"/>
      <c r="O176" s="350"/>
      <c r="P176" s="349" t="s">
        <v>283</v>
      </c>
      <c r="Q176" s="281" t="s">
        <v>283</v>
      </c>
      <c r="R176" s="281" t="s">
        <v>283</v>
      </c>
      <c r="S176" s="287"/>
      <c r="U176" s="288"/>
      <c r="W176" s="283"/>
      <c r="X176" s="286"/>
    </row>
    <row r="177" spans="1:24" ht="25.5">
      <c r="A177" s="485"/>
      <c r="B177" s="210"/>
      <c r="C177" s="210"/>
      <c r="D177" s="214"/>
      <c r="E177" s="214" t="s">
        <v>435</v>
      </c>
      <c r="F177" s="213">
        <v>160</v>
      </c>
      <c r="G177" s="217"/>
      <c r="H177" s="369"/>
      <c r="I177" s="351"/>
      <c r="J177" s="217"/>
      <c r="K177" s="362"/>
      <c r="L177" s="326"/>
      <c r="M177" s="342"/>
      <c r="N177" s="217"/>
      <c r="O177" s="350"/>
      <c r="P177" s="349" t="s">
        <v>283</v>
      </c>
      <c r="Q177" s="281" t="s">
        <v>283</v>
      </c>
      <c r="R177" s="281" t="s">
        <v>283</v>
      </c>
      <c r="S177" s="287"/>
      <c r="U177" s="288"/>
      <c r="W177" s="283"/>
      <c r="X177" s="287"/>
    </row>
    <row r="178" spans="1:24" ht="15">
      <c r="A178" s="236"/>
      <c r="B178" s="210">
        <v>8</v>
      </c>
      <c r="C178" s="236"/>
      <c r="D178" s="482" t="s">
        <v>84</v>
      </c>
      <c r="E178" s="482"/>
      <c r="F178" s="213">
        <v>161</v>
      </c>
      <c r="G178" s="217"/>
      <c r="H178" s="364">
        <v>0</v>
      </c>
      <c r="I178" s="351">
        <v>0</v>
      </c>
      <c r="J178" s="217"/>
      <c r="K178" s="356">
        <v>0</v>
      </c>
      <c r="L178" s="321">
        <v>0</v>
      </c>
      <c r="M178" s="336">
        <v>0</v>
      </c>
      <c r="N178" s="217"/>
      <c r="O178" s="350"/>
      <c r="P178" s="346">
        <v>0</v>
      </c>
      <c r="Q178" s="282">
        <v>0</v>
      </c>
      <c r="R178" s="282">
        <v>0</v>
      </c>
      <c r="S178" s="283">
        <v>0</v>
      </c>
      <c r="U178" s="285"/>
      <c r="W178" s="283"/>
      <c r="X178" s="287"/>
    </row>
    <row r="179" spans="1:24" ht="15">
      <c r="A179" s="212"/>
      <c r="B179" s="210">
        <v>9</v>
      </c>
      <c r="C179" s="212"/>
      <c r="D179" s="482" t="s">
        <v>288</v>
      </c>
      <c r="E179" s="482"/>
      <c r="F179" s="213">
        <v>162</v>
      </c>
      <c r="G179" s="217"/>
      <c r="H179" s="370">
        <v>0</v>
      </c>
      <c r="I179" s="351">
        <v>0</v>
      </c>
      <c r="J179" s="217"/>
      <c r="K179" s="363">
        <v>0</v>
      </c>
      <c r="L179" s="327">
        <v>0</v>
      </c>
      <c r="M179" s="343">
        <v>0</v>
      </c>
      <c r="N179" s="217"/>
      <c r="O179" s="350"/>
      <c r="P179" s="346">
        <v>0</v>
      </c>
      <c r="Q179" s="282">
        <v>0</v>
      </c>
      <c r="R179" s="282">
        <v>0</v>
      </c>
      <c r="S179" s="297">
        <v>0</v>
      </c>
      <c r="U179" s="282"/>
      <c r="W179" s="283"/>
      <c r="X179" s="287"/>
    </row>
    <row r="180" spans="1:24" ht="15">
      <c r="A180" s="212"/>
      <c r="B180" s="212"/>
      <c r="C180" s="212"/>
      <c r="D180" s="237"/>
      <c r="E180" s="222" t="s">
        <v>289</v>
      </c>
      <c r="F180" s="213">
        <v>163</v>
      </c>
      <c r="G180" s="217"/>
      <c r="H180" s="370"/>
      <c r="I180" s="351"/>
      <c r="J180" s="217"/>
      <c r="K180" s="363"/>
      <c r="L180" s="327"/>
      <c r="M180" s="343"/>
      <c r="N180" s="217"/>
      <c r="O180" s="350"/>
      <c r="P180" s="346"/>
      <c r="Q180" s="282"/>
      <c r="R180" s="282"/>
      <c r="S180" s="297"/>
      <c r="U180" s="282"/>
      <c r="W180" s="283"/>
      <c r="X180" s="287"/>
    </row>
    <row r="181" spans="1:24" ht="15">
      <c r="A181" s="212"/>
      <c r="B181" s="212"/>
      <c r="C181" s="212"/>
      <c r="D181" s="237"/>
      <c r="E181" s="222" t="s">
        <v>290</v>
      </c>
      <c r="F181" s="213">
        <v>164</v>
      </c>
      <c r="G181" s="217"/>
      <c r="H181" s="370"/>
      <c r="I181" s="351"/>
      <c r="J181" s="217"/>
      <c r="K181" s="363"/>
      <c r="L181" s="327"/>
      <c r="M181" s="343"/>
      <c r="N181" s="217"/>
      <c r="O181" s="350"/>
      <c r="P181" s="346"/>
      <c r="Q181" s="282"/>
      <c r="R181" s="282"/>
      <c r="S181" s="297"/>
      <c r="U181" s="282"/>
      <c r="W181" s="283"/>
      <c r="X181" s="287"/>
    </row>
    <row r="182" spans="1:24" ht="15">
      <c r="A182" s="212"/>
      <c r="B182" s="212"/>
      <c r="C182" s="212"/>
      <c r="D182" s="237"/>
      <c r="E182" s="237" t="s">
        <v>291</v>
      </c>
      <c r="F182" s="213">
        <v>165</v>
      </c>
      <c r="G182" s="217"/>
      <c r="H182" s="370"/>
      <c r="I182" s="351"/>
      <c r="J182" s="217"/>
      <c r="K182" s="363"/>
      <c r="L182" s="327"/>
      <c r="M182" s="343"/>
      <c r="N182" s="217"/>
      <c r="O182" s="350"/>
      <c r="P182" s="346"/>
      <c r="Q182" s="282"/>
      <c r="R182" s="282"/>
      <c r="S182" s="297"/>
      <c r="U182" s="282"/>
      <c r="W182" s="283"/>
      <c r="X182" s="287"/>
    </row>
    <row r="183" spans="1:24" ht="15">
      <c r="A183" s="212"/>
      <c r="B183" s="212"/>
      <c r="C183" s="212"/>
      <c r="D183" s="237"/>
      <c r="E183" s="237" t="s">
        <v>292</v>
      </c>
      <c r="F183" s="213">
        <v>166</v>
      </c>
      <c r="G183" s="217"/>
      <c r="H183" s="370"/>
      <c r="I183" s="351"/>
      <c r="J183" s="217"/>
      <c r="K183" s="363"/>
      <c r="L183" s="327"/>
      <c r="M183" s="343"/>
      <c r="N183" s="217"/>
      <c r="O183" s="350"/>
      <c r="P183" s="346"/>
      <c r="Q183" s="282"/>
      <c r="R183" s="282"/>
      <c r="S183" s="297"/>
      <c r="U183" s="282"/>
      <c r="W183" s="283"/>
      <c r="X183" s="285"/>
    </row>
    <row r="184" spans="1:24" ht="15">
      <c r="A184" s="212"/>
      <c r="B184" s="212"/>
      <c r="C184" s="212"/>
      <c r="D184" s="237"/>
      <c r="E184" s="237" t="s">
        <v>293</v>
      </c>
      <c r="F184" s="213">
        <v>167</v>
      </c>
      <c r="G184" s="217"/>
      <c r="H184" s="370"/>
      <c r="I184" s="351"/>
      <c r="J184" s="217"/>
      <c r="K184" s="363"/>
      <c r="L184" s="327"/>
      <c r="M184" s="343"/>
      <c r="N184" s="217"/>
      <c r="O184" s="350"/>
      <c r="P184" s="346"/>
      <c r="Q184" s="282"/>
      <c r="R184" s="282"/>
      <c r="S184" s="297"/>
      <c r="U184" s="282"/>
      <c r="W184" s="283"/>
      <c r="X184" s="282"/>
    </row>
    <row r="185" spans="1:24" ht="15" customHeight="1">
      <c r="A185" s="212"/>
      <c r="B185" s="210">
        <v>10</v>
      </c>
      <c r="C185" s="212"/>
      <c r="D185" s="480" t="s">
        <v>294</v>
      </c>
      <c r="E185" s="480"/>
      <c r="F185" s="213">
        <v>168</v>
      </c>
      <c r="G185" s="217"/>
      <c r="H185" s="370"/>
      <c r="I185" s="351"/>
      <c r="J185" s="217"/>
      <c r="K185" s="363"/>
      <c r="L185" s="327"/>
      <c r="M185" s="343"/>
      <c r="N185" s="217"/>
      <c r="O185" s="350"/>
      <c r="P185" s="346"/>
      <c r="Q185" s="282"/>
      <c r="R185" s="282"/>
      <c r="S185" s="297"/>
      <c r="U185" s="282"/>
      <c r="W185" s="283"/>
      <c r="X185" s="282"/>
    </row>
    <row r="186" spans="1:24" ht="15.75" customHeight="1">
      <c r="A186" s="212"/>
      <c r="B186" s="210">
        <v>11</v>
      </c>
      <c r="C186" s="212"/>
      <c r="D186" s="480" t="s">
        <v>456</v>
      </c>
      <c r="E186" s="480"/>
      <c r="F186" s="213">
        <v>169</v>
      </c>
      <c r="G186" s="217"/>
      <c r="H186" s="370"/>
      <c r="I186" s="351"/>
      <c r="J186" s="217"/>
      <c r="K186" s="363"/>
      <c r="L186" s="327"/>
      <c r="M186" s="343"/>
      <c r="N186" s="217"/>
      <c r="O186" s="350"/>
      <c r="P186" s="346"/>
      <c r="Q186" s="282"/>
      <c r="R186" s="282"/>
      <c r="S186" s="297"/>
      <c r="U186" s="282"/>
      <c r="W186" s="283"/>
      <c r="X186" s="282"/>
    </row>
    <row r="187" spans="1:24" ht="15">
      <c r="A187" s="212"/>
      <c r="B187" s="210"/>
      <c r="C187" s="212"/>
      <c r="D187" s="249"/>
      <c r="E187" s="249" t="s">
        <v>454</v>
      </c>
      <c r="F187" s="213">
        <v>170</v>
      </c>
      <c r="G187" s="217"/>
      <c r="H187" s="370"/>
      <c r="I187" s="351"/>
      <c r="J187" s="217"/>
      <c r="K187" s="363"/>
      <c r="L187" s="327"/>
      <c r="M187" s="343"/>
      <c r="N187" s="217"/>
      <c r="O187" s="350"/>
      <c r="P187" s="346"/>
      <c r="Q187" s="282"/>
      <c r="R187" s="282"/>
      <c r="S187" s="297"/>
      <c r="U187" s="282"/>
      <c r="W187" s="283"/>
      <c r="X187" s="282"/>
    </row>
    <row r="188" spans="1:24" ht="15">
      <c r="A188" s="212"/>
      <c r="B188" s="210"/>
      <c r="C188" s="212"/>
      <c r="D188" s="249"/>
      <c r="E188" s="249" t="s">
        <v>455</v>
      </c>
      <c r="F188" s="213">
        <v>171</v>
      </c>
      <c r="G188" s="217"/>
      <c r="H188" s="370"/>
      <c r="I188" s="351"/>
      <c r="J188" s="217"/>
      <c r="K188" s="363"/>
      <c r="L188" s="327"/>
      <c r="M188" s="343"/>
      <c r="N188" s="217"/>
      <c r="O188" s="350"/>
      <c r="P188" s="346"/>
      <c r="Q188" s="282"/>
      <c r="R188" s="282"/>
      <c r="S188" s="297"/>
      <c r="U188" s="282"/>
      <c r="W188" s="283"/>
      <c r="X188" s="282"/>
    </row>
    <row r="189" spans="23:24" ht="15">
      <c r="W189" s="283"/>
      <c r="X189" s="282"/>
    </row>
    <row r="190" spans="5:24" ht="15">
      <c r="E190" s="63" t="s">
        <v>513</v>
      </c>
      <c r="N190" s="65" t="s">
        <v>514</v>
      </c>
      <c r="W190" s="283"/>
      <c r="X190" s="282"/>
    </row>
    <row r="191" spans="15:24" ht="15">
      <c r="O191" s="65" t="s">
        <v>296</v>
      </c>
      <c r="W191" s="283"/>
      <c r="X191" s="282"/>
    </row>
    <row r="192" spans="23:24" ht="15">
      <c r="W192" s="283"/>
      <c r="X192" s="282"/>
    </row>
    <row r="193" spans="23:24" ht="15">
      <c r="W193" s="283"/>
      <c r="X193" s="282"/>
    </row>
    <row r="194" ht="15">
      <c r="W194" s="283"/>
    </row>
    <row r="195" ht="15">
      <c r="W195" s="283"/>
    </row>
    <row r="196" ht="15">
      <c r="W196" s="283"/>
    </row>
    <row r="197" ht="15">
      <c r="W197" s="283"/>
    </row>
    <row r="198" ht="15">
      <c r="W198" s="283"/>
    </row>
    <row r="199" ht="15">
      <c r="W199" s="283"/>
    </row>
    <row r="200" ht="15">
      <c r="W200" s="283"/>
    </row>
    <row r="201" ht="15">
      <c r="W201" s="283"/>
    </row>
    <row r="202" ht="15">
      <c r="W202" s="283"/>
    </row>
    <row r="203" ht="15">
      <c r="W203" s="283"/>
    </row>
    <row r="204" ht="15">
      <c r="W204" s="283"/>
    </row>
    <row r="205" ht="15">
      <c r="W205" s="283"/>
    </row>
    <row r="206" ht="15">
      <c r="W206" s="283"/>
    </row>
    <row r="207" ht="15">
      <c r="W207" s="283"/>
    </row>
    <row r="208" ht="15">
      <c r="W208" s="283"/>
    </row>
    <row r="209" ht="15">
      <c r="W209" s="283"/>
    </row>
    <row r="210" ht="15">
      <c r="W210" s="283"/>
    </row>
    <row r="211" ht="15">
      <c r="W211" s="283"/>
    </row>
    <row r="212" ht="15">
      <c r="W212" s="283"/>
    </row>
    <row r="213" ht="15">
      <c r="W213" s="283"/>
    </row>
    <row r="214" ht="15">
      <c r="W214" s="283"/>
    </row>
    <row r="215" ht="15">
      <c r="W215" s="283"/>
    </row>
    <row r="216" ht="15">
      <c r="W216" s="283"/>
    </row>
    <row r="217" ht="15">
      <c r="W217" s="283"/>
    </row>
    <row r="218" ht="15">
      <c r="W218" s="283"/>
    </row>
    <row r="219" ht="15">
      <c r="W219" s="283"/>
    </row>
    <row r="220" ht="15">
      <c r="W220" s="283"/>
    </row>
    <row r="221" ht="15">
      <c r="W221" s="283"/>
    </row>
    <row r="222" ht="15">
      <c r="W222" s="283"/>
    </row>
    <row r="223" ht="15">
      <c r="W223" s="283"/>
    </row>
    <row r="224" ht="15">
      <c r="W224" s="283"/>
    </row>
    <row r="225" ht="15">
      <c r="W225" s="283"/>
    </row>
    <row r="226" ht="15">
      <c r="W226" s="283"/>
    </row>
    <row r="227" ht="15">
      <c r="W227" s="283"/>
    </row>
    <row r="228" ht="15">
      <c r="W228" s="283"/>
    </row>
    <row r="229" ht="15">
      <c r="W229" s="283"/>
    </row>
    <row r="230" ht="15">
      <c r="W230" s="283"/>
    </row>
    <row r="231" ht="12.75">
      <c r="W231" s="284"/>
    </row>
    <row r="232" ht="14.25">
      <c r="W232" s="285"/>
    </row>
    <row r="233" ht="14.25">
      <c r="W233" s="285"/>
    </row>
    <row r="234" ht="14.25">
      <c r="W234" s="285"/>
    </row>
    <row r="235" ht="14.25">
      <c r="W235" s="285"/>
    </row>
    <row r="236" ht="14.25">
      <c r="W236" s="285"/>
    </row>
    <row r="237" ht="14.25">
      <c r="W237" s="285"/>
    </row>
    <row r="238" ht="14.25">
      <c r="W238" s="285"/>
    </row>
    <row r="239" ht="14.25">
      <c r="W239" s="285"/>
    </row>
    <row r="240" ht="14.25">
      <c r="W240" s="285"/>
    </row>
    <row r="241" ht="14.25">
      <c r="W241" s="285"/>
    </row>
    <row r="242" ht="14.25">
      <c r="W242" s="285"/>
    </row>
    <row r="243" ht="14.25">
      <c r="W243" s="285"/>
    </row>
    <row r="244" ht="14.25">
      <c r="W244" s="285"/>
    </row>
    <row r="245" ht="14.25">
      <c r="W245" s="286"/>
    </row>
    <row r="246" ht="14.25">
      <c r="W246" s="286"/>
    </row>
    <row r="247" ht="14.25">
      <c r="W247" s="286"/>
    </row>
    <row r="248" ht="14.25">
      <c r="W248" s="286"/>
    </row>
    <row r="249" ht="15">
      <c r="W249" s="287"/>
    </row>
    <row r="250" ht="15">
      <c r="W250" s="287"/>
    </row>
    <row r="251" ht="15">
      <c r="W251" s="287"/>
    </row>
    <row r="252" ht="15">
      <c r="W252" s="287"/>
    </row>
    <row r="253" ht="15">
      <c r="W253" s="287"/>
    </row>
    <row r="254" ht="15">
      <c r="W254" s="287"/>
    </row>
    <row r="255" ht="14.25">
      <c r="W255" s="285"/>
    </row>
    <row r="256" ht="12.75">
      <c r="W256" s="282"/>
    </row>
    <row r="257" ht="12.75">
      <c r="W257" s="282"/>
    </row>
    <row r="258" ht="12.75">
      <c r="W258" s="282"/>
    </row>
    <row r="259" ht="12.75">
      <c r="W259" s="282"/>
    </row>
    <row r="260" ht="12.75">
      <c r="W260" s="282"/>
    </row>
    <row r="261" ht="12.75">
      <c r="W261" s="282"/>
    </row>
    <row r="262" ht="12.75">
      <c r="W262" s="282"/>
    </row>
    <row r="263" ht="12.75">
      <c r="W263" s="282"/>
    </row>
    <row r="264" ht="12.75">
      <c r="W264" s="282"/>
    </row>
    <row r="265" ht="12.75">
      <c r="W265" s="282"/>
    </row>
    <row r="566" ht="3.75" customHeight="1"/>
    <row r="578" ht="4.5" customHeight="1" hidden="1"/>
  </sheetData>
  <sheetProtection selectLockedCells="1" selectUnlockedCells="1"/>
  <mergeCells count="134">
    <mergeCell ref="D185:E185"/>
    <mergeCell ref="D186:E186"/>
    <mergeCell ref="D170:E170"/>
    <mergeCell ref="D171:E171"/>
    <mergeCell ref="D172:E172"/>
    <mergeCell ref="D173:E173"/>
    <mergeCell ref="D178:E178"/>
    <mergeCell ref="D179:E179"/>
    <mergeCell ref="D160:E160"/>
    <mergeCell ref="D161:E161"/>
    <mergeCell ref="D162:E162"/>
    <mergeCell ref="D163:E163"/>
    <mergeCell ref="A165:A177"/>
    <mergeCell ref="D165:E165"/>
    <mergeCell ref="D166:E166"/>
    <mergeCell ref="D167:E167"/>
    <mergeCell ref="D168:E168"/>
    <mergeCell ref="D169:E169"/>
    <mergeCell ref="D154:E154"/>
    <mergeCell ref="D155:E155"/>
    <mergeCell ref="D156:E156"/>
    <mergeCell ref="D157:E157"/>
    <mergeCell ref="D158:E158"/>
    <mergeCell ref="D159:E159"/>
    <mergeCell ref="B143:B149"/>
    <mergeCell ref="D143:E143"/>
    <mergeCell ref="D146:E146"/>
    <mergeCell ref="D149:E149"/>
    <mergeCell ref="D150:E150"/>
    <mergeCell ref="D153:E153"/>
    <mergeCell ref="D129:E129"/>
    <mergeCell ref="D130:E130"/>
    <mergeCell ref="D131:E131"/>
    <mergeCell ref="D132:E132"/>
    <mergeCell ref="D133:E133"/>
    <mergeCell ref="D142:E142"/>
    <mergeCell ref="D123:E123"/>
    <mergeCell ref="D124:E124"/>
    <mergeCell ref="C125:E125"/>
    <mergeCell ref="D126:E126"/>
    <mergeCell ref="D127:E127"/>
    <mergeCell ref="D128:E128"/>
    <mergeCell ref="D111:E111"/>
    <mergeCell ref="D112:E112"/>
    <mergeCell ref="D113:E113"/>
    <mergeCell ref="D114:E114"/>
    <mergeCell ref="D115:E115"/>
    <mergeCell ref="C116:C122"/>
    <mergeCell ref="D116:E116"/>
    <mergeCell ref="D119:E119"/>
    <mergeCell ref="D122:E122"/>
    <mergeCell ref="D103:E103"/>
    <mergeCell ref="D104:E104"/>
    <mergeCell ref="D107:E107"/>
    <mergeCell ref="D108:E108"/>
    <mergeCell ref="D109:E109"/>
    <mergeCell ref="D110:E110"/>
    <mergeCell ref="D95:E95"/>
    <mergeCell ref="D96:E96"/>
    <mergeCell ref="C97:E97"/>
    <mergeCell ref="D98:E98"/>
    <mergeCell ref="D99:E99"/>
    <mergeCell ref="C100:C102"/>
    <mergeCell ref="D100:E100"/>
    <mergeCell ref="D101:E101"/>
    <mergeCell ref="D102:E102"/>
    <mergeCell ref="D89:E89"/>
    <mergeCell ref="C90:E90"/>
    <mergeCell ref="D91:E91"/>
    <mergeCell ref="D92:E92"/>
    <mergeCell ref="D93:E93"/>
    <mergeCell ref="D94:E94"/>
    <mergeCell ref="D75:E75"/>
    <mergeCell ref="D76:E76"/>
    <mergeCell ref="D77:E77"/>
    <mergeCell ref="D78:E78"/>
    <mergeCell ref="D79:E79"/>
    <mergeCell ref="D80:E80"/>
    <mergeCell ref="D58:E58"/>
    <mergeCell ref="D59:E59"/>
    <mergeCell ref="D61:E61"/>
    <mergeCell ref="D68:E68"/>
    <mergeCell ref="D73:E73"/>
    <mergeCell ref="D74:E74"/>
    <mergeCell ref="D50:E50"/>
    <mergeCell ref="D51:E51"/>
    <mergeCell ref="D52:E52"/>
    <mergeCell ref="D53:E53"/>
    <mergeCell ref="D56:E56"/>
    <mergeCell ref="D57:E57"/>
    <mergeCell ref="B40:E40"/>
    <mergeCell ref="A41:A149"/>
    <mergeCell ref="C41:E41"/>
    <mergeCell ref="B42:B133"/>
    <mergeCell ref="C42:E42"/>
    <mergeCell ref="D43:E43"/>
    <mergeCell ref="D44:E44"/>
    <mergeCell ref="D45:E45"/>
    <mergeCell ref="D48:E48"/>
    <mergeCell ref="D49:E49"/>
    <mergeCell ref="D26:E26"/>
    <mergeCell ref="D34:E34"/>
    <mergeCell ref="B35:B39"/>
    <mergeCell ref="D35:E35"/>
    <mergeCell ref="D36:E36"/>
    <mergeCell ref="D37:E37"/>
    <mergeCell ref="D38:E38"/>
    <mergeCell ref="D39:E39"/>
    <mergeCell ref="D13:E13"/>
    <mergeCell ref="A14:A39"/>
    <mergeCell ref="D14:E14"/>
    <mergeCell ref="B15:B25"/>
    <mergeCell ref="D15:E15"/>
    <mergeCell ref="D20:E20"/>
    <mergeCell ref="D21:E21"/>
    <mergeCell ref="C22:C23"/>
    <mergeCell ref="D24:E24"/>
    <mergeCell ref="D25:E25"/>
    <mergeCell ref="B12:C12"/>
    <mergeCell ref="D12:E12"/>
    <mergeCell ref="A6:N6"/>
    <mergeCell ref="A9:C11"/>
    <mergeCell ref="D9:E11"/>
    <mergeCell ref="F9:F11"/>
    <mergeCell ref="G9:I9"/>
    <mergeCell ref="J9:L9"/>
    <mergeCell ref="G10:H10"/>
    <mergeCell ref="I10:I11"/>
    <mergeCell ref="M9:M11"/>
    <mergeCell ref="P9:S10"/>
    <mergeCell ref="J10:K10"/>
    <mergeCell ref="L10:L11"/>
    <mergeCell ref="N10:N11"/>
    <mergeCell ref="O10:O11"/>
  </mergeCells>
  <printOptions/>
  <pageMargins left="0.27152777777777776" right="0.31527777777777777" top="0.31527777777777777" bottom="0.5104166666666666" header="0.5118055555555555" footer="0.31527777777777777"/>
  <pageSetup horizontalDpi="600" verticalDpi="600" orientation="landscape" paperSize="9" scale="80" r:id="rId1"/>
  <headerFooter alignWithMargins="0">
    <oddFooter>&amp;C&amp;8Pagina &amp;P din &amp;N&amp;R&amp;8Data &amp;D Ora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zoomScalePageLayoutView="0" workbookViewId="0" topLeftCell="A1">
      <selection activeCell="K15" sqref="K15"/>
    </sheetView>
  </sheetViews>
  <sheetFormatPr defaultColWidth="9.140625" defaultRowHeight="12.75"/>
  <cols>
    <col min="2" max="2" width="42.28125" style="0" customWidth="1"/>
    <col min="3" max="3" width="11.7109375" style="0" customWidth="1"/>
    <col min="4" max="4" width="12.421875" style="0" customWidth="1"/>
    <col min="5" max="5" width="10.421875" style="0" customWidth="1"/>
    <col min="6" max="6" width="17.7109375" style="0" customWidth="1"/>
    <col min="7" max="7" width="13.421875" style="0" customWidth="1"/>
    <col min="8" max="8" width="12.140625" style="0" customWidth="1"/>
  </cols>
  <sheetData>
    <row r="2" spans="1:2" ht="12.75">
      <c r="A2" s="189" t="s">
        <v>477</v>
      </c>
      <c r="B2" s="189"/>
    </row>
    <row r="3" spans="1:2" ht="12.75">
      <c r="A3" s="189" t="s">
        <v>478</v>
      </c>
      <c r="B3" s="189" t="s">
        <v>479</v>
      </c>
    </row>
    <row r="4" ht="12.75">
      <c r="G4" s="189" t="s">
        <v>297</v>
      </c>
    </row>
    <row r="5" ht="12.75">
      <c r="G5" s="189"/>
    </row>
    <row r="6" spans="2:8" ht="15.75">
      <c r="B6" s="546" t="s">
        <v>298</v>
      </c>
      <c r="C6" s="546"/>
      <c r="D6" s="546"/>
      <c r="E6" s="546"/>
      <c r="F6" s="546"/>
      <c r="G6" s="546"/>
      <c r="H6" s="546"/>
    </row>
    <row r="8" ht="15">
      <c r="H8" s="304" t="s">
        <v>6</v>
      </c>
    </row>
    <row r="9" spans="1:8" ht="12.75">
      <c r="A9" s="305" t="s">
        <v>299</v>
      </c>
      <c r="B9" s="547" t="s">
        <v>300</v>
      </c>
      <c r="C9" s="548" t="s">
        <v>301</v>
      </c>
      <c r="D9" s="548"/>
      <c r="E9" s="549" t="s">
        <v>302</v>
      </c>
      <c r="F9" s="548" t="s">
        <v>91</v>
      </c>
      <c r="G9" s="548"/>
      <c r="H9" s="549" t="s">
        <v>303</v>
      </c>
    </row>
    <row r="10" spans="1:8" ht="12.75">
      <c r="A10" s="305" t="s">
        <v>304</v>
      </c>
      <c r="B10" s="547"/>
      <c r="C10" s="306" t="s">
        <v>305</v>
      </c>
      <c r="D10" s="306" t="s">
        <v>306</v>
      </c>
      <c r="E10" s="549"/>
      <c r="F10" s="306" t="s">
        <v>305</v>
      </c>
      <c r="G10" s="306" t="s">
        <v>306</v>
      </c>
      <c r="H10" s="549"/>
    </row>
    <row r="11" spans="1:9" ht="12.75">
      <c r="A11" s="307">
        <v>0</v>
      </c>
      <c r="B11" s="307">
        <v>1</v>
      </c>
      <c r="C11" s="307">
        <v>2</v>
      </c>
      <c r="D11" s="307">
        <v>3</v>
      </c>
      <c r="E11" s="307">
        <v>4</v>
      </c>
      <c r="F11" s="307">
        <v>5</v>
      </c>
      <c r="G11" s="307">
        <v>6</v>
      </c>
      <c r="H11" s="307">
        <v>7</v>
      </c>
      <c r="I11" s="97"/>
    </row>
    <row r="12" spans="1:9" ht="27" customHeight="1">
      <c r="A12" s="306" t="s">
        <v>17</v>
      </c>
      <c r="B12" s="308" t="s">
        <v>458</v>
      </c>
      <c r="C12" s="306">
        <v>8760</v>
      </c>
      <c r="D12" s="306">
        <v>8604</v>
      </c>
      <c r="E12" s="309">
        <f>D12/C12*100</f>
        <v>98.21917808219179</v>
      </c>
      <c r="F12" s="306">
        <v>9288</v>
      </c>
      <c r="G12" s="306">
        <v>9046</v>
      </c>
      <c r="H12" s="309">
        <f>G12/F12*100</f>
        <v>97.39448751076658</v>
      </c>
      <c r="I12" s="97"/>
    </row>
    <row r="13" spans="1:8" ht="26.25" customHeight="1">
      <c r="A13" s="306">
        <v>1</v>
      </c>
      <c r="B13" s="310" t="s">
        <v>307</v>
      </c>
      <c r="C13" s="311">
        <v>8760</v>
      </c>
      <c r="D13" s="311">
        <v>8604</v>
      </c>
      <c r="E13" s="309">
        <f>D13/C13*100</f>
        <v>98.21917808219179</v>
      </c>
      <c r="F13" s="311">
        <v>9288</v>
      </c>
      <c r="G13" s="311">
        <v>9046</v>
      </c>
      <c r="H13" s="309">
        <f>G13/F13*100</f>
        <v>97.39448751076658</v>
      </c>
    </row>
    <row r="14" spans="1:8" ht="18.75" customHeight="1">
      <c r="A14" s="312" t="s">
        <v>308</v>
      </c>
      <c r="B14" s="313" t="s">
        <v>23</v>
      </c>
      <c r="C14" s="314"/>
      <c r="D14" s="314"/>
      <c r="E14" s="315"/>
      <c r="F14" s="311">
        <v>0</v>
      </c>
      <c r="G14" s="316">
        <v>1</v>
      </c>
      <c r="H14" s="315"/>
    </row>
    <row r="15" ht="24" customHeight="1">
      <c r="A15" t="s">
        <v>440</v>
      </c>
    </row>
    <row r="19" spans="2:9" ht="49.5" customHeight="1">
      <c r="B19" s="545" t="s">
        <v>86</v>
      </c>
      <c r="C19" s="545"/>
      <c r="D19" s="545"/>
      <c r="E19" s="545"/>
      <c r="F19" s="545" t="s">
        <v>87</v>
      </c>
      <c r="G19" s="545"/>
      <c r="H19" s="545"/>
      <c r="I19" s="545"/>
    </row>
    <row r="20" spans="2:7" ht="15.75" customHeight="1">
      <c r="B20" t="s">
        <v>480</v>
      </c>
      <c r="F20" t="s">
        <v>519</v>
      </c>
      <c r="G20" t="s">
        <v>481</v>
      </c>
    </row>
  </sheetData>
  <sheetProtection/>
  <mergeCells count="10">
    <mergeCell ref="B19:C19"/>
    <mergeCell ref="D19:E19"/>
    <mergeCell ref="F19:G19"/>
    <mergeCell ref="H19:I19"/>
    <mergeCell ref="B6:H6"/>
    <mergeCell ref="B9:B10"/>
    <mergeCell ref="C9:D9"/>
    <mergeCell ref="E9:E10"/>
    <mergeCell ref="F9:G9"/>
    <mergeCell ref="H9:H10"/>
  </mergeCells>
  <printOptions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MARIANA-CARMEN GHICA</dc:creator>
  <cp:keywords/>
  <dc:description/>
  <cp:lastModifiedBy>Owner</cp:lastModifiedBy>
  <cp:lastPrinted>2023-10-12T05:25:24Z</cp:lastPrinted>
  <dcterms:created xsi:type="dcterms:W3CDTF">2017-11-22T10:24:08Z</dcterms:created>
  <dcterms:modified xsi:type="dcterms:W3CDTF">2023-10-12T07:35:56Z</dcterms:modified>
  <cp:category/>
  <cp:version/>
  <cp:contentType/>
  <cp:contentStatus/>
</cp:coreProperties>
</file>