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<sst xmlns="http://schemas.openxmlformats.org/spreadsheetml/2006/main" count="725" uniqueCount="240">
  <si>
    <t>Denumirea functiei pe gradatii si incadrarea pe clase cf.Legii 284/2010</t>
  </si>
  <si>
    <t xml:space="preserve">                                       </t>
  </si>
  <si>
    <t>ASIST.MED.PRINC gradatia 4 clasa 54</t>
  </si>
  <si>
    <t>REFERENT  IA gradatia 5 clasa 31</t>
  </si>
  <si>
    <t>ASIST MED. DEB.clasa 44</t>
  </si>
  <si>
    <t>BIROU DE MANAGEMENT AL CALITATII SERVICIILOR MEDICALE</t>
  </si>
  <si>
    <t>BIROU DE MANAGEMENT AL CALITATII SERV MEDICALE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</si>
  <si>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</si>
  <si>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SEF BIROU DE MANAGEMENT AL CALITATII -MEDIC  clasa 53</t>
  </si>
  <si>
    <t>JURIST IA CLASA 48</t>
  </si>
  <si>
    <t>TOTAL =3</t>
  </si>
  <si>
    <t>ASISTENT IGIENA PR.gradatia 3 clasa 53</t>
  </si>
  <si>
    <t>FARMACIST   gradatia 4 clasa 60</t>
  </si>
  <si>
    <t>SEF BIROU CONTAB. ECONOMIST   IA grad II  clasa 72</t>
  </si>
  <si>
    <t>TEHNICIAN IA</t>
  </si>
  <si>
    <t xml:space="preserve">VACANT </t>
  </si>
  <si>
    <t>MUNCITOR IV gradatia 3 clasa 15</t>
  </si>
  <si>
    <t>INFIRMIER DEB. Clasa 12</t>
  </si>
  <si>
    <t>INFIRMIER DEB. clasa 12</t>
  </si>
  <si>
    <t>REFERENT DE SPEC. debutant clasa 24</t>
  </si>
  <si>
    <t>SEF BIROU R.U.N.O.S grad II clasa 73</t>
  </si>
  <si>
    <t>MANAGER  grad II clasa 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</si>
  <si>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</si>
  <si>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</si>
  <si>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Nr. Crt.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</si>
  <si>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</si>
  <si>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</si>
  <si>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</si>
  <si>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</si>
  <si>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</si>
  <si>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</si>
  <si>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</si>
  <si>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</si>
  <si>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</si>
  <si>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</si>
  <si>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</si>
  <si>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</si>
  <si>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</si>
  <si>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</si>
  <si>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</si>
  <si>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</si>
  <si>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</si>
  <si>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</si>
  <si>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</si>
  <si>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</si>
  <si>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</si>
  <si>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</si>
  <si>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</si>
  <si>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</si>
  <si>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</si>
  <si>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</si>
  <si>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</si>
  <si>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</si>
  <si>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</si>
  <si>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</si>
  <si>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INGRIJITOR</t>
  </si>
  <si>
    <t>GARDEROB</t>
  </si>
  <si>
    <t>MUNC.NEC</t>
  </si>
  <si>
    <t>ASISTENTA SOCIALA</t>
  </si>
  <si>
    <t>STATISTICA</t>
  </si>
  <si>
    <t>1</t>
  </si>
  <si>
    <t>STATISTICIAN</t>
  </si>
  <si>
    <t>M</t>
  </si>
  <si>
    <t>REFERENT</t>
  </si>
  <si>
    <t>LABORATOR</t>
  </si>
  <si>
    <t>BIOLOG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</si>
  <si>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</si>
  <si>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</si>
  <si>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</si>
  <si>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</si>
  <si>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</si>
  <si>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</si>
  <si>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</si>
  <si>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</si>
  <si>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</si>
  <si>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</si>
  <si>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</si>
  <si>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</si>
  <si>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</si>
  <si>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 xml:space="preserve"> SOFER AUTOFURGONETA</t>
  </si>
  <si>
    <t>ELECTRICIAN</t>
  </si>
  <si>
    <t>FRIZER</t>
  </si>
  <si>
    <t>LENJEREASA</t>
  </si>
  <si>
    <t>SOFER</t>
  </si>
  <si>
    <t>CENTRALE TERMICE</t>
  </si>
  <si>
    <t>FOCHIST</t>
  </si>
  <si>
    <t>DOUA CENTRALE CU TREI TURE</t>
  </si>
  <si>
    <t>BLOC ALIMENTAR</t>
  </si>
  <si>
    <t>BUCATAR</t>
  </si>
  <si>
    <t>RECAPITULATIA</t>
  </si>
  <si>
    <t xml:space="preserve">NR.   CRT    </t>
  </si>
  <si>
    <t xml:space="preserve">DEN.SECTIEI COMPARTIMENTULUI    </t>
  </si>
  <si>
    <t>NR.      POSTURI</t>
  </si>
  <si>
    <t>CONDUCERE</t>
  </si>
  <si>
    <t>SECTIA I</t>
  </si>
  <si>
    <t>SECTIA II</t>
  </si>
  <si>
    <t>SPITALUL  DE PSIHIATRIE SFANTA MARIA VEDEA</t>
  </si>
  <si>
    <t>LOCALITATEA VEDEA , JUDETUL ARGES</t>
  </si>
  <si>
    <t>TELEFON / FAX   0248248109/0248248109</t>
  </si>
  <si>
    <t>CATEGORIA V</t>
  </si>
  <si>
    <t>CENTRALIZATOR CU PERSONALUL PE CATEGORII</t>
  </si>
  <si>
    <t>- activitate spitaliceasca cu paturi</t>
  </si>
  <si>
    <t>MEDICI</t>
  </si>
  <si>
    <t>PERSONAL TESA</t>
  </si>
  <si>
    <t>NR CRT</t>
  </si>
  <si>
    <t>CATEGORIA DE PERSONAL</t>
  </si>
  <si>
    <t>NR. POSTURI APROBATE</t>
  </si>
  <si>
    <t>NR. POSTURI OCUPATE</t>
  </si>
  <si>
    <t>ALT PERS SUP.SANIT</t>
  </si>
  <si>
    <t>PERS MEDIU SANIT</t>
  </si>
  <si>
    <t>PER AUX SANITAR</t>
  </si>
  <si>
    <t>8 din care 2 rezervate</t>
  </si>
  <si>
    <t>ASIST MED. PRINC.gradatia 5</t>
  </si>
  <si>
    <t xml:space="preserve">                       APROBAT ,</t>
  </si>
  <si>
    <t xml:space="preserve"> ADMINISTRATIV</t>
  </si>
  <si>
    <t xml:space="preserve">ACHIZITII PUBLICE , CONTRCTARE 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</si>
  <si>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</si>
  <si>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</si>
  <si>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</si>
  <si>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</si>
  <si>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>MEDIC SPECIALIST gradatia 3 clasa 69</t>
  </si>
  <si>
    <t>INGRIJITOARE gradatia 4 clasa 20</t>
  </si>
  <si>
    <t>INGRIJITOARE gradatia 3 clasa 19</t>
  </si>
  <si>
    <t>GARDEROBIER gradatia 4 clasa 21</t>
  </si>
  <si>
    <t>MEDIC PRIMAR gradatia 5 clasa 81</t>
  </si>
  <si>
    <t xml:space="preserve">ASIST.MED.PRINC.gradatia 5 clasa 55 </t>
  </si>
  <si>
    <t>ASIST.MED.PRINC.gradatia 4 clasa 54</t>
  </si>
  <si>
    <t>ASIST.MED.PRINC.gradatia 3 clasa 53</t>
  </si>
  <si>
    <t>INFIRMIER gradatia 5 clasa 23</t>
  </si>
  <si>
    <t>INFIRMIER gradatia 4 clasa 22</t>
  </si>
  <si>
    <t>INGRIJITOARE gradatia 5 clasa 21</t>
  </si>
  <si>
    <t>ASIST.MED.PRINC.gradatia 5 clasa 55</t>
  </si>
  <si>
    <t>MUNC.NEC.SUPRAVEGHETOR BOLNAVI PSIHICI PERICULOSI gradatia 5 clasa 14</t>
  </si>
  <si>
    <t>MUNC.NEC.SUPRAVEGHETOR BOLNAVI PSIHICI PERICULOSI gradatia 2 clasa 10</t>
  </si>
  <si>
    <t>ASISTENT SOCIAL PR.gradatia 3 clasa 58</t>
  </si>
  <si>
    <t xml:space="preserve">C.P.C.I.N </t>
  </si>
  <si>
    <t>STATISTICIAN MED.PRINCIPAL gradatia 5 clasa 50</t>
  </si>
  <si>
    <t>SPALATOREASA gradatia 5 clasa 22</t>
  </si>
  <si>
    <t>SPALATOREASA gradatia 5 clasa 21</t>
  </si>
  <si>
    <t>REFERENT IA gradatia 5 clasa 31</t>
  </si>
  <si>
    <t>OFICIU JURIDIC</t>
  </si>
  <si>
    <t>SEF SERV.AD-TIV INGINER IA grad II clasa 75</t>
  </si>
  <si>
    <t>MUNCITOR II gradatia 5 clasa 21</t>
  </si>
  <si>
    <t xml:space="preserve">                                         PRESEDINTE CON JUD ARGES    </t>
  </si>
  <si>
    <t>CABINET AS.SOCIALA SI CULTE</t>
  </si>
  <si>
    <t>RUNOS</t>
  </si>
  <si>
    <t>BIROU FINANCIAR CONTABIL</t>
  </si>
  <si>
    <t>CPCIN</t>
  </si>
  <si>
    <t>ACHIZITII CONTRACTARE</t>
  </si>
  <si>
    <t>PSI , SSP</t>
  </si>
  <si>
    <t>ADMINISTRATIV</t>
  </si>
  <si>
    <t>COMPARTIMENT   PSI , SSP</t>
  </si>
  <si>
    <t>INFIRMIER gradatia 3 clasa 21</t>
  </si>
  <si>
    <t xml:space="preserve">                                 S T A T  D E  FUNCTII</t>
  </si>
  <si>
    <t>TOTAL=3</t>
  </si>
  <si>
    <t>TOTAL=8</t>
  </si>
  <si>
    <t>TOTAL=5</t>
  </si>
  <si>
    <t>TOTAL=4</t>
  </si>
  <si>
    <t>TOTAL=6</t>
  </si>
  <si>
    <t>TOTAL=2</t>
  </si>
  <si>
    <t>TOTAL=1</t>
  </si>
  <si>
    <t>total=7</t>
  </si>
  <si>
    <t>PSIHOLOG PRINCIPAL gradatia 3 clasa 63</t>
  </si>
  <si>
    <t>PSIHOLOG SPECIALIST gradatia 5 clasa 60</t>
  </si>
  <si>
    <t>PSIHOLOG SPECIALIST  gradatia 2 clasa 56</t>
  </si>
  <si>
    <t>MEDIC PSIHIATRU</t>
  </si>
  <si>
    <t>MUNCITOR IV gradatia 5 clasa 19</t>
  </si>
  <si>
    <t>MUNCITOR I gradatia 5 clasa 24</t>
  </si>
  <si>
    <t>MUNCITOR I gradatia 4 clasa 23</t>
  </si>
  <si>
    <t>REFERENT IA gradatia 4 clasa 30</t>
  </si>
  <si>
    <t>ECONOMIST II  gradatia 4 clasa 41</t>
  </si>
  <si>
    <t>ASIST MED.PRINC.gradatia 5 clasa 55</t>
  </si>
  <si>
    <t>ASISTENT PRINCIPAL  FARMACIE gradatia 2 clasa 52</t>
  </si>
  <si>
    <t>TEHNICIAN IA gradatia 5 clasa 31</t>
  </si>
  <si>
    <t>MUNCITOR I SEF FORMATIE gradatia 5 clasa 24</t>
  </si>
  <si>
    <t>DIRECTOR MEDICAL grad II clasa 87</t>
  </si>
  <si>
    <t>GARDEROBIER gradatia 5 clasa 22</t>
  </si>
  <si>
    <t>ASIST.MED.PRINC.gradatia 2 clasa 51</t>
  </si>
  <si>
    <t>STATISTICIAN MED. clasa 39</t>
  </si>
  <si>
    <t>CAMERA DE GARDA</t>
  </si>
  <si>
    <t>MEDIC PRIMAR  gradatia 4 clasa 80</t>
  </si>
  <si>
    <t>MEDIC SPECIALIST.gradatia 3 clasa 69</t>
  </si>
  <si>
    <t xml:space="preserve">CABINET DE PSIHOLOGIE </t>
  </si>
  <si>
    <t>TOTAL=22</t>
  </si>
  <si>
    <t>total =17</t>
  </si>
  <si>
    <t xml:space="preserve">INFIRMIERI SI MUNCITORI DE SUPRAVEGHERE BOLNAVI </t>
  </si>
  <si>
    <t>PREOT  grad I gradatia 4 clasa 42</t>
  </si>
  <si>
    <t xml:space="preserve">COMPARTIMENT DE CRONICI CU INTERNARE DE LUNGA DURATA </t>
  </si>
  <si>
    <t>CABINET PSIHOLOGIE</t>
  </si>
  <si>
    <t>INGRIJITOARE DE CURATENIE  -  613 m.p</t>
  </si>
  <si>
    <t>COMPARTIMENT PSIHIATRIE CRONICI  CU INTERNARI DE LUNGA DURATA -  24 PATURI</t>
  </si>
  <si>
    <t>MEDIC SEF SECTIE I GRADUL II CLASA 86</t>
  </si>
  <si>
    <t>MEDIC SEF SECTIE II GRADUL II CLASA 86</t>
  </si>
  <si>
    <t>INFIRMIERI SI MUNCITORI DE SUPRAVEGHERE BOLNAVI PSIHICI</t>
  </si>
  <si>
    <t>TOTAL= 15</t>
  </si>
  <si>
    <t>TOTAL=16</t>
  </si>
  <si>
    <t xml:space="preserve">VACANT REZERVAT </t>
  </si>
  <si>
    <t>MEDIC PRIMAR gradatia 4 clasa 80</t>
  </si>
  <si>
    <t>MUNCITOR I  gradatia 5 clasa 24</t>
  </si>
  <si>
    <t>ASISTENT SOCIAL PR.gradatia 4 clasa 59</t>
  </si>
  <si>
    <t xml:space="preserve">CABINET DE ASISTENTA SOCIALA  </t>
  </si>
  <si>
    <t>INGRIJITOARE DE CURATENIE - 2432 M.P SI GARGEROBIER</t>
  </si>
  <si>
    <t>INGRIJITOARE DE CURATENIE  -  2218 M.P  SI GARDERIBIER</t>
  </si>
  <si>
    <t xml:space="preserve">SECTIA I - 95 PATURI </t>
  </si>
  <si>
    <t xml:space="preserve">SECTIA II- 87 PATURI </t>
  </si>
  <si>
    <t>NUMAR DE PATURI   206</t>
  </si>
  <si>
    <t>DIRECTOR FIN.CONTABIL grad II clasa79</t>
  </si>
  <si>
    <t>PSIHOLOG  PRINCIPAL gradatia 5 clasa 65</t>
  </si>
  <si>
    <t>ASIST. MED.PRINC.gradatia 3 clasa 53</t>
  </si>
  <si>
    <t>ECONOMIST debutant, clasa 24</t>
  </si>
  <si>
    <t>BIOLOG PRINCIPAL gradatia 5 clasa 63</t>
  </si>
  <si>
    <t>EPIDEMIOLOG</t>
  </si>
  <si>
    <t>NR.CRT. INITIAL</t>
  </si>
  <si>
    <t>12 din care 2 rezervate</t>
  </si>
  <si>
    <t>MEDIC SPECIALIST EPIDEMIOLOG gradatia 3 clasa 69</t>
  </si>
  <si>
    <t xml:space="preserve">                                valabil  cu  luna  APRILIE  2016  </t>
  </si>
  <si>
    <t>ASIST. MED. gradatia 3 clasa 51</t>
  </si>
  <si>
    <t>ASIST. MED.clasa 44</t>
  </si>
  <si>
    <t>ASIST.MED. gradatia 2 clasa 49</t>
  </si>
  <si>
    <t>ASIST. MED.  PRINC.gradatia 5 clasa 55</t>
  </si>
  <si>
    <t>ASIST. MED.GEN.DEB clasa 44</t>
  </si>
  <si>
    <t>ASIST. MED. PRINC.gradatia 5 clasa 55</t>
  </si>
  <si>
    <t>ASIST. MED. PRINC.gradatia 4 clasa 54</t>
  </si>
  <si>
    <t>ASIST. MED.gradatia 4 clasa 52</t>
  </si>
  <si>
    <t>ASIST. MED.  clasa 44</t>
  </si>
  <si>
    <t>ASIST. MED. PRINC.gradatia 4 clasa 56</t>
  </si>
  <si>
    <t>ASIST. MED. PRINC. gradatia 4 clasa 54</t>
  </si>
  <si>
    <t>SPECIALITA TEA</t>
  </si>
  <si>
    <t>ASIST.MED. Gradatia 1 clasa 47</t>
  </si>
  <si>
    <t>ASIST. MED. GEN.DEB. clasa 44</t>
  </si>
  <si>
    <t>ASIST. MED. PRINC.gradatia 5clasa 60</t>
  </si>
  <si>
    <t>ASIST. MED. PRINC.gradatia 3 clasa 53</t>
  </si>
  <si>
    <t>ASIST. MED.gradatia 3 clasa 51</t>
  </si>
  <si>
    <t>ASISTENT LAB.PRINC. gradatia 4 clasa 54</t>
  </si>
  <si>
    <t>ASISTENT   FARMACIE  gradatia 4 clasa 52</t>
  </si>
  <si>
    <t>CONSILIER JURIDIC gradul II gradatia 2 clasa 38</t>
  </si>
  <si>
    <t>ASIST.IGIENA PRINCIPAL gradatia 5 clasa 55</t>
  </si>
  <si>
    <t>nou</t>
  </si>
  <si>
    <t>REFERENT DE SPECIALITATE DEBUTANT   gradatia 5 clasa 33</t>
  </si>
  <si>
    <t xml:space="preserve">SOFER AUTOSANITARA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</si>
</sst>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* #,##0_-;\-* #,##0_-;_-* &quot;-&quot;_-;_-@_-"/>
    <numFmt numFmtId="180" formatCode="_-&quot;Ł&quot;* #,##0.00_-;\-&quot;Ł&quot;* #,##0.00_-;_-&quot;Ł&quot;* &quot;-&quot;??_-;_-@_-"/>
    <numFmt numFmtId="181" formatCode="_-* #,##0.00_-;\-* #,##0.00_-;_-* &quot;-&quot;??_-;_-@_-"/>
    <numFmt numFmtId="182" formatCode="#,##0\ &quot;lei&quot;"/>
    <numFmt numFmtId="183" formatCode="0;[Red]0"/>
    <numFmt numFmtId="184" formatCode="[$-418]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name val="RoBookman"/>
      <family val="0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9"/>
      <name val="RoBook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1" fontId="3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justify"/>
    </xf>
    <xf numFmtId="183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8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3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183" fontId="10" fillId="0" borderId="10" xfId="0" applyNumberFormat="1" applyFont="1" applyBorder="1" applyAlignment="1">
      <alignment vertical="justify"/>
    </xf>
    <xf numFmtId="0" fontId="10" fillId="0" borderId="11" xfId="0" applyFont="1" applyBorder="1" applyAlignment="1">
      <alignment/>
    </xf>
    <xf numFmtId="9" fontId="10" fillId="0" borderId="11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8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justify"/>
    </xf>
    <xf numFmtId="9" fontId="10" fillId="0" borderId="0" xfId="0" applyNumberFormat="1" applyFont="1" applyBorder="1" applyAlignment="1">
      <alignment/>
    </xf>
    <xf numFmtId="183" fontId="10" fillId="0" borderId="10" xfId="0" applyNumberFormat="1" applyFont="1" applyBorder="1" applyAlignment="1">
      <alignment vertical="distributed"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0" fillId="0" borderId="10" xfId="0" applyFont="1" applyBorder="1" applyAlignment="1">
      <alignment/>
    </xf>
    <xf numFmtId="9" fontId="60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9" fontId="61" fillId="0" borderId="10" xfId="0" applyNumberFormat="1" applyFont="1" applyBorder="1" applyAlignment="1">
      <alignment/>
    </xf>
    <xf numFmtId="183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183" fontId="61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12" fillId="0" borderId="10" xfId="0" applyFont="1" applyBorder="1" applyAlignment="1">
      <alignment horizontal="right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8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justify"/>
    </xf>
    <xf numFmtId="0" fontId="3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9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9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/>
    </xf>
    <xf numFmtId="1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right" vertical="top" wrapText="1"/>
    </xf>
    <xf numFmtId="0" fontId="60" fillId="0" borderId="10" xfId="0" applyNumberFormat="1" applyFont="1" applyBorder="1" applyAlignment="1">
      <alignment vertical="top" wrapText="1"/>
    </xf>
    <xf numFmtId="0" fontId="60" fillId="0" borderId="10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6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9" fontId="10" fillId="0" borderId="10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3" fontId="10" fillId="0" borderId="10" xfId="0" applyNumberFormat="1" applyFont="1" applyBorder="1" applyAlignment="1">
      <alignment wrapText="1"/>
    </xf>
    <xf numFmtId="9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1" xfId="0" applyFont="1" applyBorder="1" applyAlignment="1">
      <alignment horizontal="right"/>
    </xf>
    <xf numFmtId="0" fontId="61" fillId="0" borderId="10" xfId="0" applyFont="1" applyBorder="1" applyAlignment="1">
      <alignment horizontal="right" vertical="top" wrapText="1"/>
    </xf>
    <xf numFmtId="9" fontId="1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83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vertical="top" wrapText="1"/>
    </xf>
    <xf numFmtId="183" fontId="10" fillId="0" borderId="0" xfId="0" applyNumberFormat="1" applyFont="1" applyBorder="1" applyAlignment="1">
      <alignment vertical="distributed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10" xfId="57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2" fillId="33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left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center" vertical="top" wrapText="1"/>
    </xf>
    <xf numFmtId="183" fontId="10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4"/>
  <sheetViews>
    <sheetView tabSelected="1" zoomScalePageLayoutView="0" workbookViewId="0" topLeftCell="A386">
      <selection activeCell="S402" sqref="S402"/>
    </sheetView>
  </sheetViews>
  <sheetFormatPr defaultColWidth="9.140625" defaultRowHeight="12.75"/>
  <cols>
    <col min="1" max="2" width="3.7109375" style="0" customWidth="1"/>
    <col min="3" max="3" width="35.7109375" style="0" customWidth="1"/>
    <col min="4" max="4" width="16.8515625" style="203" customWidth="1"/>
    <col min="5" max="5" width="3.8515625" style="0" customWidth="1"/>
    <col min="6" max="6" width="4.421875" style="0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12.8515625" style="0" customWidth="1"/>
    <col min="19" max="19" width="28.8515625" style="35" customWidth="1"/>
  </cols>
  <sheetData>
    <row r="1" spans="1:20" ht="12.75">
      <c r="A1" s="2" t="s">
        <v>96</v>
      </c>
      <c r="B1" s="2"/>
      <c r="C1" s="3"/>
      <c r="D1" s="175"/>
      <c r="E1" s="31"/>
      <c r="F1" s="31"/>
      <c r="G1" s="31"/>
      <c r="H1" s="6"/>
      <c r="K1" s="31"/>
      <c r="L1" s="31"/>
      <c r="M1" s="31"/>
      <c r="N1" s="31"/>
      <c r="O1" s="31"/>
      <c r="P1" s="31" t="s">
        <v>113</v>
      </c>
      <c r="Q1" s="31"/>
      <c r="R1" s="31"/>
      <c r="S1" s="161"/>
      <c r="T1" s="6"/>
    </row>
    <row r="2" spans="1:22" ht="12.75" customHeight="1">
      <c r="A2" s="31" t="s">
        <v>97</v>
      </c>
      <c r="B2" s="31"/>
      <c r="C2" s="31"/>
      <c r="D2" s="176"/>
      <c r="E2" s="31"/>
      <c r="F2" s="207"/>
      <c r="G2" s="207"/>
      <c r="H2" s="207"/>
      <c r="I2" s="207"/>
      <c r="J2" s="207"/>
      <c r="K2" s="31"/>
      <c r="L2" s="31"/>
      <c r="M2" s="53" t="s">
        <v>143</v>
      </c>
      <c r="N2" s="53"/>
      <c r="O2" s="53"/>
      <c r="P2" s="53"/>
      <c r="Q2" s="53"/>
      <c r="R2" s="207"/>
      <c r="S2" s="207"/>
      <c r="T2" s="207"/>
      <c r="U2" s="207"/>
      <c r="V2" s="207"/>
    </row>
    <row r="3" spans="1:20" ht="12.75">
      <c r="A3" s="31" t="s">
        <v>98</v>
      </c>
      <c r="B3" s="31"/>
      <c r="C3" s="31"/>
      <c r="D3" s="176"/>
      <c r="E3" s="31"/>
      <c r="F3" s="31"/>
      <c r="G3" s="31"/>
      <c r="H3" s="31"/>
      <c r="I3" s="31"/>
      <c r="J3" s="31"/>
      <c r="K3" s="31"/>
      <c r="L3" s="31"/>
      <c r="M3" s="53"/>
      <c r="N3" s="53"/>
      <c r="O3" s="53"/>
      <c r="P3" s="53"/>
      <c r="Q3" s="53"/>
      <c r="R3" s="53"/>
      <c r="S3" s="162"/>
      <c r="T3" s="6"/>
    </row>
    <row r="4" spans="1:20" ht="12.75">
      <c r="A4" s="31" t="s">
        <v>99</v>
      </c>
      <c r="B4" s="31"/>
      <c r="C4" s="31"/>
      <c r="D4" s="17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55"/>
      <c r="S4" s="163"/>
      <c r="T4" s="6"/>
    </row>
    <row r="5" spans="1:20" ht="12.75">
      <c r="A5" s="31" t="s">
        <v>205</v>
      </c>
      <c r="B5" s="31"/>
      <c r="C5" s="31"/>
      <c r="D5" s="176"/>
      <c r="E5" s="95"/>
      <c r="F5" s="9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56"/>
      <c r="S5" s="164"/>
      <c r="T5" s="6"/>
    </row>
    <row r="6" spans="1:20" s="4" customFormat="1" ht="18">
      <c r="A6" s="209" t="s">
        <v>153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7"/>
    </row>
    <row r="7" spans="1:20" ht="18">
      <c r="A7" s="210" t="s">
        <v>215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6"/>
    </row>
    <row r="8" spans="1:20" ht="13.5" customHeight="1">
      <c r="A8" s="3"/>
      <c r="B8" s="3"/>
      <c r="C8" s="3"/>
      <c r="D8" s="175"/>
      <c r="E8" s="3"/>
      <c r="F8" s="3"/>
      <c r="G8" s="3"/>
      <c r="H8" s="3"/>
      <c r="I8" s="3"/>
      <c r="J8" s="3"/>
      <c r="K8" s="5"/>
      <c r="L8" s="3"/>
      <c r="M8" s="3"/>
      <c r="N8" s="3"/>
      <c r="O8" s="3"/>
      <c r="P8" s="3"/>
      <c r="Q8" s="3"/>
      <c r="R8" s="3"/>
      <c r="S8" s="165"/>
      <c r="T8" s="6"/>
    </row>
    <row r="9" spans="1:20" ht="30" customHeight="1">
      <c r="A9" s="211" t="s">
        <v>24</v>
      </c>
      <c r="B9" s="88"/>
      <c r="C9" s="230" t="s">
        <v>0</v>
      </c>
      <c r="D9" s="233" t="s">
        <v>227</v>
      </c>
      <c r="E9" s="211" t="s">
        <v>25</v>
      </c>
      <c r="F9" s="211" t="s">
        <v>26</v>
      </c>
      <c r="G9" s="228" t="s">
        <v>32</v>
      </c>
      <c r="H9" s="218" t="s">
        <v>33</v>
      </c>
      <c r="I9" s="213" t="s">
        <v>28</v>
      </c>
      <c r="J9" s="213"/>
      <c r="K9" s="213" t="s">
        <v>29</v>
      </c>
      <c r="L9" s="213"/>
      <c r="M9" s="213" t="s">
        <v>30</v>
      </c>
      <c r="N9" s="213"/>
      <c r="O9" s="219" t="s">
        <v>34</v>
      </c>
      <c r="P9" s="219" t="s">
        <v>36</v>
      </c>
      <c r="Q9" s="219" t="s">
        <v>35</v>
      </c>
      <c r="R9" s="219" t="s">
        <v>31</v>
      </c>
      <c r="S9" s="216"/>
      <c r="T9" s="6"/>
    </row>
    <row r="10" spans="1:20" ht="80.25" customHeight="1">
      <c r="A10" s="212"/>
      <c r="B10" s="89" t="s">
        <v>212</v>
      </c>
      <c r="C10" s="230"/>
      <c r="D10" s="234"/>
      <c r="E10" s="212"/>
      <c r="F10" s="212"/>
      <c r="G10" s="229"/>
      <c r="H10" s="218"/>
      <c r="I10" s="19" t="s">
        <v>23</v>
      </c>
      <c r="J10" s="20" t="s">
        <v>27</v>
      </c>
      <c r="K10" s="19" t="s">
        <v>23</v>
      </c>
      <c r="L10" s="20" t="s">
        <v>27</v>
      </c>
      <c r="M10" s="19" t="s">
        <v>23</v>
      </c>
      <c r="N10" s="20" t="s">
        <v>27</v>
      </c>
      <c r="O10" s="220"/>
      <c r="P10" s="220"/>
      <c r="Q10" s="220"/>
      <c r="R10" s="221"/>
      <c r="S10" s="216"/>
      <c r="T10" s="8"/>
    </row>
    <row r="11" spans="1:20" s="1" customFormat="1" ht="12.75">
      <c r="A11" s="21">
        <v>0</v>
      </c>
      <c r="B11" s="21"/>
      <c r="C11" s="21">
        <v>1</v>
      </c>
      <c r="D11" s="177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8</v>
      </c>
      <c r="L11" s="21">
        <v>9</v>
      </c>
      <c r="M11" s="21">
        <v>9</v>
      </c>
      <c r="N11" s="21">
        <v>10</v>
      </c>
      <c r="O11" s="21">
        <v>11</v>
      </c>
      <c r="P11" s="21">
        <v>12</v>
      </c>
      <c r="Q11" s="21">
        <v>13</v>
      </c>
      <c r="R11" s="21">
        <v>5</v>
      </c>
      <c r="S11" s="166"/>
      <c r="T11" s="9"/>
    </row>
    <row r="12" spans="1:20" s="1" customFormat="1" ht="20.25">
      <c r="A12" s="21"/>
      <c r="B12" s="21"/>
      <c r="C12" s="21" t="s">
        <v>93</v>
      </c>
      <c r="D12" s="178" t="s">
        <v>1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66"/>
      <c r="T12" s="9"/>
    </row>
    <row r="13" spans="1:19" ht="12.75">
      <c r="A13" s="60">
        <v>1</v>
      </c>
      <c r="B13" s="60">
        <v>1</v>
      </c>
      <c r="C13" s="23" t="s">
        <v>21</v>
      </c>
      <c r="D13" s="179" t="s">
        <v>37</v>
      </c>
      <c r="E13" s="23" t="s">
        <v>38</v>
      </c>
      <c r="F13" s="23">
        <v>1</v>
      </c>
      <c r="G13" s="37">
        <f>H13+J13+N13+O13+P13+Q13</f>
        <v>3816</v>
      </c>
      <c r="H13" s="23">
        <v>2560</v>
      </c>
      <c r="I13" s="23"/>
      <c r="J13" s="23"/>
      <c r="K13" s="23"/>
      <c r="L13" s="23"/>
      <c r="M13" s="28">
        <v>0.25</v>
      </c>
      <c r="N13" s="23">
        <v>640</v>
      </c>
      <c r="O13" s="23">
        <v>334</v>
      </c>
      <c r="P13" s="23">
        <v>282</v>
      </c>
      <c r="Q13" s="23"/>
      <c r="R13" s="23"/>
      <c r="S13" s="26"/>
    </row>
    <row r="14" spans="1:19" ht="12.75">
      <c r="A14" s="60">
        <v>2</v>
      </c>
      <c r="B14" s="60">
        <v>2</v>
      </c>
      <c r="C14" s="23" t="s">
        <v>175</v>
      </c>
      <c r="D14" s="179" t="s">
        <v>37</v>
      </c>
      <c r="E14" s="23" t="s">
        <v>38</v>
      </c>
      <c r="F14" s="23">
        <v>1</v>
      </c>
      <c r="G14" s="37">
        <f>H14+J14+N14+O14+P14</f>
        <v>3425</v>
      </c>
      <c r="H14" s="23">
        <v>2480</v>
      </c>
      <c r="I14" s="23"/>
      <c r="J14" s="23"/>
      <c r="K14" s="23"/>
      <c r="L14" s="23"/>
      <c r="M14" s="28">
        <v>0.15</v>
      </c>
      <c r="N14" s="23">
        <v>372</v>
      </c>
      <c r="O14" s="23">
        <v>300</v>
      </c>
      <c r="P14" s="23">
        <v>273</v>
      </c>
      <c r="Q14" s="23"/>
      <c r="R14" s="37"/>
      <c r="S14" s="26"/>
    </row>
    <row r="15" spans="1:19" ht="12.75">
      <c r="A15" s="60">
        <v>3</v>
      </c>
      <c r="B15" s="60">
        <v>3</v>
      </c>
      <c r="C15" s="23" t="s">
        <v>206</v>
      </c>
      <c r="D15" s="179" t="s">
        <v>39</v>
      </c>
      <c r="E15" s="23" t="s">
        <v>38</v>
      </c>
      <c r="F15" s="23">
        <v>1</v>
      </c>
      <c r="G15" s="37">
        <f>H15+J15+N15+O15+P15+Q15</f>
        <v>3745</v>
      </c>
      <c r="H15" s="23">
        <v>2160</v>
      </c>
      <c r="I15" s="23"/>
      <c r="J15" s="23"/>
      <c r="K15" s="23"/>
      <c r="L15" s="23"/>
      <c r="M15" s="28">
        <v>0.25</v>
      </c>
      <c r="N15" s="23">
        <v>540</v>
      </c>
      <c r="O15" s="23">
        <v>267</v>
      </c>
      <c r="P15" s="23">
        <v>238</v>
      </c>
      <c r="Q15" s="23">
        <v>540</v>
      </c>
      <c r="R15" s="37"/>
      <c r="S15" s="26"/>
    </row>
    <row r="16" spans="1:19" ht="12.75">
      <c r="A16" s="60"/>
      <c r="B16" s="60"/>
      <c r="C16" s="23" t="s">
        <v>154</v>
      </c>
      <c r="D16" s="179"/>
      <c r="E16" s="23"/>
      <c r="F16" s="23"/>
      <c r="G16" s="37">
        <f>H16+J16+N16+O16+P16+Q16</f>
        <v>10986</v>
      </c>
      <c r="H16" s="23">
        <f>SUM(H13:H15)</f>
        <v>7200</v>
      </c>
      <c r="I16" s="23"/>
      <c r="J16" s="23"/>
      <c r="K16" s="23"/>
      <c r="L16" s="23"/>
      <c r="M16" s="23"/>
      <c r="N16" s="23">
        <f>SUM(N13:N15)</f>
        <v>1552</v>
      </c>
      <c r="O16" s="23">
        <f>SUM(O13:O15)</f>
        <v>901</v>
      </c>
      <c r="P16" s="23">
        <f>SUM(P13:P15)</f>
        <v>793</v>
      </c>
      <c r="Q16" s="23">
        <v>540</v>
      </c>
      <c r="R16" s="37"/>
      <c r="S16" s="26"/>
    </row>
    <row r="17" spans="1:19" ht="12.75">
      <c r="A17" s="68"/>
      <c r="B17" s="68"/>
      <c r="C17" s="26"/>
      <c r="D17" s="180"/>
      <c r="E17" s="26"/>
      <c r="F17" s="26"/>
      <c r="G17" s="4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45"/>
      <c r="S17" s="26"/>
    </row>
    <row r="18" spans="1:19" ht="12.75">
      <c r="A18" s="24"/>
      <c r="B18" s="24"/>
      <c r="C18" s="24"/>
      <c r="D18" s="18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/>
    </row>
    <row r="19" spans="1:19" ht="15.75">
      <c r="A19" s="24"/>
      <c r="B19" s="24"/>
      <c r="C19" s="13" t="s">
        <v>203</v>
      </c>
      <c r="D19" s="18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6"/>
    </row>
    <row r="20" spans="1:19" ht="15.75">
      <c r="A20" s="12"/>
      <c r="B20" s="12"/>
      <c r="C20" s="38"/>
      <c r="D20" s="181"/>
      <c r="E20" s="24"/>
      <c r="F20" s="24"/>
      <c r="G20" s="24"/>
      <c r="H20" s="10"/>
      <c r="I20" s="24"/>
      <c r="J20" s="24"/>
      <c r="K20" s="24"/>
      <c r="L20" s="24"/>
      <c r="M20" s="26"/>
      <c r="N20" s="11"/>
      <c r="O20" s="24"/>
      <c r="P20" s="24"/>
      <c r="Q20" s="24"/>
      <c r="R20" s="24"/>
      <c r="S20" s="26"/>
    </row>
    <row r="21" spans="1:19" ht="12.75">
      <c r="A21" s="24"/>
      <c r="B21" s="24"/>
      <c r="C21" s="24" t="s">
        <v>118</v>
      </c>
      <c r="D21" s="18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6"/>
    </row>
    <row r="22" spans="1:19" ht="12.75">
      <c r="A22" s="24"/>
      <c r="B22" s="24"/>
      <c r="C22" s="24"/>
      <c r="D22" s="18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6"/>
    </row>
    <row r="23" spans="1:19" ht="12.75">
      <c r="A23" s="24"/>
      <c r="B23" s="24"/>
      <c r="C23" s="24"/>
      <c r="D23" s="18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20" ht="12.75">
      <c r="A24" s="33">
        <v>0</v>
      </c>
      <c r="B24" s="33"/>
      <c r="C24" s="33">
        <v>1</v>
      </c>
      <c r="D24" s="179">
        <v>2</v>
      </c>
      <c r="E24" s="33">
        <v>3</v>
      </c>
      <c r="F24" s="33">
        <v>4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60">
        <v>5</v>
      </c>
      <c r="S24" s="54"/>
      <c r="T24" s="30"/>
    </row>
    <row r="25" spans="1:20" ht="15.75" customHeight="1">
      <c r="A25" s="80">
        <v>4</v>
      </c>
      <c r="B25" s="80">
        <v>4</v>
      </c>
      <c r="C25" s="96" t="s">
        <v>191</v>
      </c>
      <c r="D25" s="179" t="s">
        <v>37</v>
      </c>
      <c r="E25" s="23" t="s">
        <v>38</v>
      </c>
      <c r="F25" s="23">
        <v>1</v>
      </c>
      <c r="G25" s="97">
        <f>H25+J25+N25+O25+P25</f>
        <v>2398</v>
      </c>
      <c r="H25" s="23">
        <v>1775</v>
      </c>
      <c r="I25" s="23"/>
      <c r="J25" s="23"/>
      <c r="K25" s="23"/>
      <c r="L25" s="23"/>
      <c r="M25" s="28">
        <v>0.1</v>
      </c>
      <c r="N25" s="23">
        <v>178</v>
      </c>
      <c r="O25" s="23">
        <v>250</v>
      </c>
      <c r="P25" s="23">
        <v>195</v>
      </c>
      <c r="Q25" s="23"/>
      <c r="R25" s="159" t="s">
        <v>45</v>
      </c>
      <c r="S25" s="26"/>
      <c r="T25" s="30"/>
    </row>
    <row r="26" spans="1:19" s="86" customFormat="1" ht="15.75" customHeight="1">
      <c r="A26" s="81">
        <v>5</v>
      </c>
      <c r="B26" s="81">
        <v>5</v>
      </c>
      <c r="C26" s="23" t="s">
        <v>120</v>
      </c>
      <c r="D26" s="179" t="s">
        <v>37</v>
      </c>
      <c r="E26" s="23" t="s">
        <v>38</v>
      </c>
      <c r="F26" s="23">
        <v>1</v>
      </c>
      <c r="G26" s="37">
        <f>H26+J26+N26+O26+P26+Q26</f>
        <v>3033</v>
      </c>
      <c r="H26" s="23">
        <v>2199</v>
      </c>
      <c r="I26" s="23"/>
      <c r="J26" s="23"/>
      <c r="K26" s="23"/>
      <c r="L26" s="23"/>
      <c r="M26" s="28">
        <v>0.15</v>
      </c>
      <c r="N26" s="23">
        <v>330</v>
      </c>
      <c r="O26" s="23">
        <v>262</v>
      </c>
      <c r="P26" s="23">
        <v>242</v>
      </c>
      <c r="Q26" s="23"/>
      <c r="R26" s="158" t="s">
        <v>45</v>
      </c>
      <c r="S26" s="167"/>
    </row>
    <row r="27" spans="1:20" ht="12.75">
      <c r="A27" s="81">
        <v>6</v>
      </c>
      <c r="B27" s="81">
        <v>6</v>
      </c>
      <c r="C27" s="96" t="s">
        <v>180</v>
      </c>
      <c r="D27" s="179" t="s">
        <v>37</v>
      </c>
      <c r="E27" s="23" t="s">
        <v>38</v>
      </c>
      <c r="F27" s="23">
        <v>1</v>
      </c>
      <c r="G27" s="97">
        <f>H27+J27+N27+O27+P27</f>
        <v>2486</v>
      </c>
      <c r="H27" s="23">
        <v>1775</v>
      </c>
      <c r="I27" s="23"/>
      <c r="J27" s="23"/>
      <c r="K27" s="23"/>
      <c r="L27" s="23"/>
      <c r="M27" s="28">
        <v>0.15</v>
      </c>
      <c r="N27" s="15">
        <v>266</v>
      </c>
      <c r="O27" s="23">
        <v>250</v>
      </c>
      <c r="P27" s="23">
        <v>195</v>
      </c>
      <c r="Q27" s="23"/>
      <c r="R27" s="159"/>
      <c r="S27" s="26"/>
      <c r="T27" s="30"/>
    </row>
    <row r="28" spans="1:20" ht="12.75">
      <c r="A28" s="98">
        <v>7</v>
      </c>
      <c r="B28" s="98">
        <v>7</v>
      </c>
      <c r="C28" s="96" t="s">
        <v>120</v>
      </c>
      <c r="D28" s="182" t="s">
        <v>37</v>
      </c>
      <c r="E28" s="23" t="s">
        <v>38</v>
      </c>
      <c r="F28" s="23">
        <v>1</v>
      </c>
      <c r="G28" s="97">
        <f>H28+J28+N28+O28+P28</f>
        <v>1301</v>
      </c>
      <c r="H28" s="23">
        <v>1019</v>
      </c>
      <c r="I28" s="23"/>
      <c r="J28" s="23"/>
      <c r="K28" s="23"/>
      <c r="L28" s="23"/>
      <c r="M28" s="28"/>
      <c r="N28" s="23"/>
      <c r="O28" s="23">
        <v>170</v>
      </c>
      <c r="P28" s="23">
        <v>112</v>
      </c>
      <c r="Q28" s="23"/>
      <c r="R28" s="159"/>
      <c r="S28" s="26"/>
      <c r="T28" s="30"/>
    </row>
    <row r="29" spans="1:20" ht="12.75">
      <c r="A29" s="14"/>
      <c r="B29" s="14"/>
      <c r="C29" s="15" t="s">
        <v>157</v>
      </c>
      <c r="D29" s="179"/>
      <c r="E29" s="23"/>
      <c r="F29" s="23"/>
      <c r="G29" s="23" t="e">
        <f>SUM(#REF!)</f>
        <v>#REF!</v>
      </c>
      <c r="H29" s="23" t="e">
        <f>SUM(#REF!)</f>
        <v>#REF!</v>
      </c>
      <c r="I29" s="23"/>
      <c r="J29" s="23"/>
      <c r="K29" s="23"/>
      <c r="L29" s="23"/>
      <c r="M29" s="23"/>
      <c r="N29" s="23" t="e">
        <f>SUM(#REF!)</f>
        <v>#REF!</v>
      </c>
      <c r="O29" s="23" t="e">
        <f>SUM(#REF!)</f>
        <v>#REF!</v>
      </c>
      <c r="P29" s="23" t="e">
        <f>SUM(#REF!)</f>
        <v>#REF!</v>
      </c>
      <c r="Q29" s="23"/>
      <c r="R29" s="159"/>
      <c r="S29" s="26"/>
      <c r="T29" s="30"/>
    </row>
    <row r="30" spans="1:20" ht="12.75">
      <c r="A30" s="68"/>
      <c r="B30" s="68"/>
      <c r="C30" s="26"/>
      <c r="D30" s="180"/>
      <c r="E30" s="26"/>
      <c r="F30" s="26"/>
      <c r="G30" s="4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5"/>
      <c r="S30" s="26"/>
      <c r="T30" s="30"/>
    </row>
    <row r="31" spans="1:20" ht="12.75">
      <c r="A31" s="24"/>
      <c r="B31" s="24"/>
      <c r="C31" s="24"/>
      <c r="D31" s="18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6"/>
      <c r="T31" s="30"/>
    </row>
    <row r="32" spans="1:20" ht="12.75">
      <c r="A32" s="24"/>
      <c r="B32" s="24"/>
      <c r="C32" s="24" t="s">
        <v>49</v>
      </c>
      <c r="D32" s="18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6"/>
      <c r="T32" s="30"/>
    </row>
    <row r="33" spans="1:20" ht="12.75">
      <c r="A33" s="24"/>
      <c r="B33" s="24"/>
      <c r="C33" s="24"/>
      <c r="D33" s="18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  <c r="T33" s="30"/>
    </row>
    <row r="34" spans="1:20" ht="12.75">
      <c r="A34" s="21">
        <v>0</v>
      </c>
      <c r="B34" s="21"/>
      <c r="C34" s="21">
        <v>1</v>
      </c>
      <c r="D34" s="177">
        <v>2</v>
      </c>
      <c r="E34" s="21">
        <v>3</v>
      </c>
      <c r="F34" s="21">
        <v>4</v>
      </c>
      <c r="G34" s="21">
        <v>5</v>
      </c>
      <c r="H34" s="21">
        <v>6</v>
      </c>
      <c r="I34" s="21">
        <v>7</v>
      </c>
      <c r="J34" s="21">
        <v>8</v>
      </c>
      <c r="K34" s="21">
        <v>8</v>
      </c>
      <c r="L34" s="21">
        <v>9</v>
      </c>
      <c r="M34" s="21">
        <v>9</v>
      </c>
      <c r="N34" s="21">
        <v>10</v>
      </c>
      <c r="O34" s="21">
        <v>11</v>
      </c>
      <c r="P34" s="21">
        <v>12</v>
      </c>
      <c r="Q34" s="21">
        <v>13</v>
      </c>
      <c r="R34" s="21">
        <v>5</v>
      </c>
      <c r="S34" s="166"/>
      <c r="T34" s="30"/>
    </row>
    <row r="35" spans="1:20" ht="13.5" customHeight="1" hidden="1" thickBot="1">
      <c r="A35" s="24"/>
      <c r="B35" s="24"/>
      <c r="C35" s="24"/>
      <c r="D35" s="181"/>
      <c r="E35" s="99" t="s">
        <v>43</v>
      </c>
      <c r="F35" s="99">
        <v>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74"/>
      <c r="S35" s="26"/>
      <c r="T35" s="30"/>
    </row>
    <row r="36" spans="1:20" ht="13.5" customHeight="1">
      <c r="A36" s="55">
        <v>8</v>
      </c>
      <c r="B36" s="55">
        <v>8</v>
      </c>
      <c r="C36" s="15" t="s">
        <v>219</v>
      </c>
      <c r="D36" s="179" t="s">
        <v>42</v>
      </c>
      <c r="E36" s="23" t="s">
        <v>43</v>
      </c>
      <c r="F36" s="23">
        <v>1</v>
      </c>
      <c r="G36" s="97">
        <f>H36+J36+N36+O36+P36</f>
        <v>1983</v>
      </c>
      <c r="H36" s="23">
        <v>1368</v>
      </c>
      <c r="I36" s="23"/>
      <c r="J36" s="23"/>
      <c r="K36" s="23"/>
      <c r="L36" s="23"/>
      <c r="M36" s="28">
        <v>0.25</v>
      </c>
      <c r="N36" s="23">
        <v>342</v>
      </c>
      <c r="O36" s="23">
        <v>123</v>
      </c>
      <c r="P36" s="23">
        <v>150</v>
      </c>
      <c r="Q36" s="23"/>
      <c r="R36" s="37"/>
      <c r="S36" s="26"/>
      <c r="T36" s="30"/>
    </row>
    <row r="37" spans="1:20" ht="14.25" customHeight="1" hidden="1">
      <c r="A37" s="14"/>
      <c r="B37" s="14"/>
      <c r="C37" s="15"/>
      <c r="D37" s="182"/>
      <c r="E37" s="15"/>
      <c r="F37" s="15"/>
      <c r="G37" s="97"/>
      <c r="H37" s="97"/>
      <c r="I37" s="100"/>
      <c r="J37" s="15"/>
      <c r="K37" s="23"/>
      <c r="L37" s="23"/>
      <c r="M37" s="101"/>
      <c r="N37" s="15"/>
      <c r="O37" s="23"/>
      <c r="P37" s="23"/>
      <c r="Q37" s="23"/>
      <c r="R37" s="37"/>
      <c r="S37" s="113"/>
      <c r="T37" s="30"/>
    </row>
    <row r="38" spans="1:20" ht="12.75" hidden="1">
      <c r="A38" s="14"/>
      <c r="B38" s="14"/>
      <c r="C38" s="15" t="s">
        <v>112</v>
      </c>
      <c r="D38" s="182"/>
      <c r="E38" s="15"/>
      <c r="F38" s="15"/>
      <c r="G38" s="97">
        <f aca="true" t="shared" si="0" ref="G38:G56">H38+J38+N38+O38+P38</f>
        <v>0</v>
      </c>
      <c r="H38" s="97"/>
      <c r="I38" s="100"/>
      <c r="J38" s="23"/>
      <c r="K38" s="23"/>
      <c r="L38" s="23"/>
      <c r="M38" s="101"/>
      <c r="N38" s="15"/>
      <c r="O38" s="23"/>
      <c r="P38" s="23"/>
      <c r="Q38" s="23"/>
      <c r="R38" s="37"/>
      <c r="S38" s="113"/>
      <c r="T38" s="30"/>
    </row>
    <row r="39" spans="1:20" ht="15.75" customHeight="1">
      <c r="A39" s="14">
        <v>9</v>
      </c>
      <c r="B39" s="14">
        <v>9</v>
      </c>
      <c r="C39" s="15" t="s">
        <v>220</v>
      </c>
      <c r="D39" s="182" t="s">
        <v>42</v>
      </c>
      <c r="E39" s="15" t="s">
        <v>44</v>
      </c>
      <c r="F39" s="15">
        <v>1</v>
      </c>
      <c r="G39" s="97">
        <f t="shared" si="0"/>
        <v>1983</v>
      </c>
      <c r="H39" s="97">
        <v>1368</v>
      </c>
      <c r="I39" s="100"/>
      <c r="J39" s="23"/>
      <c r="K39" s="23"/>
      <c r="L39" s="23"/>
      <c r="M39" s="101">
        <v>0.25</v>
      </c>
      <c r="N39" s="15">
        <v>342</v>
      </c>
      <c r="O39" s="23">
        <v>123</v>
      </c>
      <c r="P39" s="25">
        <v>150</v>
      </c>
      <c r="Q39" s="23"/>
      <c r="R39" s="15" t="s">
        <v>45</v>
      </c>
      <c r="S39" s="113"/>
      <c r="T39" s="30"/>
    </row>
    <row r="40" spans="1:20" ht="12.75" hidden="1">
      <c r="A40" s="14"/>
      <c r="B40" s="14"/>
      <c r="C40" s="15" t="s">
        <v>112</v>
      </c>
      <c r="D40" s="182"/>
      <c r="E40" s="15" t="s">
        <v>44</v>
      </c>
      <c r="F40" s="15">
        <v>1</v>
      </c>
      <c r="G40" s="97">
        <f t="shared" si="0"/>
        <v>0</v>
      </c>
      <c r="H40" s="97"/>
      <c r="I40" s="100"/>
      <c r="J40" s="23"/>
      <c r="K40" s="23"/>
      <c r="L40" s="23"/>
      <c r="M40" s="101"/>
      <c r="N40" s="15"/>
      <c r="O40" s="23"/>
      <c r="P40" s="23"/>
      <c r="Q40" s="23"/>
      <c r="R40" s="37"/>
      <c r="S40" s="113"/>
      <c r="T40" s="30"/>
    </row>
    <row r="41" spans="1:20" ht="12" customHeight="1">
      <c r="A41" s="14">
        <v>10</v>
      </c>
      <c r="B41" s="14">
        <v>10</v>
      </c>
      <c r="C41" s="15" t="s">
        <v>221</v>
      </c>
      <c r="D41" s="182" t="s">
        <v>42</v>
      </c>
      <c r="E41" s="15" t="s">
        <v>44</v>
      </c>
      <c r="F41" s="15">
        <v>1</v>
      </c>
      <c r="G41" s="97">
        <f t="shared" si="0"/>
        <v>1983</v>
      </c>
      <c r="H41" s="97">
        <v>1368</v>
      </c>
      <c r="I41" s="100"/>
      <c r="J41" s="23"/>
      <c r="K41" s="23"/>
      <c r="L41" s="23"/>
      <c r="M41" s="101">
        <v>0.25</v>
      </c>
      <c r="N41" s="15">
        <v>342</v>
      </c>
      <c r="O41" s="23">
        <v>123</v>
      </c>
      <c r="P41" s="25">
        <v>150</v>
      </c>
      <c r="Q41" s="23"/>
      <c r="R41" s="37"/>
      <c r="S41" s="113"/>
      <c r="T41" s="30"/>
    </row>
    <row r="42" spans="1:20" ht="12.75" hidden="1">
      <c r="A42" s="14"/>
      <c r="B42" s="14"/>
      <c r="C42" s="15" t="s">
        <v>112</v>
      </c>
      <c r="D42" s="182"/>
      <c r="E42" s="15" t="s">
        <v>44</v>
      </c>
      <c r="F42" s="15">
        <v>1</v>
      </c>
      <c r="G42" s="97">
        <f t="shared" si="0"/>
        <v>0</v>
      </c>
      <c r="H42" s="97"/>
      <c r="I42" s="100"/>
      <c r="J42" s="23"/>
      <c r="K42" s="23"/>
      <c r="L42" s="23"/>
      <c r="M42" s="101"/>
      <c r="N42" s="15"/>
      <c r="O42" s="23"/>
      <c r="P42" s="23"/>
      <c r="Q42" s="23"/>
      <c r="R42" s="37"/>
      <c r="S42" s="113"/>
      <c r="T42" s="30"/>
    </row>
    <row r="43" spans="1:20" ht="13.5" customHeight="1">
      <c r="A43" s="14">
        <v>11</v>
      </c>
      <c r="B43" s="14">
        <v>11</v>
      </c>
      <c r="C43" s="15" t="s">
        <v>229</v>
      </c>
      <c r="D43" s="182" t="s">
        <v>42</v>
      </c>
      <c r="E43" s="15" t="s">
        <v>44</v>
      </c>
      <c r="F43" s="15">
        <v>1</v>
      </c>
      <c r="G43" s="97">
        <f t="shared" si="0"/>
        <v>1983</v>
      </c>
      <c r="H43" s="97">
        <v>1368</v>
      </c>
      <c r="I43" s="100"/>
      <c r="J43" s="23"/>
      <c r="K43" s="23"/>
      <c r="L43" s="23"/>
      <c r="M43" s="101">
        <v>0.25</v>
      </c>
      <c r="N43" s="15">
        <v>342</v>
      </c>
      <c r="O43" s="23">
        <v>123</v>
      </c>
      <c r="P43" s="25">
        <v>150</v>
      </c>
      <c r="Q43" s="23"/>
      <c r="R43" s="15" t="s">
        <v>15</v>
      </c>
      <c r="S43" s="113"/>
      <c r="T43" s="30"/>
    </row>
    <row r="44" spans="1:20" ht="12.75" hidden="1">
      <c r="A44" s="14"/>
      <c r="B44" s="14"/>
      <c r="C44" s="15" t="s">
        <v>112</v>
      </c>
      <c r="D44" s="182"/>
      <c r="E44" s="15" t="s">
        <v>44</v>
      </c>
      <c r="F44" s="15">
        <v>1</v>
      </c>
      <c r="G44" s="97">
        <f t="shared" si="0"/>
        <v>0</v>
      </c>
      <c r="H44" s="97"/>
      <c r="I44" s="100"/>
      <c r="J44" s="23"/>
      <c r="K44" s="23"/>
      <c r="L44" s="23"/>
      <c r="M44" s="15"/>
      <c r="N44" s="15"/>
      <c r="O44" s="23"/>
      <c r="P44" s="23"/>
      <c r="Q44" s="23"/>
      <c r="R44" s="37"/>
      <c r="S44" s="113"/>
      <c r="T44" s="30"/>
    </row>
    <row r="45" spans="1:19" s="86" customFormat="1" ht="16.5" customHeight="1">
      <c r="A45" s="14">
        <v>12</v>
      </c>
      <c r="B45" s="14">
        <v>12</v>
      </c>
      <c r="C45" s="15" t="s">
        <v>221</v>
      </c>
      <c r="D45" s="182" t="s">
        <v>42</v>
      </c>
      <c r="E45" s="15" t="s">
        <v>44</v>
      </c>
      <c r="F45" s="15">
        <v>1</v>
      </c>
      <c r="G45" s="97">
        <f t="shared" si="0"/>
        <v>1983</v>
      </c>
      <c r="H45" s="97">
        <v>1368</v>
      </c>
      <c r="I45" s="100"/>
      <c r="J45" s="23"/>
      <c r="K45" s="23"/>
      <c r="L45" s="23"/>
      <c r="M45" s="101">
        <v>0.25</v>
      </c>
      <c r="N45" s="15">
        <v>342</v>
      </c>
      <c r="O45" s="23">
        <v>123</v>
      </c>
      <c r="P45" s="25">
        <v>150</v>
      </c>
      <c r="Q45" s="23"/>
      <c r="R45" s="37"/>
      <c r="S45" s="168"/>
    </row>
    <row r="46" spans="1:20" ht="13.5" customHeight="1" hidden="1">
      <c r="A46" s="14"/>
      <c r="B46" s="14"/>
      <c r="C46" s="15" t="s">
        <v>112</v>
      </c>
      <c r="D46" s="182"/>
      <c r="E46" s="15" t="s">
        <v>44</v>
      </c>
      <c r="F46" s="15">
        <v>1</v>
      </c>
      <c r="G46" s="97">
        <f t="shared" si="0"/>
        <v>0</v>
      </c>
      <c r="H46" s="97"/>
      <c r="I46" s="100"/>
      <c r="J46" s="23"/>
      <c r="K46" s="23"/>
      <c r="L46" s="23"/>
      <c r="M46" s="101"/>
      <c r="N46" s="15"/>
      <c r="O46" s="23"/>
      <c r="P46" s="23"/>
      <c r="Q46" s="23"/>
      <c r="R46" s="37"/>
      <c r="S46" s="113"/>
      <c r="T46" s="30"/>
    </row>
    <row r="47" spans="1:19" s="30" customFormat="1" ht="15.75" customHeight="1">
      <c r="A47" s="14">
        <v>13</v>
      </c>
      <c r="B47" s="14">
        <v>13</v>
      </c>
      <c r="C47" s="15" t="s">
        <v>230</v>
      </c>
      <c r="D47" s="182" t="s">
        <v>42</v>
      </c>
      <c r="E47" s="15" t="s">
        <v>38</v>
      </c>
      <c r="F47" s="15">
        <v>1</v>
      </c>
      <c r="G47" s="97">
        <f t="shared" si="0"/>
        <v>1942</v>
      </c>
      <c r="H47" s="97">
        <v>1382</v>
      </c>
      <c r="I47" s="100"/>
      <c r="J47" s="23"/>
      <c r="K47" s="23"/>
      <c r="L47" s="23"/>
      <c r="M47" s="101">
        <v>0.2</v>
      </c>
      <c r="N47" s="15">
        <v>276</v>
      </c>
      <c r="O47" s="23">
        <v>132</v>
      </c>
      <c r="P47" s="25">
        <v>152</v>
      </c>
      <c r="Q47" s="23"/>
      <c r="R47" s="57"/>
      <c r="S47" s="113"/>
    </row>
    <row r="48" spans="1:20" ht="12.75" hidden="1">
      <c r="A48" s="14"/>
      <c r="B48" s="14"/>
      <c r="C48" s="15" t="s">
        <v>112</v>
      </c>
      <c r="D48" s="182"/>
      <c r="E48" s="15" t="s">
        <v>44</v>
      </c>
      <c r="F48" s="15">
        <v>1</v>
      </c>
      <c r="G48" s="97">
        <f t="shared" si="0"/>
        <v>0</v>
      </c>
      <c r="H48" s="97"/>
      <c r="I48" s="100"/>
      <c r="J48" s="23"/>
      <c r="K48" s="23"/>
      <c r="L48" s="23"/>
      <c r="M48" s="101"/>
      <c r="N48" s="15"/>
      <c r="O48" s="23"/>
      <c r="P48" s="23"/>
      <c r="Q48" s="23"/>
      <c r="R48" s="37"/>
      <c r="S48" s="113"/>
      <c r="T48" s="30"/>
    </row>
    <row r="49" spans="1:20" ht="14.25" customHeight="1">
      <c r="A49" s="14">
        <v>14</v>
      </c>
      <c r="B49" s="14">
        <v>14</v>
      </c>
      <c r="C49" s="15" t="s">
        <v>222</v>
      </c>
      <c r="D49" s="182" t="s">
        <v>42</v>
      </c>
      <c r="E49" s="15" t="s">
        <v>44</v>
      </c>
      <c r="F49" s="15">
        <v>1</v>
      </c>
      <c r="G49" s="97">
        <f t="shared" si="0"/>
        <v>1846</v>
      </c>
      <c r="H49" s="97">
        <v>1368</v>
      </c>
      <c r="I49" s="100"/>
      <c r="J49" s="23"/>
      <c r="K49" s="23"/>
      <c r="L49" s="23"/>
      <c r="M49" s="101">
        <v>0.15</v>
      </c>
      <c r="N49" s="15">
        <v>205</v>
      </c>
      <c r="O49" s="23">
        <v>123</v>
      </c>
      <c r="P49" s="25">
        <v>150</v>
      </c>
      <c r="Q49" s="23"/>
      <c r="R49" s="57"/>
      <c r="S49" s="113"/>
      <c r="T49" s="30"/>
    </row>
    <row r="50" spans="1:20" ht="12.75" hidden="1">
      <c r="A50" s="14"/>
      <c r="B50" s="14"/>
      <c r="C50" s="15" t="s">
        <v>112</v>
      </c>
      <c r="D50" s="182"/>
      <c r="E50" s="15" t="s">
        <v>44</v>
      </c>
      <c r="F50" s="15">
        <v>1</v>
      </c>
      <c r="G50" s="97">
        <f t="shared" si="0"/>
        <v>0</v>
      </c>
      <c r="H50" s="97"/>
      <c r="I50" s="100"/>
      <c r="J50" s="23"/>
      <c r="K50" s="23"/>
      <c r="L50" s="23"/>
      <c r="M50" s="101"/>
      <c r="N50" s="15"/>
      <c r="O50" s="23"/>
      <c r="P50" s="23"/>
      <c r="Q50" s="23"/>
      <c r="R50" s="37"/>
      <c r="S50" s="113"/>
      <c r="T50" s="30"/>
    </row>
    <row r="51" spans="1:20" ht="15" customHeight="1">
      <c r="A51" s="14">
        <v>15</v>
      </c>
      <c r="B51" s="14">
        <v>15</v>
      </c>
      <c r="C51" s="15" t="s">
        <v>221</v>
      </c>
      <c r="D51" s="182" t="s">
        <v>42</v>
      </c>
      <c r="E51" s="15" t="s">
        <v>44</v>
      </c>
      <c r="F51" s="15">
        <v>1</v>
      </c>
      <c r="G51" s="97">
        <f t="shared" si="0"/>
        <v>1983</v>
      </c>
      <c r="H51" s="97">
        <v>1368</v>
      </c>
      <c r="I51" s="100"/>
      <c r="J51" s="23"/>
      <c r="K51" s="23"/>
      <c r="L51" s="23"/>
      <c r="M51" s="101">
        <v>0.25</v>
      </c>
      <c r="N51" s="15">
        <v>342</v>
      </c>
      <c r="O51" s="23">
        <v>123</v>
      </c>
      <c r="P51" s="25">
        <v>150</v>
      </c>
      <c r="Q51" s="23"/>
      <c r="R51" s="37"/>
      <c r="S51" s="113"/>
      <c r="T51" s="30"/>
    </row>
    <row r="52" spans="1:20" ht="12.75" hidden="1">
      <c r="A52" s="14"/>
      <c r="B52" s="14"/>
      <c r="C52" s="15" t="s">
        <v>112</v>
      </c>
      <c r="D52" s="182"/>
      <c r="E52" s="15" t="s">
        <v>44</v>
      </c>
      <c r="F52" s="15">
        <v>1</v>
      </c>
      <c r="G52" s="97">
        <f t="shared" si="0"/>
        <v>0</v>
      </c>
      <c r="H52" s="97"/>
      <c r="I52" s="100"/>
      <c r="J52" s="23"/>
      <c r="K52" s="23"/>
      <c r="L52" s="23"/>
      <c r="M52" s="101"/>
      <c r="N52" s="15"/>
      <c r="O52" s="23"/>
      <c r="P52" s="23"/>
      <c r="Q52" s="23"/>
      <c r="R52" s="37"/>
      <c r="S52" s="113"/>
      <c r="T52" s="30"/>
    </row>
    <row r="53" spans="1:20" ht="13.5" customHeight="1">
      <c r="A53" s="14">
        <v>16</v>
      </c>
      <c r="B53" s="14">
        <v>16</v>
      </c>
      <c r="C53" s="15" t="s">
        <v>221</v>
      </c>
      <c r="D53" s="182" t="s">
        <v>42</v>
      </c>
      <c r="E53" s="15" t="s">
        <v>44</v>
      </c>
      <c r="F53" s="15">
        <v>1</v>
      </c>
      <c r="G53" s="97">
        <f t="shared" si="0"/>
        <v>1983</v>
      </c>
      <c r="H53" s="97">
        <v>1368</v>
      </c>
      <c r="I53" s="100"/>
      <c r="J53" s="23"/>
      <c r="K53" s="23"/>
      <c r="L53" s="23"/>
      <c r="M53" s="101">
        <v>0.25</v>
      </c>
      <c r="N53" s="15">
        <v>342</v>
      </c>
      <c r="O53" s="23">
        <v>123</v>
      </c>
      <c r="P53" s="25">
        <v>150</v>
      </c>
      <c r="Q53" s="23"/>
      <c r="R53" s="37"/>
      <c r="S53" s="113"/>
      <c r="T53" s="30"/>
    </row>
    <row r="54" spans="1:20" ht="12.75" hidden="1">
      <c r="A54" s="14"/>
      <c r="B54" s="14"/>
      <c r="C54" s="15"/>
      <c r="D54" s="182"/>
      <c r="E54" s="15" t="s">
        <v>44</v>
      </c>
      <c r="F54" s="15">
        <v>1</v>
      </c>
      <c r="G54" s="97">
        <f t="shared" si="0"/>
        <v>0</v>
      </c>
      <c r="H54" s="97"/>
      <c r="I54" s="100"/>
      <c r="J54" s="23"/>
      <c r="K54" s="23"/>
      <c r="L54" s="23"/>
      <c r="M54" s="101"/>
      <c r="N54" s="15"/>
      <c r="O54" s="23"/>
      <c r="P54" s="23"/>
      <c r="Q54" s="23"/>
      <c r="R54" s="37"/>
      <c r="S54" s="113"/>
      <c r="T54" s="30"/>
    </row>
    <row r="55" spans="1:20" ht="12.75" hidden="1">
      <c r="A55" s="14"/>
      <c r="B55" s="14"/>
      <c r="C55" s="15"/>
      <c r="D55" s="182"/>
      <c r="E55" s="15" t="s">
        <v>44</v>
      </c>
      <c r="F55" s="15">
        <v>1</v>
      </c>
      <c r="G55" s="97">
        <f t="shared" si="0"/>
        <v>0</v>
      </c>
      <c r="H55" s="97"/>
      <c r="I55" s="100"/>
      <c r="J55" s="23"/>
      <c r="K55" s="23"/>
      <c r="L55" s="23"/>
      <c r="M55" s="101"/>
      <c r="N55" s="15"/>
      <c r="O55" s="23"/>
      <c r="P55" s="23"/>
      <c r="Q55" s="23"/>
      <c r="R55" s="37"/>
      <c r="S55" s="113"/>
      <c r="T55" s="30"/>
    </row>
    <row r="56" spans="1:19" s="30" customFormat="1" ht="12.75">
      <c r="A56" s="60">
        <v>17</v>
      </c>
      <c r="B56" s="60">
        <v>17</v>
      </c>
      <c r="C56" s="23" t="s">
        <v>226</v>
      </c>
      <c r="D56" s="179" t="s">
        <v>42</v>
      </c>
      <c r="E56" s="15" t="s">
        <v>44</v>
      </c>
      <c r="F56" s="15">
        <v>1</v>
      </c>
      <c r="G56" s="97">
        <f t="shared" si="0"/>
        <v>1651</v>
      </c>
      <c r="H56" s="29">
        <v>1220</v>
      </c>
      <c r="I56" s="102"/>
      <c r="J56" s="23"/>
      <c r="K56" s="23"/>
      <c r="L56" s="23"/>
      <c r="M56" s="28">
        <v>0.15</v>
      </c>
      <c r="N56" s="90">
        <v>183</v>
      </c>
      <c r="O56" s="23">
        <v>114</v>
      </c>
      <c r="P56" s="25">
        <v>134</v>
      </c>
      <c r="Q56" s="23"/>
      <c r="R56" s="37"/>
      <c r="S56" s="26"/>
    </row>
    <row r="57" spans="1:20" ht="12.75">
      <c r="A57" s="14">
        <v>18</v>
      </c>
      <c r="B57" s="14">
        <v>18</v>
      </c>
      <c r="C57" s="15" t="s">
        <v>225</v>
      </c>
      <c r="D57" s="179" t="s">
        <v>42</v>
      </c>
      <c r="E57" s="23" t="s">
        <v>46</v>
      </c>
      <c r="F57" s="23">
        <v>1</v>
      </c>
      <c r="G57" s="97">
        <f>H57+J57+N57+O57+P57</f>
        <v>1873</v>
      </c>
      <c r="H57" s="23">
        <v>1382</v>
      </c>
      <c r="I57" s="23"/>
      <c r="J57" s="23"/>
      <c r="K57" s="23"/>
      <c r="L57" s="23"/>
      <c r="M57" s="28">
        <v>0.15</v>
      </c>
      <c r="N57" s="23">
        <v>207</v>
      </c>
      <c r="O57" s="23">
        <v>132</v>
      </c>
      <c r="P57" s="23">
        <v>152</v>
      </c>
      <c r="Q57" s="23"/>
      <c r="R57" s="37"/>
      <c r="S57" s="26"/>
      <c r="T57" s="30"/>
    </row>
    <row r="58" spans="1:20" ht="12.75">
      <c r="A58" s="14">
        <v>19</v>
      </c>
      <c r="B58" s="14">
        <v>19</v>
      </c>
      <c r="C58" s="23" t="s">
        <v>216</v>
      </c>
      <c r="D58" s="179" t="s">
        <v>42</v>
      </c>
      <c r="E58" s="23" t="s">
        <v>43</v>
      </c>
      <c r="F58" s="23">
        <v>1</v>
      </c>
      <c r="G58" s="97">
        <f>H58+J58+N58+O58+P58</f>
        <v>1915</v>
      </c>
      <c r="H58" s="23">
        <v>1368</v>
      </c>
      <c r="I58" s="23"/>
      <c r="J58" s="23"/>
      <c r="K58" s="23"/>
      <c r="L58" s="23"/>
      <c r="M58" s="28">
        <v>0.2</v>
      </c>
      <c r="N58" s="23">
        <v>274</v>
      </c>
      <c r="O58" s="23">
        <v>123</v>
      </c>
      <c r="P58" s="23">
        <v>150</v>
      </c>
      <c r="Q58" s="23"/>
      <c r="R58" s="23" t="s">
        <v>45</v>
      </c>
      <c r="S58" s="26"/>
      <c r="T58" s="30"/>
    </row>
    <row r="59" spans="1:20" ht="12.75">
      <c r="A59" s="14">
        <v>20</v>
      </c>
      <c r="B59" s="14">
        <v>20</v>
      </c>
      <c r="C59" s="15" t="s">
        <v>221</v>
      </c>
      <c r="D59" s="179" t="s">
        <v>42</v>
      </c>
      <c r="E59" s="23" t="s">
        <v>43</v>
      </c>
      <c r="F59" s="23">
        <v>1</v>
      </c>
      <c r="G59" s="97">
        <f>H59+J59+N59+O59+P59</f>
        <v>1915</v>
      </c>
      <c r="H59" s="23">
        <v>1368</v>
      </c>
      <c r="I59" s="23"/>
      <c r="J59" s="23"/>
      <c r="K59" s="23"/>
      <c r="L59" s="23"/>
      <c r="M59" s="28">
        <v>0.2</v>
      </c>
      <c r="N59" s="23">
        <v>274</v>
      </c>
      <c r="O59" s="23">
        <v>123</v>
      </c>
      <c r="P59" s="23">
        <v>150</v>
      </c>
      <c r="Q59" s="23"/>
      <c r="R59" s="37"/>
      <c r="S59" s="26"/>
      <c r="T59" s="30"/>
    </row>
    <row r="60" spans="1:19" s="30" customFormat="1" ht="13.5" customHeight="1">
      <c r="A60" s="14">
        <v>21</v>
      </c>
      <c r="B60" s="14">
        <v>21</v>
      </c>
      <c r="C60" s="15" t="s">
        <v>223</v>
      </c>
      <c r="D60" s="182" t="s">
        <v>42</v>
      </c>
      <c r="E60" s="15" t="s">
        <v>43</v>
      </c>
      <c r="F60" s="15">
        <v>1</v>
      </c>
      <c r="G60" s="97">
        <f>H60+J60+N60+O60+P60</f>
        <v>2114</v>
      </c>
      <c r="H60" s="97">
        <v>1368</v>
      </c>
      <c r="I60" s="101">
        <v>0.07</v>
      </c>
      <c r="J60" s="15">
        <v>96</v>
      </c>
      <c r="K60" s="23"/>
      <c r="L60" s="23"/>
      <c r="M60" s="101">
        <v>0.25</v>
      </c>
      <c r="N60" s="15">
        <v>366</v>
      </c>
      <c r="O60" s="23">
        <v>123</v>
      </c>
      <c r="P60" s="25">
        <v>161</v>
      </c>
      <c r="Q60" s="23"/>
      <c r="R60" s="37"/>
      <c r="S60" s="113"/>
    </row>
    <row r="61" spans="1:20" ht="12.75">
      <c r="A61" s="14">
        <v>22</v>
      </c>
      <c r="B61" s="14">
        <v>22</v>
      </c>
      <c r="C61" s="15" t="s">
        <v>222</v>
      </c>
      <c r="D61" s="179" t="s">
        <v>42</v>
      </c>
      <c r="E61" s="23" t="s">
        <v>43</v>
      </c>
      <c r="F61" s="23">
        <v>1</v>
      </c>
      <c r="G61" s="97">
        <f aca="true" t="shared" si="1" ref="G61:G67">H61+J61+N61+O61+P61</f>
        <v>1846</v>
      </c>
      <c r="H61" s="23">
        <v>1368</v>
      </c>
      <c r="I61" s="23"/>
      <c r="J61" s="23"/>
      <c r="K61" s="23"/>
      <c r="L61" s="23"/>
      <c r="M61" s="28">
        <v>0.15</v>
      </c>
      <c r="N61" s="23">
        <v>205</v>
      </c>
      <c r="O61" s="23">
        <v>123</v>
      </c>
      <c r="P61" s="23">
        <v>150</v>
      </c>
      <c r="Q61" s="23"/>
      <c r="R61" s="37"/>
      <c r="S61" s="26"/>
      <c r="T61" s="30"/>
    </row>
    <row r="62" spans="1:19" s="30" customFormat="1" ht="12.75">
      <c r="A62" s="14">
        <v>23</v>
      </c>
      <c r="B62" s="14">
        <v>23</v>
      </c>
      <c r="C62" s="15" t="s">
        <v>224</v>
      </c>
      <c r="D62" s="179" t="s">
        <v>42</v>
      </c>
      <c r="E62" s="23" t="s">
        <v>43</v>
      </c>
      <c r="F62" s="23">
        <v>1</v>
      </c>
      <c r="G62" s="97">
        <f t="shared" si="1"/>
        <v>1983</v>
      </c>
      <c r="H62" s="23">
        <v>1368</v>
      </c>
      <c r="I62" s="23"/>
      <c r="J62" s="23"/>
      <c r="K62" s="23"/>
      <c r="L62" s="23"/>
      <c r="M62" s="28">
        <v>0.25</v>
      </c>
      <c r="N62" s="23">
        <v>342</v>
      </c>
      <c r="O62" s="23">
        <v>123</v>
      </c>
      <c r="P62" s="23">
        <v>150</v>
      </c>
      <c r="Q62" s="23"/>
      <c r="R62" s="23"/>
      <c r="S62" s="26"/>
    </row>
    <row r="63" spans="1:20" ht="12.75">
      <c r="A63" s="14">
        <v>24</v>
      </c>
      <c r="B63" s="14">
        <v>24</v>
      </c>
      <c r="C63" s="15" t="s">
        <v>222</v>
      </c>
      <c r="D63" s="179" t="s">
        <v>42</v>
      </c>
      <c r="E63" s="23" t="s">
        <v>43</v>
      </c>
      <c r="F63" s="23">
        <v>1</v>
      </c>
      <c r="G63" s="97">
        <f t="shared" si="1"/>
        <v>1846</v>
      </c>
      <c r="H63" s="23">
        <v>1368</v>
      </c>
      <c r="I63" s="23"/>
      <c r="J63" s="23"/>
      <c r="K63" s="23"/>
      <c r="L63" s="23"/>
      <c r="M63" s="28">
        <v>0.15</v>
      </c>
      <c r="N63" s="23">
        <v>205</v>
      </c>
      <c r="O63" s="23">
        <v>123</v>
      </c>
      <c r="P63" s="23">
        <v>150</v>
      </c>
      <c r="Q63" s="23"/>
      <c r="R63" s="37"/>
      <c r="S63" s="26"/>
      <c r="T63" s="30"/>
    </row>
    <row r="64" spans="1:20" ht="12.75">
      <c r="A64" s="14">
        <v>25</v>
      </c>
      <c r="B64" s="14">
        <v>25</v>
      </c>
      <c r="C64" s="15" t="s">
        <v>222</v>
      </c>
      <c r="D64" s="179" t="s">
        <v>42</v>
      </c>
      <c r="E64" s="23" t="s">
        <v>43</v>
      </c>
      <c r="F64" s="23">
        <v>1</v>
      </c>
      <c r="G64" s="97">
        <f t="shared" si="1"/>
        <v>1846</v>
      </c>
      <c r="H64" s="23">
        <v>1368</v>
      </c>
      <c r="I64" s="23"/>
      <c r="J64" s="23"/>
      <c r="K64" s="23"/>
      <c r="L64" s="23"/>
      <c r="M64" s="28">
        <v>0.15</v>
      </c>
      <c r="N64" s="23">
        <v>205</v>
      </c>
      <c r="O64" s="23">
        <v>123</v>
      </c>
      <c r="P64" s="23">
        <v>150</v>
      </c>
      <c r="Q64" s="23"/>
      <c r="R64" s="37"/>
      <c r="S64" s="26"/>
      <c r="T64" s="30"/>
    </row>
    <row r="65" spans="1:20" ht="12.75">
      <c r="A65" s="14">
        <v>26</v>
      </c>
      <c r="B65" s="14">
        <v>26</v>
      </c>
      <c r="C65" s="15" t="s">
        <v>221</v>
      </c>
      <c r="D65" s="179" t="s">
        <v>42</v>
      </c>
      <c r="E65" s="23" t="s">
        <v>43</v>
      </c>
      <c r="F65" s="23">
        <v>1</v>
      </c>
      <c r="G65" s="97">
        <f t="shared" si="1"/>
        <v>1915</v>
      </c>
      <c r="H65" s="23">
        <v>1368</v>
      </c>
      <c r="I65" s="23"/>
      <c r="J65" s="23"/>
      <c r="K65" s="23"/>
      <c r="L65" s="23"/>
      <c r="M65" s="28">
        <v>0.2</v>
      </c>
      <c r="N65" s="23">
        <v>274</v>
      </c>
      <c r="O65" s="23">
        <v>123</v>
      </c>
      <c r="P65" s="23">
        <v>150</v>
      </c>
      <c r="Q65" s="23"/>
      <c r="R65" s="37"/>
      <c r="S65" s="26"/>
      <c r="T65" s="30"/>
    </row>
    <row r="66" spans="1:20" ht="12.75">
      <c r="A66" s="14">
        <v>27</v>
      </c>
      <c r="B66" s="14">
        <v>27</v>
      </c>
      <c r="C66" s="15" t="s">
        <v>222</v>
      </c>
      <c r="D66" s="179" t="s">
        <v>42</v>
      </c>
      <c r="E66" s="23" t="s">
        <v>43</v>
      </c>
      <c r="F66" s="23">
        <v>1</v>
      </c>
      <c r="G66" s="97">
        <f t="shared" si="1"/>
        <v>1846</v>
      </c>
      <c r="H66" s="23">
        <v>1368</v>
      </c>
      <c r="I66" s="23"/>
      <c r="J66" s="23"/>
      <c r="K66" s="23"/>
      <c r="L66" s="23"/>
      <c r="M66" s="28">
        <v>0.15</v>
      </c>
      <c r="N66" s="23">
        <v>205</v>
      </c>
      <c r="O66" s="23">
        <v>123</v>
      </c>
      <c r="P66" s="23">
        <v>150</v>
      </c>
      <c r="Q66" s="23"/>
      <c r="R66" s="37"/>
      <c r="S66" s="26"/>
      <c r="T66" s="30"/>
    </row>
    <row r="67" spans="1:20" ht="12.75">
      <c r="A67" s="14">
        <v>28</v>
      </c>
      <c r="B67" s="14">
        <v>28</v>
      </c>
      <c r="C67" s="15" t="s">
        <v>231</v>
      </c>
      <c r="D67" s="179" t="s">
        <v>42</v>
      </c>
      <c r="E67" s="23" t="s">
        <v>43</v>
      </c>
      <c r="F67" s="23">
        <v>1</v>
      </c>
      <c r="G67" s="97">
        <f t="shared" si="1"/>
        <v>1590</v>
      </c>
      <c r="H67" s="23">
        <v>1220</v>
      </c>
      <c r="I67" s="23"/>
      <c r="J67" s="23"/>
      <c r="K67" s="23"/>
      <c r="L67" s="23"/>
      <c r="M67" s="28">
        <v>0.1</v>
      </c>
      <c r="N67" s="23">
        <v>122</v>
      </c>
      <c r="O67" s="23">
        <v>114</v>
      </c>
      <c r="P67" s="23">
        <v>134</v>
      </c>
      <c r="Q67" s="23"/>
      <c r="R67" s="37"/>
      <c r="S67" s="26"/>
      <c r="T67" s="30"/>
    </row>
    <row r="68" spans="1:19" s="30" customFormat="1" ht="12.75">
      <c r="A68" s="14">
        <v>29</v>
      </c>
      <c r="B68" s="14">
        <v>29</v>
      </c>
      <c r="C68" s="15" t="s">
        <v>232</v>
      </c>
      <c r="D68" s="179" t="s">
        <v>42</v>
      </c>
      <c r="E68" s="23" t="s">
        <v>43</v>
      </c>
      <c r="F68" s="23">
        <v>1</v>
      </c>
      <c r="G68" s="97"/>
      <c r="H68" s="23"/>
      <c r="I68" s="23"/>
      <c r="J68" s="23"/>
      <c r="K68" s="23"/>
      <c r="L68" s="23"/>
      <c r="M68" s="28"/>
      <c r="N68" s="23"/>
      <c r="O68" s="23"/>
      <c r="P68" s="23"/>
      <c r="Q68" s="23"/>
      <c r="R68" s="37"/>
      <c r="S68" s="26"/>
    </row>
    <row r="69" spans="1:20" ht="12.75">
      <c r="A69" s="14"/>
      <c r="B69" s="14"/>
      <c r="C69" s="15" t="s">
        <v>183</v>
      </c>
      <c r="D69" s="179"/>
      <c r="E69" s="23"/>
      <c r="F69" s="23"/>
      <c r="G69" s="23">
        <f>SUM(G57:G67)</f>
        <v>20689</v>
      </c>
      <c r="H69" s="23">
        <f>SUM(H57:H67)</f>
        <v>14914</v>
      </c>
      <c r="I69" s="23"/>
      <c r="J69" s="23"/>
      <c r="K69" s="23"/>
      <c r="L69" s="23"/>
      <c r="M69" s="23"/>
      <c r="N69" s="23">
        <f>SUM(N57:N67)</f>
        <v>2679</v>
      </c>
      <c r="O69" s="23">
        <f>SUM(O57:O67)</f>
        <v>1353</v>
      </c>
      <c r="P69" s="23">
        <f>SUM(P57:P67)</f>
        <v>1647</v>
      </c>
      <c r="Q69" s="23"/>
      <c r="R69" s="37"/>
      <c r="S69" s="26"/>
      <c r="T69" s="30"/>
    </row>
    <row r="70" spans="1:20" ht="12.75">
      <c r="A70" s="24"/>
      <c r="B70" s="24"/>
      <c r="C70" s="103"/>
      <c r="D70" s="181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6"/>
      <c r="T70" s="30"/>
    </row>
    <row r="71" spans="1:20" ht="12.75">
      <c r="A71" s="24"/>
      <c r="B71" s="24"/>
      <c r="C71" s="103" t="s">
        <v>50</v>
      </c>
      <c r="D71" s="181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6"/>
      <c r="T71" s="30"/>
    </row>
    <row r="72" spans="1:20" ht="15" customHeight="1">
      <c r="A72" s="24"/>
      <c r="B72" s="24"/>
      <c r="C72" s="232" t="s">
        <v>193</v>
      </c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6"/>
      <c r="T72" s="30"/>
    </row>
    <row r="73" spans="1:20" ht="12.75">
      <c r="A73" s="24"/>
      <c r="B73" s="24"/>
      <c r="C73" s="24"/>
      <c r="D73" s="181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6"/>
      <c r="T73" s="30"/>
    </row>
    <row r="74" spans="1:20" ht="12.75">
      <c r="A74" s="27">
        <v>0</v>
      </c>
      <c r="B74" s="27"/>
      <c r="C74" s="27">
        <v>1</v>
      </c>
      <c r="D74" s="183">
        <v>2</v>
      </c>
      <c r="E74" s="27">
        <v>3</v>
      </c>
      <c r="F74" s="27">
        <v>4</v>
      </c>
      <c r="G74" s="27">
        <v>5</v>
      </c>
      <c r="H74" s="27">
        <v>6</v>
      </c>
      <c r="I74" s="27">
        <v>7</v>
      </c>
      <c r="J74" s="27">
        <v>8</v>
      </c>
      <c r="K74" s="27">
        <v>8</v>
      </c>
      <c r="L74" s="27">
        <v>9</v>
      </c>
      <c r="M74" s="27">
        <v>9</v>
      </c>
      <c r="N74" s="27">
        <v>10</v>
      </c>
      <c r="O74" s="27">
        <v>11</v>
      </c>
      <c r="P74" s="27">
        <v>12</v>
      </c>
      <c r="Q74" s="27">
        <v>13</v>
      </c>
      <c r="R74" s="27">
        <v>5</v>
      </c>
      <c r="S74" s="166"/>
      <c r="T74" s="30"/>
    </row>
    <row r="75" spans="1:20" ht="12.75">
      <c r="A75" s="14">
        <v>30</v>
      </c>
      <c r="B75" s="14">
        <v>30</v>
      </c>
      <c r="C75" s="215" t="s">
        <v>18</v>
      </c>
      <c r="D75" s="231" t="s">
        <v>51</v>
      </c>
      <c r="E75" s="235" t="s">
        <v>52</v>
      </c>
      <c r="F75" s="225">
        <v>1</v>
      </c>
      <c r="G75" s="97">
        <f>H75+J75+N75+O75+P75</f>
        <v>1025</v>
      </c>
      <c r="H75" s="236">
        <v>681</v>
      </c>
      <c r="I75" s="23"/>
      <c r="J75" s="23"/>
      <c r="K75" s="23"/>
      <c r="L75" s="23"/>
      <c r="M75" s="224">
        <v>0.25</v>
      </c>
      <c r="N75" s="225">
        <v>170</v>
      </c>
      <c r="O75" s="23">
        <v>99</v>
      </c>
      <c r="P75" s="23">
        <v>75</v>
      </c>
      <c r="Q75" s="23"/>
      <c r="R75" s="215" t="s">
        <v>45</v>
      </c>
      <c r="S75" s="214"/>
      <c r="T75" s="30"/>
    </row>
    <row r="76" spans="1:20" ht="12.75" hidden="1">
      <c r="A76" s="14"/>
      <c r="B76" s="14"/>
      <c r="C76" s="215"/>
      <c r="D76" s="231"/>
      <c r="E76" s="235"/>
      <c r="F76" s="225"/>
      <c r="G76" s="97">
        <f>H76+J76+N76+O76+P76</f>
        <v>0</v>
      </c>
      <c r="H76" s="236"/>
      <c r="I76" s="23"/>
      <c r="J76" s="23"/>
      <c r="K76" s="23"/>
      <c r="L76" s="23"/>
      <c r="M76" s="224"/>
      <c r="N76" s="225"/>
      <c r="O76" s="23"/>
      <c r="P76" s="23"/>
      <c r="Q76" s="23"/>
      <c r="R76" s="215"/>
      <c r="S76" s="214"/>
      <c r="T76" s="30"/>
    </row>
    <row r="77" spans="1:20" ht="12" customHeight="1">
      <c r="A77" s="14">
        <v>31</v>
      </c>
      <c r="B77" s="14">
        <v>31</v>
      </c>
      <c r="C77" s="215" t="s">
        <v>128</v>
      </c>
      <c r="D77" s="231" t="s">
        <v>51</v>
      </c>
      <c r="E77" s="235" t="s">
        <v>53</v>
      </c>
      <c r="F77" s="225">
        <v>1</v>
      </c>
      <c r="G77" s="97">
        <f>H77+J77+N77+O77+P77</f>
        <v>1025</v>
      </c>
      <c r="H77" s="236">
        <v>681</v>
      </c>
      <c r="I77" s="23"/>
      <c r="J77" s="23"/>
      <c r="K77" s="23"/>
      <c r="L77" s="23"/>
      <c r="M77" s="224">
        <v>0.25</v>
      </c>
      <c r="N77" s="225">
        <v>170</v>
      </c>
      <c r="O77" s="23">
        <v>99</v>
      </c>
      <c r="P77" s="23">
        <v>75</v>
      </c>
      <c r="Q77" s="23"/>
      <c r="R77" s="37"/>
      <c r="S77" s="214"/>
      <c r="T77" s="30"/>
    </row>
    <row r="78" spans="1:20" ht="12.75" customHeight="1" hidden="1">
      <c r="A78" s="14"/>
      <c r="B78" s="14"/>
      <c r="C78" s="215"/>
      <c r="D78" s="231"/>
      <c r="E78" s="235"/>
      <c r="F78" s="225"/>
      <c r="G78" s="23"/>
      <c r="H78" s="236"/>
      <c r="I78" s="23"/>
      <c r="J78" s="23"/>
      <c r="K78" s="23"/>
      <c r="L78" s="23"/>
      <c r="M78" s="224"/>
      <c r="N78" s="225"/>
      <c r="O78" s="23"/>
      <c r="P78" s="23"/>
      <c r="Q78" s="23"/>
      <c r="R78" s="37"/>
      <c r="S78" s="214"/>
      <c r="T78" s="30"/>
    </row>
    <row r="79" spans="1:20" ht="12.75">
      <c r="A79" s="14">
        <v>32</v>
      </c>
      <c r="B79" s="14">
        <v>32</v>
      </c>
      <c r="C79" s="106" t="s">
        <v>128</v>
      </c>
      <c r="D79" s="182" t="s">
        <v>51</v>
      </c>
      <c r="E79" s="16" t="s">
        <v>52</v>
      </c>
      <c r="F79" s="32">
        <v>1</v>
      </c>
      <c r="G79" s="97">
        <f>H79+J79+N79+O79+P79</f>
        <v>1025</v>
      </c>
      <c r="H79" s="104">
        <v>681</v>
      </c>
      <c r="I79" s="23"/>
      <c r="J79" s="23"/>
      <c r="K79" s="23"/>
      <c r="L79" s="23"/>
      <c r="M79" s="105">
        <v>0.25</v>
      </c>
      <c r="N79" s="32">
        <v>170</v>
      </c>
      <c r="O79" s="23">
        <v>99</v>
      </c>
      <c r="P79" s="23">
        <v>75</v>
      </c>
      <c r="Q79" s="23"/>
      <c r="R79" s="37"/>
      <c r="S79" s="113"/>
      <c r="T79" s="30"/>
    </row>
    <row r="80" spans="1:20" ht="12.75">
      <c r="A80" s="14">
        <v>33</v>
      </c>
      <c r="B80" s="14">
        <v>33</v>
      </c>
      <c r="C80" s="106" t="s">
        <v>128</v>
      </c>
      <c r="D80" s="182" t="s">
        <v>51</v>
      </c>
      <c r="E80" s="16" t="s">
        <v>52</v>
      </c>
      <c r="F80" s="32">
        <v>1</v>
      </c>
      <c r="G80" s="97">
        <f>H80+J80+N80+O80+P80</f>
        <v>991</v>
      </c>
      <c r="H80" s="104">
        <v>681</v>
      </c>
      <c r="I80" s="23"/>
      <c r="J80" s="23"/>
      <c r="K80" s="23"/>
      <c r="L80" s="23"/>
      <c r="M80" s="105">
        <v>0.2</v>
      </c>
      <c r="N80" s="32">
        <v>136</v>
      </c>
      <c r="O80" s="23">
        <v>99</v>
      </c>
      <c r="P80" s="23">
        <v>75</v>
      </c>
      <c r="Q80" s="23"/>
      <c r="R80" s="37"/>
      <c r="S80" s="113"/>
      <c r="T80" s="30"/>
    </row>
    <row r="81" spans="1:20" ht="12.75">
      <c r="A81" s="14">
        <v>34</v>
      </c>
      <c r="B81" s="14">
        <v>34</v>
      </c>
      <c r="C81" s="106" t="s">
        <v>152</v>
      </c>
      <c r="D81" s="182" t="s">
        <v>51</v>
      </c>
      <c r="E81" s="16" t="s">
        <v>52</v>
      </c>
      <c r="F81" s="32">
        <v>1</v>
      </c>
      <c r="G81" s="97">
        <f>H81+J81+N81+O81+P81</f>
        <v>923</v>
      </c>
      <c r="H81" s="104">
        <v>681</v>
      </c>
      <c r="I81" s="23"/>
      <c r="J81" s="23"/>
      <c r="K81" s="23"/>
      <c r="L81" s="23"/>
      <c r="M81" s="105">
        <v>0.1</v>
      </c>
      <c r="N81" s="32">
        <v>68</v>
      </c>
      <c r="O81" s="23">
        <v>99</v>
      </c>
      <c r="P81" s="23">
        <v>75</v>
      </c>
      <c r="Q81" s="23"/>
      <c r="R81" s="37"/>
      <c r="S81" s="113"/>
      <c r="T81" s="30"/>
    </row>
    <row r="82" spans="1:20" ht="12.75">
      <c r="A82" s="14">
        <v>35</v>
      </c>
      <c r="B82" s="14">
        <v>35</v>
      </c>
      <c r="C82" s="106" t="s">
        <v>128</v>
      </c>
      <c r="D82" s="182" t="s">
        <v>51</v>
      </c>
      <c r="E82" s="16" t="s">
        <v>52</v>
      </c>
      <c r="F82" s="32">
        <v>1</v>
      </c>
      <c r="G82" s="97">
        <f>H82+J82+N82+O82+P82</f>
        <v>1025</v>
      </c>
      <c r="H82" s="104">
        <v>681</v>
      </c>
      <c r="I82" s="23"/>
      <c r="J82" s="23"/>
      <c r="K82" s="23"/>
      <c r="L82" s="23"/>
      <c r="M82" s="105">
        <v>0.25</v>
      </c>
      <c r="N82" s="32">
        <v>170</v>
      </c>
      <c r="O82" s="23">
        <v>99</v>
      </c>
      <c r="P82" s="23">
        <v>75</v>
      </c>
      <c r="Q82" s="23"/>
      <c r="R82" s="37"/>
      <c r="S82" s="113"/>
      <c r="T82" s="30"/>
    </row>
    <row r="83" spans="1:20" ht="12.75">
      <c r="A83" s="14">
        <v>36</v>
      </c>
      <c r="B83" s="14">
        <v>36</v>
      </c>
      <c r="C83" s="106" t="s">
        <v>17</v>
      </c>
      <c r="D83" s="182" t="s">
        <v>51</v>
      </c>
      <c r="E83" s="16" t="s">
        <v>52</v>
      </c>
      <c r="F83" s="32">
        <v>1</v>
      </c>
      <c r="G83" s="97"/>
      <c r="H83" s="104"/>
      <c r="I83" s="23"/>
      <c r="J83" s="23"/>
      <c r="K83" s="23"/>
      <c r="L83" s="23"/>
      <c r="M83" s="105"/>
      <c r="N83" s="32"/>
      <c r="O83" s="23"/>
      <c r="P83" s="23"/>
      <c r="Q83" s="23"/>
      <c r="R83" s="37" t="s">
        <v>45</v>
      </c>
      <c r="S83" s="113"/>
      <c r="T83" s="30"/>
    </row>
    <row r="84" spans="1:20" ht="12.75">
      <c r="A84" s="14">
        <v>37</v>
      </c>
      <c r="B84" s="14">
        <v>37</v>
      </c>
      <c r="C84" s="15" t="s">
        <v>128</v>
      </c>
      <c r="D84" s="179" t="s">
        <v>51</v>
      </c>
      <c r="E84" s="33" t="s">
        <v>52</v>
      </c>
      <c r="F84" s="90">
        <v>1</v>
      </c>
      <c r="G84" s="97">
        <f aca="true" t="shared" si="2" ref="G84:G90">H84+J84+N84+O84+P84</f>
        <v>1025</v>
      </c>
      <c r="H84" s="23">
        <v>681</v>
      </c>
      <c r="I84" s="23"/>
      <c r="J84" s="23"/>
      <c r="K84" s="23"/>
      <c r="L84" s="23"/>
      <c r="M84" s="28">
        <v>0.25</v>
      </c>
      <c r="N84" s="23">
        <v>170</v>
      </c>
      <c r="O84" s="23">
        <v>99</v>
      </c>
      <c r="P84" s="23">
        <v>75</v>
      </c>
      <c r="Q84" s="23"/>
      <c r="R84" s="37"/>
      <c r="S84" s="26"/>
      <c r="T84" s="30"/>
    </row>
    <row r="85" spans="1:20" ht="12.75">
      <c r="A85" s="60">
        <v>38</v>
      </c>
      <c r="B85" s="60">
        <v>38</v>
      </c>
      <c r="C85" s="15" t="s">
        <v>152</v>
      </c>
      <c r="D85" s="179" t="s">
        <v>51</v>
      </c>
      <c r="E85" s="33" t="s">
        <v>52</v>
      </c>
      <c r="F85" s="90">
        <v>1</v>
      </c>
      <c r="G85" s="97">
        <f t="shared" si="2"/>
        <v>957</v>
      </c>
      <c r="H85" s="23">
        <v>681</v>
      </c>
      <c r="I85" s="23"/>
      <c r="J85" s="23"/>
      <c r="K85" s="23"/>
      <c r="L85" s="23"/>
      <c r="M85" s="28">
        <v>0.15</v>
      </c>
      <c r="N85" s="23">
        <v>102</v>
      </c>
      <c r="O85" s="23">
        <v>99</v>
      </c>
      <c r="P85" s="23">
        <v>75</v>
      </c>
      <c r="Q85" s="23"/>
      <c r="R85" s="37"/>
      <c r="S85" s="26"/>
      <c r="T85" s="30"/>
    </row>
    <row r="86" spans="1:20" ht="12.75">
      <c r="A86" s="60">
        <v>39</v>
      </c>
      <c r="B86" s="60">
        <v>39</v>
      </c>
      <c r="C86" s="15" t="s">
        <v>129</v>
      </c>
      <c r="D86" s="179" t="s">
        <v>51</v>
      </c>
      <c r="E86" s="33" t="s">
        <v>52</v>
      </c>
      <c r="F86" s="90">
        <v>1</v>
      </c>
      <c r="G86" s="97">
        <f t="shared" si="2"/>
        <v>923</v>
      </c>
      <c r="H86" s="23">
        <v>681</v>
      </c>
      <c r="I86" s="23"/>
      <c r="J86" s="23"/>
      <c r="K86" s="23"/>
      <c r="L86" s="23"/>
      <c r="M86" s="28">
        <v>0.1</v>
      </c>
      <c r="N86" s="23">
        <v>68</v>
      </c>
      <c r="O86" s="23">
        <v>99</v>
      </c>
      <c r="P86" s="23">
        <v>75</v>
      </c>
      <c r="Q86" s="23"/>
      <c r="R86" s="37"/>
      <c r="S86" s="26"/>
      <c r="T86" s="30"/>
    </row>
    <row r="87" spans="1:20" ht="12.75">
      <c r="A87" s="60">
        <v>40</v>
      </c>
      <c r="B87" s="60">
        <v>40</v>
      </c>
      <c r="C87" s="15" t="s">
        <v>128</v>
      </c>
      <c r="D87" s="179" t="s">
        <v>51</v>
      </c>
      <c r="E87" s="33" t="s">
        <v>52</v>
      </c>
      <c r="F87" s="90">
        <v>1</v>
      </c>
      <c r="G87" s="97">
        <f t="shared" si="2"/>
        <v>1025</v>
      </c>
      <c r="H87" s="23">
        <v>681</v>
      </c>
      <c r="I87" s="23"/>
      <c r="J87" s="23"/>
      <c r="K87" s="23"/>
      <c r="L87" s="23"/>
      <c r="M87" s="28">
        <v>0.25</v>
      </c>
      <c r="N87" s="23">
        <v>170</v>
      </c>
      <c r="O87" s="23">
        <v>99</v>
      </c>
      <c r="P87" s="23">
        <v>75</v>
      </c>
      <c r="Q87" s="23"/>
      <c r="R87" s="37"/>
      <c r="S87" s="26"/>
      <c r="T87" s="30"/>
    </row>
    <row r="88" spans="1:19" s="84" customFormat="1" ht="12.75">
      <c r="A88" s="60">
        <v>41</v>
      </c>
      <c r="B88" s="60">
        <v>41</v>
      </c>
      <c r="C88" s="15" t="s">
        <v>128</v>
      </c>
      <c r="D88" s="179" t="s">
        <v>51</v>
      </c>
      <c r="E88" s="33" t="s">
        <v>52</v>
      </c>
      <c r="F88" s="90">
        <v>1</v>
      </c>
      <c r="G88" s="97">
        <f t="shared" si="2"/>
        <v>1025</v>
      </c>
      <c r="H88" s="23">
        <v>681</v>
      </c>
      <c r="I88" s="23"/>
      <c r="J88" s="23"/>
      <c r="K88" s="23"/>
      <c r="L88" s="23"/>
      <c r="M88" s="28">
        <v>0.25</v>
      </c>
      <c r="N88" s="23">
        <v>170</v>
      </c>
      <c r="O88" s="23">
        <v>99</v>
      </c>
      <c r="P88" s="23">
        <v>75</v>
      </c>
      <c r="Q88" s="23"/>
      <c r="R88" s="37"/>
      <c r="S88" s="26"/>
    </row>
    <row r="89" spans="1:19" s="84" customFormat="1" ht="12.75">
      <c r="A89" s="14">
        <v>42</v>
      </c>
      <c r="B89" s="14">
        <v>42</v>
      </c>
      <c r="C89" s="15" t="s">
        <v>128</v>
      </c>
      <c r="D89" s="182" t="s">
        <v>51</v>
      </c>
      <c r="E89" s="16" t="s">
        <v>52</v>
      </c>
      <c r="F89" s="32">
        <v>1</v>
      </c>
      <c r="G89" s="97">
        <f t="shared" si="2"/>
        <v>1025</v>
      </c>
      <c r="H89" s="104">
        <v>681</v>
      </c>
      <c r="I89" s="23"/>
      <c r="J89" s="23"/>
      <c r="K89" s="23"/>
      <c r="L89" s="23"/>
      <c r="M89" s="101">
        <v>0.25</v>
      </c>
      <c r="N89" s="107">
        <v>170</v>
      </c>
      <c r="O89" s="23">
        <v>99</v>
      </c>
      <c r="P89" s="23">
        <v>75</v>
      </c>
      <c r="Q89" s="23"/>
      <c r="R89" s="37"/>
      <c r="S89" s="113"/>
    </row>
    <row r="90" spans="1:20" ht="12.75">
      <c r="A90" s="60">
        <v>43</v>
      </c>
      <c r="B90" s="60">
        <v>43</v>
      </c>
      <c r="C90" s="15" t="s">
        <v>129</v>
      </c>
      <c r="D90" s="179" t="s">
        <v>51</v>
      </c>
      <c r="E90" s="33" t="s">
        <v>52</v>
      </c>
      <c r="F90" s="90">
        <v>1</v>
      </c>
      <c r="G90" s="97">
        <f t="shared" si="2"/>
        <v>923</v>
      </c>
      <c r="H90" s="23">
        <v>681</v>
      </c>
      <c r="I90" s="23"/>
      <c r="J90" s="23"/>
      <c r="K90" s="23"/>
      <c r="L90" s="23"/>
      <c r="M90" s="28">
        <v>0.15</v>
      </c>
      <c r="N90" s="23">
        <v>68</v>
      </c>
      <c r="O90" s="23">
        <v>99</v>
      </c>
      <c r="P90" s="23">
        <v>75</v>
      </c>
      <c r="Q90" s="23"/>
      <c r="R90" s="37" t="s">
        <v>45</v>
      </c>
      <c r="S90" s="26"/>
      <c r="T90" s="30"/>
    </row>
    <row r="91" spans="1:20" ht="25.5">
      <c r="A91" s="60">
        <v>44</v>
      </c>
      <c r="B91" s="60">
        <v>44</v>
      </c>
      <c r="C91" s="15" t="s">
        <v>132</v>
      </c>
      <c r="D91" s="182" t="s">
        <v>57</v>
      </c>
      <c r="E91" s="16" t="s">
        <v>52</v>
      </c>
      <c r="F91" s="32">
        <v>1</v>
      </c>
      <c r="G91" s="97"/>
      <c r="H91" s="108"/>
      <c r="I91" s="23"/>
      <c r="J91" s="23"/>
      <c r="K91" s="23"/>
      <c r="L91" s="23"/>
      <c r="M91" s="28"/>
      <c r="N91" s="23"/>
      <c r="O91" s="23"/>
      <c r="P91" s="23"/>
      <c r="Q91" s="23"/>
      <c r="R91" s="37"/>
      <c r="S91" s="113"/>
      <c r="T91" s="30"/>
    </row>
    <row r="92" spans="1:20" ht="25.5">
      <c r="A92" s="60">
        <v>45</v>
      </c>
      <c r="B92" s="60">
        <v>45</v>
      </c>
      <c r="C92" s="15" t="s">
        <v>132</v>
      </c>
      <c r="D92" s="182" t="s">
        <v>57</v>
      </c>
      <c r="E92" s="16" t="s">
        <v>52</v>
      </c>
      <c r="F92" s="32">
        <v>1</v>
      </c>
      <c r="G92" s="109"/>
      <c r="H92" s="110"/>
      <c r="I92" s="69"/>
      <c r="J92" s="69"/>
      <c r="K92" s="69"/>
      <c r="L92" s="69"/>
      <c r="M92" s="70"/>
      <c r="N92" s="69"/>
      <c r="O92" s="69"/>
      <c r="P92" s="69"/>
      <c r="Q92" s="69"/>
      <c r="R92" s="15" t="s">
        <v>45</v>
      </c>
      <c r="S92" s="113"/>
      <c r="T92" s="30"/>
    </row>
    <row r="93" spans="1:20" ht="12.75">
      <c r="A93" s="23"/>
      <c r="B93" s="23"/>
      <c r="C93" s="111" t="s">
        <v>195</v>
      </c>
      <c r="D93" s="179"/>
      <c r="E93" s="23"/>
      <c r="F93" s="90"/>
      <c r="G93" s="23">
        <f>SUM(G84:G90)</f>
        <v>6903</v>
      </c>
      <c r="H93" s="23">
        <f>SUM(H84:H90)</f>
        <v>4767</v>
      </c>
      <c r="I93" s="23"/>
      <c r="J93" s="23"/>
      <c r="K93" s="23"/>
      <c r="L93" s="23"/>
      <c r="M93" s="23"/>
      <c r="N93" s="23">
        <f>SUM(N84:N90)</f>
        <v>918</v>
      </c>
      <c r="O93" s="23">
        <f>SUM(O84:O90)</f>
        <v>693</v>
      </c>
      <c r="P93" s="23">
        <f>SUM(P84:P90)</f>
        <v>525</v>
      </c>
      <c r="Q93" s="23"/>
      <c r="R93" s="37"/>
      <c r="S93" s="26"/>
      <c r="T93" s="30"/>
    </row>
    <row r="94" spans="1:20" ht="12.75">
      <c r="A94" s="112"/>
      <c r="B94" s="112"/>
      <c r="C94" s="113"/>
      <c r="D94" s="184"/>
      <c r="E94" s="114"/>
      <c r="F94" s="116"/>
      <c r="G94" s="26"/>
      <c r="H94" s="115"/>
      <c r="I94" s="26"/>
      <c r="J94" s="26"/>
      <c r="K94" s="26"/>
      <c r="L94" s="26"/>
      <c r="M94" s="113"/>
      <c r="N94" s="116"/>
      <c r="O94" s="26"/>
      <c r="P94" s="26"/>
      <c r="Q94" s="26"/>
      <c r="R94" s="45"/>
      <c r="S94" s="113"/>
      <c r="T94" s="30"/>
    </row>
    <row r="95" spans="1:20" ht="12.75">
      <c r="A95" s="24"/>
      <c r="B95" s="24"/>
      <c r="C95" s="26"/>
      <c r="D95" s="180"/>
      <c r="E95" s="26"/>
      <c r="F95" s="44"/>
      <c r="G95" s="26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6"/>
      <c r="T95" s="30"/>
    </row>
    <row r="96" spans="1:20" ht="15.75" customHeight="1">
      <c r="A96" s="24"/>
      <c r="B96" s="24"/>
      <c r="C96" s="237" t="s">
        <v>201</v>
      </c>
      <c r="D96" s="237"/>
      <c r="E96" s="237"/>
      <c r="F96" s="150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6"/>
      <c r="T96" s="30"/>
    </row>
    <row r="97" spans="1:20" ht="12.75">
      <c r="A97" s="24"/>
      <c r="B97" s="24"/>
      <c r="C97" s="24"/>
      <c r="D97" s="181"/>
      <c r="E97" s="24"/>
      <c r="F97" s="150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6"/>
      <c r="T97" s="30"/>
    </row>
    <row r="98" spans="1:20" ht="12.75">
      <c r="A98" s="27">
        <v>0</v>
      </c>
      <c r="B98" s="27"/>
      <c r="C98" s="27">
        <v>1</v>
      </c>
      <c r="D98" s="183">
        <v>2</v>
      </c>
      <c r="E98" s="27">
        <v>3</v>
      </c>
      <c r="F98" s="151">
        <v>4</v>
      </c>
      <c r="G98" s="27">
        <v>5</v>
      </c>
      <c r="H98" s="27">
        <v>6</v>
      </c>
      <c r="I98" s="27">
        <v>7</v>
      </c>
      <c r="J98" s="27">
        <v>8</v>
      </c>
      <c r="K98" s="27">
        <v>8</v>
      </c>
      <c r="L98" s="27">
        <v>9</v>
      </c>
      <c r="M98" s="27">
        <v>9</v>
      </c>
      <c r="N98" s="27">
        <v>10</v>
      </c>
      <c r="O98" s="27">
        <v>11</v>
      </c>
      <c r="P98" s="27">
        <v>12</v>
      </c>
      <c r="Q98" s="27">
        <v>13</v>
      </c>
      <c r="R98" s="27">
        <v>5</v>
      </c>
      <c r="S98" s="166"/>
      <c r="T98" s="30"/>
    </row>
    <row r="99" spans="1:20" ht="24.75" customHeight="1">
      <c r="A99" s="14">
        <v>46</v>
      </c>
      <c r="B99" s="14">
        <v>46</v>
      </c>
      <c r="C99" s="15" t="s">
        <v>130</v>
      </c>
      <c r="D99" s="182" t="s">
        <v>55</v>
      </c>
      <c r="E99" s="16" t="s">
        <v>53</v>
      </c>
      <c r="F99" s="32">
        <v>1</v>
      </c>
      <c r="G99" s="97">
        <f>H99+J99+N99+O99+P99</f>
        <v>937</v>
      </c>
      <c r="H99" s="100">
        <v>619</v>
      </c>
      <c r="I99" s="23"/>
      <c r="J99" s="23"/>
      <c r="K99" s="23"/>
      <c r="L99" s="23"/>
      <c r="M99" s="101">
        <v>0.25</v>
      </c>
      <c r="N99" s="15">
        <v>155</v>
      </c>
      <c r="O99" s="23">
        <v>95</v>
      </c>
      <c r="P99" s="23">
        <v>68</v>
      </c>
      <c r="Q99" s="23"/>
      <c r="R99" s="37"/>
      <c r="S99" s="113"/>
      <c r="T99" s="30"/>
    </row>
    <row r="100" spans="1:20" ht="12.75">
      <c r="A100" s="14">
        <v>47</v>
      </c>
      <c r="B100" s="14">
        <v>47</v>
      </c>
      <c r="C100" s="15" t="s">
        <v>121</v>
      </c>
      <c r="D100" s="182" t="s">
        <v>55</v>
      </c>
      <c r="E100" s="16" t="s">
        <v>53</v>
      </c>
      <c r="F100" s="32">
        <v>1</v>
      </c>
      <c r="G100" s="97">
        <f>H100+J100+N100+O100+P100</f>
        <v>875</v>
      </c>
      <c r="H100" s="100">
        <v>619</v>
      </c>
      <c r="I100" s="23"/>
      <c r="J100" s="23"/>
      <c r="K100" s="23"/>
      <c r="L100" s="23"/>
      <c r="M100" s="101">
        <v>0.15</v>
      </c>
      <c r="N100" s="15">
        <v>93</v>
      </c>
      <c r="O100" s="23">
        <v>95</v>
      </c>
      <c r="P100" s="23">
        <v>68</v>
      </c>
      <c r="Q100" s="23"/>
      <c r="R100" s="37"/>
      <c r="S100" s="113"/>
      <c r="T100" s="30"/>
    </row>
    <row r="101" spans="1:20" ht="12.75">
      <c r="A101" s="14">
        <v>48</v>
      </c>
      <c r="B101" s="14">
        <v>48</v>
      </c>
      <c r="C101" s="15" t="s">
        <v>122</v>
      </c>
      <c r="D101" s="182" t="s">
        <v>55</v>
      </c>
      <c r="E101" s="33" t="s">
        <v>53</v>
      </c>
      <c r="F101" s="90">
        <v>1</v>
      </c>
      <c r="G101" s="97">
        <f>H101+J101+N101+O101+P101</f>
        <v>875</v>
      </c>
      <c r="H101" s="100">
        <v>619</v>
      </c>
      <c r="I101" s="23"/>
      <c r="J101" s="23"/>
      <c r="K101" s="23"/>
      <c r="L101" s="23"/>
      <c r="M101" s="101">
        <v>0.15</v>
      </c>
      <c r="N101" s="15">
        <v>93</v>
      </c>
      <c r="O101" s="23">
        <v>95</v>
      </c>
      <c r="P101" s="23">
        <v>68</v>
      </c>
      <c r="Q101" s="23"/>
      <c r="R101" s="15" t="s">
        <v>45</v>
      </c>
      <c r="S101" s="113"/>
      <c r="T101" s="30"/>
    </row>
    <row r="102" spans="1:20" ht="12.75">
      <c r="A102" s="85">
        <v>49</v>
      </c>
      <c r="B102" s="85">
        <v>49</v>
      </c>
      <c r="C102" s="15" t="s">
        <v>130</v>
      </c>
      <c r="D102" s="182" t="s">
        <v>55</v>
      </c>
      <c r="E102" s="16" t="s">
        <v>52</v>
      </c>
      <c r="F102" s="32">
        <v>1</v>
      </c>
      <c r="G102" s="97">
        <v>906</v>
      </c>
      <c r="H102" s="23">
        <v>619</v>
      </c>
      <c r="I102" s="23"/>
      <c r="J102" s="23"/>
      <c r="K102" s="23"/>
      <c r="L102" s="23"/>
      <c r="M102" s="28">
        <v>0.2</v>
      </c>
      <c r="N102" s="23">
        <v>124</v>
      </c>
      <c r="O102" s="23">
        <v>95</v>
      </c>
      <c r="P102" s="23">
        <v>68</v>
      </c>
      <c r="Q102" s="23"/>
      <c r="R102" s="37"/>
      <c r="S102" s="26"/>
      <c r="T102" s="30"/>
    </row>
    <row r="103" spans="1:20" ht="12.75">
      <c r="A103" s="85">
        <v>50</v>
      </c>
      <c r="B103" s="85">
        <v>50</v>
      </c>
      <c r="C103" s="15" t="s">
        <v>121</v>
      </c>
      <c r="D103" s="182" t="s">
        <v>55</v>
      </c>
      <c r="E103" s="16" t="s">
        <v>52</v>
      </c>
      <c r="F103" s="32">
        <v>1</v>
      </c>
      <c r="G103" s="97">
        <f>H103+J103+N103+O103+P103</f>
        <v>875</v>
      </c>
      <c r="H103" s="23">
        <v>619</v>
      </c>
      <c r="I103" s="23"/>
      <c r="J103" s="23"/>
      <c r="K103" s="23"/>
      <c r="L103" s="23"/>
      <c r="M103" s="28">
        <v>0.15</v>
      </c>
      <c r="N103" s="23">
        <v>93</v>
      </c>
      <c r="O103" s="23">
        <v>95</v>
      </c>
      <c r="P103" s="23">
        <v>68</v>
      </c>
      <c r="Q103" s="23"/>
      <c r="R103" s="37"/>
      <c r="S103" s="26"/>
      <c r="T103" s="30"/>
    </row>
    <row r="104" spans="1:20" ht="12.75">
      <c r="A104" s="85">
        <v>51</v>
      </c>
      <c r="B104" s="85">
        <v>51</v>
      </c>
      <c r="C104" s="15" t="s">
        <v>121</v>
      </c>
      <c r="D104" s="182" t="s">
        <v>55</v>
      </c>
      <c r="E104" s="16" t="s">
        <v>52</v>
      </c>
      <c r="F104" s="32">
        <v>1</v>
      </c>
      <c r="G104" s="97">
        <f>H104+J104+N104+O104+P104</f>
        <v>875</v>
      </c>
      <c r="H104" s="23">
        <v>619</v>
      </c>
      <c r="I104" s="23"/>
      <c r="J104" s="23"/>
      <c r="K104" s="23"/>
      <c r="L104" s="23"/>
      <c r="M104" s="28">
        <v>0.15</v>
      </c>
      <c r="N104" s="23">
        <v>93</v>
      </c>
      <c r="O104" s="23">
        <v>95</v>
      </c>
      <c r="P104" s="23">
        <v>68</v>
      </c>
      <c r="Q104" s="23"/>
      <c r="R104" s="23" t="s">
        <v>45</v>
      </c>
      <c r="S104" s="26"/>
      <c r="T104" s="30"/>
    </row>
    <row r="105" spans="1:20" ht="12.75">
      <c r="A105" s="85">
        <v>52</v>
      </c>
      <c r="B105" s="85">
        <v>52</v>
      </c>
      <c r="C105" s="15" t="s">
        <v>122</v>
      </c>
      <c r="D105" s="182" t="s">
        <v>55</v>
      </c>
      <c r="E105" s="16" t="s">
        <v>52</v>
      </c>
      <c r="F105" s="32">
        <v>1</v>
      </c>
      <c r="G105" s="97">
        <f>H105+J105+N105+O105+P105</f>
        <v>875</v>
      </c>
      <c r="H105" s="23">
        <v>619</v>
      </c>
      <c r="I105" s="23"/>
      <c r="J105" s="23"/>
      <c r="K105" s="23"/>
      <c r="L105" s="23"/>
      <c r="M105" s="28">
        <v>0.15</v>
      </c>
      <c r="N105" s="23">
        <v>93</v>
      </c>
      <c r="O105" s="23">
        <v>95</v>
      </c>
      <c r="P105" s="23">
        <v>68</v>
      </c>
      <c r="Q105" s="23"/>
      <c r="R105" s="23" t="s">
        <v>45</v>
      </c>
      <c r="S105" s="26"/>
      <c r="T105" s="30"/>
    </row>
    <row r="106" spans="1:20" ht="12.75">
      <c r="A106" s="85">
        <v>53</v>
      </c>
      <c r="B106" s="85">
        <v>53</v>
      </c>
      <c r="C106" s="15" t="s">
        <v>176</v>
      </c>
      <c r="D106" s="182" t="s">
        <v>56</v>
      </c>
      <c r="E106" s="16" t="s">
        <v>52</v>
      </c>
      <c r="F106" s="32">
        <v>1</v>
      </c>
      <c r="G106" s="97">
        <f>H106+J106+N106+O106+P106</f>
        <v>1029</v>
      </c>
      <c r="H106" s="23">
        <v>704</v>
      </c>
      <c r="I106" s="23"/>
      <c r="J106" s="23"/>
      <c r="K106" s="23"/>
      <c r="L106" s="23"/>
      <c r="M106" s="28">
        <v>0.2</v>
      </c>
      <c r="N106" s="23">
        <v>141</v>
      </c>
      <c r="O106" s="23">
        <v>107</v>
      </c>
      <c r="P106" s="23">
        <v>77</v>
      </c>
      <c r="Q106" s="23"/>
      <c r="R106" s="37"/>
      <c r="S106" s="26"/>
      <c r="T106" s="30"/>
    </row>
    <row r="107" spans="1:20" ht="12.75">
      <c r="A107" s="85"/>
      <c r="B107" s="85"/>
      <c r="C107" s="15" t="s">
        <v>155</v>
      </c>
      <c r="D107" s="182"/>
      <c r="E107" s="16"/>
      <c r="F107" s="32"/>
      <c r="G107" s="23">
        <f>SUM(G102:G106)</f>
        <v>4560</v>
      </c>
      <c r="H107" s="23">
        <f>SUM(H102:H106)</f>
        <v>3180</v>
      </c>
      <c r="I107" s="23"/>
      <c r="J107" s="23"/>
      <c r="K107" s="23"/>
      <c r="L107" s="23"/>
      <c r="M107" s="23"/>
      <c r="N107" s="23">
        <f>SUM(N102:N106)</f>
        <v>544</v>
      </c>
      <c r="O107" s="23">
        <f>SUM(O102:O106)</f>
        <v>487</v>
      </c>
      <c r="P107" s="23">
        <f>SUM(P102:P106)</f>
        <v>349</v>
      </c>
      <c r="Q107" s="23"/>
      <c r="R107" s="37"/>
      <c r="S107" s="26"/>
      <c r="T107" s="30"/>
    </row>
    <row r="108" spans="1:20" ht="12.75">
      <c r="A108" s="117"/>
      <c r="B108" s="117"/>
      <c r="C108" s="113"/>
      <c r="D108" s="184"/>
      <c r="E108" s="114"/>
      <c r="F108" s="114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45"/>
      <c r="S108" s="26"/>
      <c r="T108" s="30"/>
    </row>
    <row r="109" spans="1:20" ht="12.75">
      <c r="A109" s="24"/>
      <c r="B109" s="24"/>
      <c r="C109" s="24"/>
      <c r="D109" s="181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6"/>
      <c r="T109" s="30"/>
    </row>
    <row r="110" spans="1:20" ht="15.75" customHeight="1">
      <c r="A110" s="24"/>
      <c r="B110" s="24"/>
      <c r="C110" s="226" t="s">
        <v>204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30"/>
    </row>
    <row r="111" spans="1:20" ht="15.75" customHeight="1">
      <c r="A111" s="24"/>
      <c r="B111" s="24"/>
      <c r="C111" s="118"/>
      <c r="D111" s="185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30"/>
    </row>
    <row r="112" spans="1:20" ht="10.5" customHeight="1">
      <c r="A112" s="24"/>
      <c r="B112" s="24"/>
      <c r="C112" s="119"/>
      <c r="D112" s="181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6"/>
      <c r="T112" s="30"/>
    </row>
    <row r="113" spans="1:20" ht="18" customHeight="1">
      <c r="A113" s="24"/>
      <c r="B113" s="24"/>
      <c r="C113" s="39" t="s">
        <v>118</v>
      </c>
      <c r="D113" s="181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6"/>
      <c r="T113" s="30"/>
    </row>
    <row r="114" spans="1:20" ht="12.75">
      <c r="A114" s="33">
        <v>0</v>
      </c>
      <c r="B114" s="33"/>
      <c r="C114" s="33">
        <v>1</v>
      </c>
      <c r="D114" s="179">
        <v>2</v>
      </c>
      <c r="E114" s="33">
        <v>3</v>
      </c>
      <c r="F114" s="33">
        <v>4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>
        <v>5</v>
      </c>
      <c r="S114" s="54"/>
      <c r="T114" s="30"/>
    </row>
    <row r="115" spans="1:20" ht="25.5">
      <c r="A115" s="56">
        <v>54</v>
      </c>
      <c r="B115" s="56">
        <v>54</v>
      </c>
      <c r="C115" s="15" t="s">
        <v>192</v>
      </c>
      <c r="D115" s="179" t="s">
        <v>37</v>
      </c>
      <c r="E115" s="23" t="s">
        <v>38</v>
      </c>
      <c r="F115" s="23">
        <v>1</v>
      </c>
      <c r="G115" s="97">
        <f>H115+J115+N115+O115+P115</f>
        <v>2486</v>
      </c>
      <c r="H115" s="23">
        <v>1775</v>
      </c>
      <c r="I115" s="23"/>
      <c r="J115" s="23"/>
      <c r="K115" s="23"/>
      <c r="L115" s="23"/>
      <c r="M115" s="28">
        <v>0.15</v>
      </c>
      <c r="N115" s="15">
        <v>266</v>
      </c>
      <c r="O115" s="23">
        <v>250</v>
      </c>
      <c r="P115" s="23">
        <v>195</v>
      </c>
      <c r="Q115" s="23"/>
      <c r="R115" s="23" t="s">
        <v>45</v>
      </c>
      <c r="S115" s="26"/>
      <c r="T115" s="30"/>
    </row>
    <row r="116" spans="1:20" ht="25.5">
      <c r="A116" s="55">
        <v>55</v>
      </c>
      <c r="B116" s="55">
        <v>55</v>
      </c>
      <c r="C116" s="23" t="s">
        <v>124</v>
      </c>
      <c r="D116" s="179" t="s">
        <v>37</v>
      </c>
      <c r="E116" s="23" t="s">
        <v>38</v>
      </c>
      <c r="F116" s="23">
        <v>1</v>
      </c>
      <c r="G116" s="97">
        <f>H116+J116+N116+O116+P116</f>
        <v>3253</v>
      </c>
      <c r="H116" s="23">
        <v>2199</v>
      </c>
      <c r="I116" s="23"/>
      <c r="J116" s="23"/>
      <c r="K116" s="23"/>
      <c r="L116" s="23"/>
      <c r="M116" s="28">
        <v>0.25</v>
      </c>
      <c r="N116" s="23">
        <v>550</v>
      </c>
      <c r="O116" s="23">
        <v>262</v>
      </c>
      <c r="P116" s="23">
        <v>242</v>
      </c>
      <c r="Q116" s="23"/>
      <c r="R116" s="63" t="s">
        <v>40</v>
      </c>
      <c r="S116" s="26"/>
      <c r="T116" s="30"/>
    </row>
    <row r="117" spans="1:20" ht="25.5">
      <c r="A117" s="55">
        <v>56</v>
      </c>
      <c r="B117" s="55">
        <v>56</v>
      </c>
      <c r="C117" s="96" t="s">
        <v>197</v>
      </c>
      <c r="D117" s="179" t="s">
        <v>37</v>
      </c>
      <c r="E117" s="23" t="s">
        <v>38</v>
      </c>
      <c r="F117" s="23">
        <v>1</v>
      </c>
      <c r="G117" s="97">
        <f>H117+J117+N117+O117+P117</f>
        <v>2486</v>
      </c>
      <c r="H117" s="23">
        <v>1775</v>
      </c>
      <c r="I117" s="23"/>
      <c r="J117" s="23"/>
      <c r="K117" s="23"/>
      <c r="L117" s="23"/>
      <c r="M117" s="28">
        <v>0.15</v>
      </c>
      <c r="N117" s="23">
        <v>266</v>
      </c>
      <c r="O117" s="23">
        <v>250</v>
      </c>
      <c r="P117" s="23">
        <v>195</v>
      </c>
      <c r="Q117" s="23"/>
      <c r="R117" s="65" t="s">
        <v>40</v>
      </c>
      <c r="S117" s="169"/>
      <c r="T117" s="30"/>
    </row>
    <row r="118" spans="1:19" s="30" customFormat="1" ht="15.75" customHeight="1">
      <c r="A118" s="55">
        <v>57</v>
      </c>
      <c r="B118" s="55">
        <v>57</v>
      </c>
      <c r="C118" s="15" t="s">
        <v>120</v>
      </c>
      <c r="D118" s="179" t="s">
        <v>37</v>
      </c>
      <c r="E118" s="23" t="s">
        <v>38</v>
      </c>
      <c r="F118" s="23">
        <v>1</v>
      </c>
      <c r="G118" s="97">
        <f>H118+J118+N118+O118+P118</f>
        <v>1825</v>
      </c>
      <c r="H118" s="23">
        <v>1343</v>
      </c>
      <c r="I118" s="23"/>
      <c r="J118" s="23"/>
      <c r="K118" s="23"/>
      <c r="L118" s="23"/>
      <c r="M118" s="28">
        <v>0.1</v>
      </c>
      <c r="N118" s="23">
        <v>134</v>
      </c>
      <c r="O118" s="23">
        <v>200</v>
      </c>
      <c r="P118" s="23">
        <v>148</v>
      </c>
      <c r="Q118" s="23"/>
      <c r="R118" s="37"/>
      <c r="S118" s="26"/>
    </row>
    <row r="119" spans="1:20" ht="12.75">
      <c r="A119" s="23"/>
      <c r="B119" s="23"/>
      <c r="C119" s="23" t="s">
        <v>157</v>
      </c>
      <c r="D119" s="179"/>
      <c r="E119" s="23"/>
      <c r="F119" s="23"/>
      <c r="G119" s="23">
        <f>SUM(G116:G116)</f>
        <v>3253</v>
      </c>
      <c r="H119" s="23">
        <f>SUM(H116:H116)</f>
        <v>2199</v>
      </c>
      <c r="I119" s="23"/>
      <c r="J119" s="23"/>
      <c r="K119" s="23"/>
      <c r="L119" s="23"/>
      <c r="M119" s="23"/>
      <c r="N119" s="23">
        <f>SUM(N116:N116)</f>
        <v>550</v>
      </c>
      <c r="O119" s="23">
        <f>SUM(O116:O116)</f>
        <v>262</v>
      </c>
      <c r="P119" s="23">
        <f>SUM(P116:P116)</f>
        <v>242</v>
      </c>
      <c r="Q119" s="23"/>
      <c r="R119" s="37"/>
      <c r="S119" s="26"/>
      <c r="T119" s="30"/>
    </row>
    <row r="120" spans="1:20" ht="12.75">
      <c r="A120" s="24"/>
      <c r="B120" s="24"/>
      <c r="C120" s="24"/>
      <c r="D120" s="181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48"/>
      <c r="S120" s="26"/>
      <c r="T120" s="30"/>
    </row>
    <row r="121" spans="1:20" ht="12.75">
      <c r="A121" s="24"/>
      <c r="B121" s="24"/>
      <c r="C121" s="24" t="s">
        <v>49</v>
      </c>
      <c r="D121" s="181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6"/>
      <c r="T121" s="30"/>
    </row>
    <row r="122" spans="1:20" ht="12.75">
      <c r="A122" s="24"/>
      <c r="B122" s="24"/>
      <c r="C122" s="24"/>
      <c r="D122" s="181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6"/>
      <c r="T122" s="30"/>
    </row>
    <row r="123" spans="1:20" ht="12.75">
      <c r="A123" s="27">
        <v>0</v>
      </c>
      <c r="B123" s="27"/>
      <c r="C123" s="27">
        <v>1</v>
      </c>
      <c r="D123" s="183">
        <v>2</v>
      </c>
      <c r="E123" s="27">
        <v>3</v>
      </c>
      <c r="F123" s="27">
        <v>4</v>
      </c>
      <c r="G123" s="27">
        <v>5</v>
      </c>
      <c r="H123" s="27">
        <v>6</v>
      </c>
      <c r="I123" s="27">
        <v>7</v>
      </c>
      <c r="J123" s="27">
        <v>8</v>
      </c>
      <c r="K123" s="27">
        <v>8</v>
      </c>
      <c r="L123" s="27">
        <v>9</v>
      </c>
      <c r="M123" s="27">
        <v>9</v>
      </c>
      <c r="N123" s="27">
        <v>10</v>
      </c>
      <c r="O123" s="27">
        <v>11</v>
      </c>
      <c r="P123" s="27">
        <v>12</v>
      </c>
      <c r="Q123" s="27">
        <v>13</v>
      </c>
      <c r="R123" s="27">
        <v>5</v>
      </c>
      <c r="S123" s="166"/>
      <c r="T123" s="30"/>
    </row>
    <row r="124" spans="1:20" ht="12.75">
      <c r="A124" s="55">
        <v>58</v>
      </c>
      <c r="B124" s="55">
        <v>58</v>
      </c>
      <c r="C124" s="15" t="s">
        <v>125</v>
      </c>
      <c r="D124" s="179" t="s">
        <v>42</v>
      </c>
      <c r="E124" s="23" t="s">
        <v>43</v>
      </c>
      <c r="F124" s="23">
        <v>1</v>
      </c>
      <c r="G124" s="97">
        <f aca="true" t="shared" si="3" ref="G124:G131">H124+J124+N124+O124+P124</f>
        <v>2131</v>
      </c>
      <c r="H124" s="23">
        <v>1368</v>
      </c>
      <c r="I124" s="28">
        <v>0.08</v>
      </c>
      <c r="J124" s="23">
        <v>109</v>
      </c>
      <c r="K124" s="23"/>
      <c r="L124" s="23"/>
      <c r="M124" s="28">
        <v>0.25</v>
      </c>
      <c r="N124" s="23">
        <v>369</v>
      </c>
      <c r="O124" s="23">
        <v>123</v>
      </c>
      <c r="P124" s="23">
        <v>162</v>
      </c>
      <c r="Q124" s="23"/>
      <c r="R124" s="37"/>
      <c r="S124" s="26"/>
      <c r="T124" s="30"/>
    </row>
    <row r="125" spans="1:20" ht="12.75">
      <c r="A125" s="55">
        <v>59</v>
      </c>
      <c r="B125" s="55">
        <v>59</v>
      </c>
      <c r="C125" s="15" t="s">
        <v>125</v>
      </c>
      <c r="D125" s="179" t="s">
        <v>42</v>
      </c>
      <c r="E125" s="23" t="s">
        <v>43</v>
      </c>
      <c r="F125" s="23">
        <v>1</v>
      </c>
      <c r="G125" s="97">
        <f t="shared" si="3"/>
        <v>1915</v>
      </c>
      <c r="H125" s="23">
        <v>1368</v>
      </c>
      <c r="I125" s="23"/>
      <c r="J125" s="23"/>
      <c r="K125" s="23"/>
      <c r="L125" s="23"/>
      <c r="M125" s="28">
        <v>0.2</v>
      </c>
      <c r="N125" s="23">
        <v>274</v>
      </c>
      <c r="O125" s="23">
        <v>123</v>
      </c>
      <c r="P125" s="23">
        <v>150</v>
      </c>
      <c r="Q125" s="23"/>
      <c r="R125" s="37"/>
      <c r="S125" s="26"/>
      <c r="T125" s="30"/>
    </row>
    <row r="126" spans="1:20" ht="12.75">
      <c r="A126" s="55">
        <v>60</v>
      </c>
      <c r="B126" s="55">
        <v>60</v>
      </c>
      <c r="C126" s="15" t="s">
        <v>125</v>
      </c>
      <c r="D126" s="179" t="s">
        <v>42</v>
      </c>
      <c r="E126" s="23" t="s">
        <v>43</v>
      </c>
      <c r="F126" s="23">
        <v>1</v>
      </c>
      <c r="G126" s="97">
        <f t="shared" si="3"/>
        <v>1983</v>
      </c>
      <c r="H126" s="23">
        <v>1368</v>
      </c>
      <c r="I126" s="23"/>
      <c r="J126" s="23"/>
      <c r="K126" s="23"/>
      <c r="L126" s="23"/>
      <c r="M126" s="28">
        <v>0.25</v>
      </c>
      <c r="N126" s="23">
        <v>342</v>
      </c>
      <c r="O126" s="23">
        <v>123</v>
      </c>
      <c r="P126" s="23">
        <v>150</v>
      </c>
      <c r="Q126" s="23"/>
      <c r="R126" s="37"/>
      <c r="S126" s="26"/>
      <c r="T126" s="30"/>
    </row>
    <row r="127" spans="1:19" s="30" customFormat="1" ht="12.75">
      <c r="A127" s="55">
        <v>61</v>
      </c>
      <c r="B127" s="55">
        <v>61</v>
      </c>
      <c r="C127" s="15" t="s">
        <v>131</v>
      </c>
      <c r="D127" s="179" t="s">
        <v>42</v>
      </c>
      <c r="E127" s="23" t="s">
        <v>43</v>
      </c>
      <c r="F127" s="23">
        <v>1</v>
      </c>
      <c r="G127" s="97">
        <f t="shared" si="3"/>
        <v>1846</v>
      </c>
      <c r="H127" s="23">
        <v>1368</v>
      </c>
      <c r="I127" s="23"/>
      <c r="J127" s="23"/>
      <c r="K127" s="23"/>
      <c r="L127" s="23"/>
      <c r="M127" s="28">
        <v>0.15</v>
      </c>
      <c r="N127" s="23">
        <v>205</v>
      </c>
      <c r="O127" s="23">
        <v>123</v>
      </c>
      <c r="P127" s="23">
        <v>150</v>
      </c>
      <c r="Q127" s="23"/>
      <c r="R127" s="37"/>
      <c r="S127" s="26"/>
    </row>
    <row r="128" spans="1:19" s="30" customFormat="1" ht="12.75">
      <c r="A128" s="55">
        <v>62</v>
      </c>
      <c r="B128" s="55">
        <v>62</v>
      </c>
      <c r="C128" s="15" t="s">
        <v>126</v>
      </c>
      <c r="D128" s="179" t="s">
        <v>42</v>
      </c>
      <c r="E128" s="23" t="s">
        <v>43</v>
      </c>
      <c r="F128" s="23">
        <v>1</v>
      </c>
      <c r="G128" s="97">
        <f t="shared" si="3"/>
        <v>1778</v>
      </c>
      <c r="H128" s="23">
        <v>1368</v>
      </c>
      <c r="I128" s="23"/>
      <c r="J128" s="23"/>
      <c r="K128" s="23"/>
      <c r="L128" s="23"/>
      <c r="M128" s="28">
        <v>0.1</v>
      </c>
      <c r="N128" s="23">
        <v>137</v>
      </c>
      <c r="O128" s="23">
        <v>123</v>
      </c>
      <c r="P128" s="23">
        <v>150</v>
      </c>
      <c r="Q128" s="23"/>
      <c r="R128" s="37"/>
      <c r="S128" s="26"/>
    </row>
    <row r="129" spans="1:20" ht="12.75">
      <c r="A129" s="55">
        <v>63</v>
      </c>
      <c r="B129" s="55">
        <v>63</v>
      </c>
      <c r="C129" s="15" t="s">
        <v>125</v>
      </c>
      <c r="D129" s="179" t="s">
        <v>42</v>
      </c>
      <c r="E129" s="23" t="s">
        <v>43</v>
      </c>
      <c r="F129" s="23">
        <v>1</v>
      </c>
      <c r="G129" s="97">
        <f t="shared" si="3"/>
        <v>1983</v>
      </c>
      <c r="H129" s="23">
        <v>1368</v>
      </c>
      <c r="I129" s="23"/>
      <c r="J129" s="23"/>
      <c r="K129" s="23"/>
      <c r="L129" s="23"/>
      <c r="M129" s="28">
        <v>0.25</v>
      </c>
      <c r="N129" s="23">
        <v>342</v>
      </c>
      <c r="O129" s="23">
        <v>123</v>
      </c>
      <c r="P129" s="23">
        <v>150</v>
      </c>
      <c r="Q129" s="23"/>
      <c r="R129" s="37"/>
      <c r="S129" s="26"/>
      <c r="T129" s="30"/>
    </row>
    <row r="130" spans="1:20" ht="12.75">
      <c r="A130" s="55">
        <v>64</v>
      </c>
      <c r="B130" s="55">
        <v>64</v>
      </c>
      <c r="C130" s="15" t="s">
        <v>171</v>
      </c>
      <c r="D130" s="179" t="s">
        <v>42</v>
      </c>
      <c r="E130" s="23" t="s">
        <v>43</v>
      </c>
      <c r="F130" s="23">
        <v>1</v>
      </c>
      <c r="G130" s="97"/>
      <c r="H130" s="23"/>
      <c r="I130" s="23"/>
      <c r="J130" s="23"/>
      <c r="K130" s="23"/>
      <c r="L130" s="23"/>
      <c r="M130" s="28"/>
      <c r="N130" s="23"/>
      <c r="O130" s="23"/>
      <c r="P130" s="23"/>
      <c r="Q130" s="23"/>
      <c r="R130" s="37"/>
      <c r="S130" s="26"/>
      <c r="T130" s="30"/>
    </row>
    <row r="131" spans="1:19" s="30" customFormat="1" ht="12.75">
      <c r="A131" s="55">
        <v>65</v>
      </c>
      <c r="B131" s="55">
        <v>65</v>
      </c>
      <c r="C131" s="15" t="s">
        <v>208</v>
      </c>
      <c r="D131" s="179" t="s">
        <v>42</v>
      </c>
      <c r="E131" s="23" t="s">
        <v>43</v>
      </c>
      <c r="F131" s="23">
        <v>1</v>
      </c>
      <c r="G131" s="97">
        <f t="shared" si="3"/>
        <v>867</v>
      </c>
      <c r="H131" s="97">
        <v>630</v>
      </c>
      <c r="I131" s="100"/>
      <c r="J131" s="23"/>
      <c r="K131" s="23"/>
      <c r="L131" s="23"/>
      <c r="M131" s="101">
        <v>0.1</v>
      </c>
      <c r="N131" s="15">
        <v>63</v>
      </c>
      <c r="O131" s="23">
        <v>105</v>
      </c>
      <c r="P131" s="25">
        <v>69</v>
      </c>
      <c r="Q131" s="23"/>
      <c r="R131" s="37"/>
      <c r="S131" s="113"/>
    </row>
    <row r="132" spans="1:20" ht="12.75">
      <c r="A132" s="55">
        <v>66</v>
      </c>
      <c r="B132" s="55">
        <v>66</v>
      </c>
      <c r="C132" s="15" t="s">
        <v>4</v>
      </c>
      <c r="D132" s="179" t="s">
        <v>42</v>
      </c>
      <c r="E132" s="23" t="s">
        <v>43</v>
      </c>
      <c r="F132" s="23">
        <v>1</v>
      </c>
      <c r="G132" s="97"/>
      <c r="H132" s="97"/>
      <c r="I132" s="100"/>
      <c r="J132" s="23"/>
      <c r="K132" s="23"/>
      <c r="L132" s="23"/>
      <c r="M132" s="101"/>
      <c r="N132" s="15"/>
      <c r="O132" s="23"/>
      <c r="P132" s="25"/>
      <c r="Q132" s="23"/>
      <c r="R132" s="37" t="s">
        <v>45</v>
      </c>
      <c r="S132" s="113"/>
      <c r="T132" s="30"/>
    </row>
    <row r="133" spans="1:19" s="30" customFormat="1" ht="12.75">
      <c r="A133" s="85">
        <v>67</v>
      </c>
      <c r="B133" s="85">
        <v>67</v>
      </c>
      <c r="C133" s="15" t="s">
        <v>131</v>
      </c>
      <c r="D133" s="179" t="s">
        <v>42</v>
      </c>
      <c r="E133" s="23" t="s">
        <v>43</v>
      </c>
      <c r="F133" s="23">
        <v>1</v>
      </c>
      <c r="G133" s="97">
        <f>H133+J133+N133+O133+P133</f>
        <v>1983</v>
      </c>
      <c r="H133" s="23">
        <v>1368</v>
      </c>
      <c r="I133" s="23"/>
      <c r="J133" s="23"/>
      <c r="K133" s="23"/>
      <c r="L133" s="23"/>
      <c r="M133" s="28">
        <v>0.25</v>
      </c>
      <c r="N133" s="23">
        <v>342</v>
      </c>
      <c r="O133" s="23">
        <v>123</v>
      </c>
      <c r="P133" s="23">
        <v>150</v>
      </c>
      <c r="Q133" s="23"/>
      <c r="R133" s="37" t="s">
        <v>45</v>
      </c>
      <c r="S133" s="26"/>
    </row>
    <row r="134" spans="1:20" ht="12.75">
      <c r="A134" s="85">
        <v>68</v>
      </c>
      <c r="B134" s="85">
        <v>68</v>
      </c>
      <c r="C134" s="15" t="s">
        <v>131</v>
      </c>
      <c r="D134" s="179" t="s">
        <v>42</v>
      </c>
      <c r="E134" s="23" t="s">
        <v>43</v>
      </c>
      <c r="F134" s="23">
        <v>1</v>
      </c>
      <c r="G134" s="97">
        <f>H134+J134+N134+O134+P134</f>
        <v>1983</v>
      </c>
      <c r="H134" s="23">
        <v>1368</v>
      </c>
      <c r="I134" s="23"/>
      <c r="J134" s="23"/>
      <c r="K134" s="23"/>
      <c r="L134" s="23"/>
      <c r="M134" s="28">
        <v>0.25</v>
      </c>
      <c r="N134" s="23">
        <v>342</v>
      </c>
      <c r="O134" s="23">
        <v>123</v>
      </c>
      <c r="P134" s="23">
        <v>150</v>
      </c>
      <c r="Q134" s="23"/>
      <c r="R134" s="37"/>
      <c r="S134" s="26"/>
      <c r="T134" s="30"/>
    </row>
    <row r="135" spans="1:19" s="30" customFormat="1" ht="12.75">
      <c r="A135" s="85">
        <v>69</v>
      </c>
      <c r="B135" s="85">
        <v>69</v>
      </c>
      <c r="C135" s="15" t="s">
        <v>218</v>
      </c>
      <c r="D135" s="179" t="s">
        <v>42</v>
      </c>
      <c r="E135" s="23" t="s">
        <v>43</v>
      </c>
      <c r="F135" s="23">
        <v>1</v>
      </c>
      <c r="G135" s="97">
        <f>H135+J135+N135+O135+P135</f>
        <v>1915</v>
      </c>
      <c r="H135" s="23">
        <v>1368</v>
      </c>
      <c r="I135" s="23"/>
      <c r="J135" s="23"/>
      <c r="K135" s="23"/>
      <c r="L135" s="23"/>
      <c r="M135" s="28">
        <v>0.2</v>
      </c>
      <c r="N135" s="23">
        <v>274</v>
      </c>
      <c r="O135" s="23">
        <v>123</v>
      </c>
      <c r="P135" s="23">
        <v>150</v>
      </c>
      <c r="Q135" s="23"/>
      <c r="R135" s="23"/>
      <c r="S135" s="26"/>
    </row>
    <row r="136" spans="1:20" ht="12.75">
      <c r="A136" s="85">
        <v>70</v>
      </c>
      <c r="B136" s="85">
        <v>70</v>
      </c>
      <c r="C136" s="15" t="s">
        <v>131</v>
      </c>
      <c r="D136" s="179" t="s">
        <v>42</v>
      </c>
      <c r="E136" s="23" t="s">
        <v>43</v>
      </c>
      <c r="F136" s="23">
        <v>1</v>
      </c>
      <c r="G136" s="120">
        <f>H136+J136+N136+O136+P136</f>
        <v>1983</v>
      </c>
      <c r="H136" s="71">
        <v>1368</v>
      </c>
      <c r="I136" s="71"/>
      <c r="J136" s="71"/>
      <c r="K136" s="71"/>
      <c r="L136" s="71"/>
      <c r="M136" s="72">
        <v>0.25</v>
      </c>
      <c r="N136" s="71">
        <v>342</v>
      </c>
      <c r="O136" s="71">
        <v>123</v>
      </c>
      <c r="P136" s="71">
        <v>150</v>
      </c>
      <c r="Q136" s="71"/>
      <c r="R136" s="73"/>
      <c r="S136" s="26"/>
      <c r="T136" s="30"/>
    </row>
    <row r="137" spans="1:20" ht="12.75">
      <c r="A137" s="85">
        <v>71</v>
      </c>
      <c r="B137" s="85">
        <v>71</v>
      </c>
      <c r="C137" s="15" t="s">
        <v>127</v>
      </c>
      <c r="D137" s="179" t="s">
        <v>42</v>
      </c>
      <c r="E137" s="23" t="s">
        <v>43</v>
      </c>
      <c r="F137" s="23">
        <v>1</v>
      </c>
      <c r="G137" s="120"/>
      <c r="H137" s="71"/>
      <c r="I137" s="71"/>
      <c r="J137" s="71"/>
      <c r="K137" s="71"/>
      <c r="L137" s="71"/>
      <c r="M137" s="72"/>
      <c r="N137" s="71"/>
      <c r="O137" s="71"/>
      <c r="P137" s="71"/>
      <c r="Q137" s="71"/>
      <c r="R137" s="73"/>
      <c r="S137" s="26"/>
      <c r="T137" s="30"/>
    </row>
    <row r="138" spans="1:19" s="30" customFormat="1" ht="12.75">
      <c r="A138" s="85">
        <v>72</v>
      </c>
      <c r="B138" s="85">
        <v>72</v>
      </c>
      <c r="C138" s="15" t="s">
        <v>127</v>
      </c>
      <c r="D138" s="179" t="s">
        <v>42</v>
      </c>
      <c r="E138" s="23" t="s">
        <v>43</v>
      </c>
      <c r="F138" s="23">
        <v>1</v>
      </c>
      <c r="G138" s="97"/>
      <c r="H138" s="23"/>
      <c r="I138" s="23"/>
      <c r="J138" s="23"/>
      <c r="K138" s="23"/>
      <c r="L138" s="23"/>
      <c r="M138" s="28"/>
      <c r="N138" s="23"/>
      <c r="O138" s="23"/>
      <c r="P138" s="23"/>
      <c r="Q138" s="23"/>
      <c r="R138" s="37"/>
      <c r="S138" s="26"/>
    </row>
    <row r="139" spans="1:20" ht="12.75">
      <c r="A139" s="85">
        <v>73</v>
      </c>
      <c r="B139" s="85">
        <v>73</v>
      </c>
      <c r="C139" s="15" t="s">
        <v>177</v>
      </c>
      <c r="D139" s="179" t="s">
        <v>42</v>
      </c>
      <c r="E139" s="23"/>
      <c r="F139" s="23">
        <v>1</v>
      </c>
      <c r="G139" s="120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3"/>
      <c r="S139" s="26"/>
      <c r="T139" s="30"/>
    </row>
    <row r="140" spans="1:20" ht="12.75">
      <c r="A140" s="85">
        <v>74</v>
      </c>
      <c r="B140" s="85">
        <v>74</v>
      </c>
      <c r="C140" s="15" t="s">
        <v>228</v>
      </c>
      <c r="D140" s="179" t="s">
        <v>42</v>
      </c>
      <c r="E140" s="23" t="s">
        <v>43</v>
      </c>
      <c r="F140" s="23">
        <v>1</v>
      </c>
      <c r="G140" s="97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37" t="s">
        <v>45</v>
      </c>
      <c r="S140" s="26"/>
      <c r="T140" s="30"/>
    </row>
    <row r="141" spans="1:20" ht="12.75">
      <c r="A141" s="23"/>
      <c r="B141" s="23"/>
      <c r="C141" s="111" t="s">
        <v>184</v>
      </c>
      <c r="D141" s="179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37"/>
      <c r="S141" s="26"/>
      <c r="T141" s="30"/>
    </row>
    <row r="142" spans="1:20" ht="12.75">
      <c r="A142" s="26"/>
      <c r="B142" s="26"/>
      <c r="C142" s="103"/>
      <c r="D142" s="180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45"/>
      <c r="S142" s="26"/>
      <c r="T142" s="30"/>
    </row>
    <row r="143" spans="1:20" ht="12.75">
      <c r="A143" s="24"/>
      <c r="B143" s="24"/>
      <c r="C143" s="24"/>
      <c r="D143" s="181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6"/>
      <c r="T143" s="30"/>
    </row>
    <row r="144" spans="1:20" ht="12.75">
      <c r="A144" s="24"/>
      <c r="B144" s="24"/>
      <c r="C144" s="103" t="s">
        <v>50</v>
      </c>
      <c r="D144" s="181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6"/>
      <c r="T144" s="30"/>
    </row>
    <row r="145" spans="1:20" ht="15" customHeight="1">
      <c r="A145" s="24"/>
      <c r="B145" s="24"/>
      <c r="C145" s="232" t="s">
        <v>185</v>
      </c>
      <c r="D145" s="232"/>
      <c r="E145" s="232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6"/>
      <c r="T145" s="30"/>
    </row>
    <row r="146" spans="1:20" ht="12.75">
      <c r="A146" s="24"/>
      <c r="B146" s="24"/>
      <c r="C146" s="24"/>
      <c r="D146" s="181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6"/>
      <c r="T146" s="30"/>
    </row>
    <row r="147" spans="1:20" ht="12.75">
      <c r="A147" s="21">
        <v>0</v>
      </c>
      <c r="B147" s="21"/>
      <c r="C147" s="21">
        <v>1</v>
      </c>
      <c r="D147" s="177">
        <v>2</v>
      </c>
      <c r="E147" s="21">
        <v>3</v>
      </c>
      <c r="F147" s="21">
        <v>4</v>
      </c>
      <c r="G147" s="21">
        <v>5</v>
      </c>
      <c r="H147" s="21">
        <v>6</v>
      </c>
      <c r="I147" s="21">
        <v>7</v>
      </c>
      <c r="J147" s="21">
        <v>8</v>
      </c>
      <c r="K147" s="21">
        <v>8</v>
      </c>
      <c r="L147" s="21">
        <v>9</v>
      </c>
      <c r="M147" s="21">
        <v>9</v>
      </c>
      <c r="N147" s="21">
        <v>10</v>
      </c>
      <c r="O147" s="21">
        <v>11</v>
      </c>
      <c r="P147" s="21">
        <v>12</v>
      </c>
      <c r="Q147" s="21">
        <v>13</v>
      </c>
      <c r="R147" s="21">
        <v>5</v>
      </c>
      <c r="S147" s="166"/>
      <c r="T147" s="30"/>
    </row>
    <row r="148" spans="1:20" ht="12.75">
      <c r="A148" s="56">
        <v>75</v>
      </c>
      <c r="B148" s="56">
        <v>75</v>
      </c>
      <c r="C148" s="15" t="s">
        <v>18</v>
      </c>
      <c r="D148" s="182" t="s">
        <v>51</v>
      </c>
      <c r="E148" s="16" t="s">
        <v>52</v>
      </c>
      <c r="F148" s="32">
        <v>1</v>
      </c>
      <c r="G148" s="97">
        <f>H148+J148+N148+O148+P148</f>
        <v>1025</v>
      </c>
      <c r="H148" s="104">
        <v>681</v>
      </c>
      <c r="I148" s="23"/>
      <c r="J148" s="23"/>
      <c r="K148" s="23"/>
      <c r="L148" s="23"/>
      <c r="M148" s="101">
        <v>0.25</v>
      </c>
      <c r="N148" s="107">
        <v>170</v>
      </c>
      <c r="O148" s="23">
        <v>99</v>
      </c>
      <c r="P148" s="23">
        <v>75</v>
      </c>
      <c r="Q148" s="23"/>
      <c r="R148" s="37" t="s">
        <v>45</v>
      </c>
      <c r="S148" s="170"/>
      <c r="T148" s="30"/>
    </row>
    <row r="149" spans="1:19" s="30" customFormat="1" ht="12.75">
      <c r="A149" s="85">
        <v>76</v>
      </c>
      <c r="B149" s="85">
        <v>76</v>
      </c>
      <c r="C149" s="15" t="s">
        <v>128</v>
      </c>
      <c r="D149" s="182" t="s">
        <v>51</v>
      </c>
      <c r="E149" s="16" t="s">
        <v>52</v>
      </c>
      <c r="F149" s="32">
        <v>1</v>
      </c>
      <c r="G149" s="97">
        <f aca="true" t="shared" si="4" ref="G149:G154">H149+J149+N149+O149+P149</f>
        <v>1025</v>
      </c>
      <c r="H149" s="104">
        <v>681</v>
      </c>
      <c r="I149" s="23"/>
      <c r="J149" s="23"/>
      <c r="K149" s="23"/>
      <c r="L149" s="23"/>
      <c r="M149" s="101">
        <v>0.25</v>
      </c>
      <c r="N149" s="107">
        <v>170</v>
      </c>
      <c r="O149" s="23">
        <v>99</v>
      </c>
      <c r="P149" s="23">
        <v>75</v>
      </c>
      <c r="Q149" s="23"/>
      <c r="R149" s="37" t="s">
        <v>45</v>
      </c>
      <c r="S149" s="113"/>
    </row>
    <row r="150" spans="1:19" s="30" customFormat="1" ht="12.75">
      <c r="A150" s="14">
        <v>77</v>
      </c>
      <c r="B150" s="14">
        <v>77</v>
      </c>
      <c r="C150" s="15" t="s">
        <v>129</v>
      </c>
      <c r="D150" s="182" t="s">
        <v>51</v>
      </c>
      <c r="E150" s="16" t="s">
        <v>52</v>
      </c>
      <c r="F150" s="32">
        <v>1</v>
      </c>
      <c r="G150" s="97">
        <f t="shared" si="4"/>
        <v>923</v>
      </c>
      <c r="H150" s="104">
        <v>681</v>
      </c>
      <c r="I150" s="23"/>
      <c r="J150" s="23"/>
      <c r="K150" s="23"/>
      <c r="L150" s="23"/>
      <c r="M150" s="101">
        <v>0.15</v>
      </c>
      <c r="N150" s="32">
        <v>68</v>
      </c>
      <c r="O150" s="23">
        <v>99</v>
      </c>
      <c r="P150" s="23">
        <v>75</v>
      </c>
      <c r="Q150" s="23"/>
      <c r="R150" s="37"/>
      <c r="S150" s="113"/>
    </row>
    <row r="151" spans="1:20" ht="12.75">
      <c r="A151" s="14">
        <v>78</v>
      </c>
      <c r="B151" s="14">
        <v>78</v>
      </c>
      <c r="C151" s="15" t="s">
        <v>128</v>
      </c>
      <c r="D151" s="182" t="s">
        <v>51</v>
      </c>
      <c r="E151" s="16" t="s">
        <v>52</v>
      </c>
      <c r="F151" s="32">
        <v>1</v>
      </c>
      <c r="G151" s="97">
        <f t="shared" si="4"/>
        <v>1025</v>
      </c>
      <c r="H151" s="104">
        <v>681</v>
      </c>
      <c r="I151" s="23"/>
      <c r="J151" s="23"/>
      <c r="K151" s="23"/>
      <c r="L151" s="23"/>
      <c r="M151" s="101">
        <v>0.25</v>
      </c>
      <c r="N151" s="107">
        <v>170</v>
      </c>
      <c r="O151" s="23">
        <v>99</v>
      </c>
      <c r="P151" s="23">
        <v>75</v>
      </c>
      <c r="Q151" s="23"/>
      <c r="R151" s="37"/>
      <c r="S151" s="113"/>
      <c r="T151" s="30"/>
    </row>
    <row r="152" spans="1:20" ht="12.75">
      <c r="A152" s="14">
        <v>79</v>
      </c>
      <c r="B152" s="14">
        <v>79</v>
      </c>
      <c r="C152" s="15" t="s">
        <v>128</v>
      </c>
      <c r="D152" s="182" t="s">
        <v>51</v>
      </c>
      <c r="E152" s="16" t="s">
        <v>52</v>
      </c>
      <c r="F152" s="32">
        <v>1</v>
      </c>
      <c r="G152" s="97">
        <f t="shared" si="4"/>
        <v>1025</v>
      </c>
      <c r="H152" s="104">
        <v>681</v>
      </c>
      <c r="I152" s="23"/>
      <c r="J152" s="23"/>
      <c r="K152" s="23"/>
      <c r="L152" s="23"/>
      <c r="M152" s="101">
        <v>0.25</v>
      </c>
      <c r="N152" s="107">
        <v>170</v>
      </c>
      <c r="O152" s="23">
        <v>99</v>
      </c>
      <c r="P152" s="23">
        <v>75</v>
      </c>
      <c r="Q152" s="23"/>
      <c r="R152" s="37"/>
      <c r="S152" s="113"/>
      <c r="T152" s="30"/>
    </row>
    <row r="153" spans="1:20" ht="12.75">
      <c r="A153" s="14">
        <v>80</v>
      </c>
      <c r="B153" s="14">
        <v>80</v>
      </c>
      <c r="C153" s="15" t="s">
        <v>129</v>
      </c>
      <c r="D153" s="182" t="s">
        <v>51</v>
      </c>
      <c r="E153" s="16" t="s">
        <v>52</v>
      </c>
      <c r="F153" s="32">
        <v>1</v>
      </c>
      <c r="G153" s="97">
        <f t="shared" si="4"/>
        <v>991</v>
      </c>
      <c r="H153" s="104">
        <v>681</v>
      </c>
      <c r="I153" s="23"/>
      <c r="J153" s="23"/>
      <c r="K153" s="23"/>
      <c r="L153" s="23"/>
      <c r="M153" s="101">
        <v>0.2</v>
      </c>
      <c r="N153" s="32">
        <v>136</v>
      </c>
      <c r="O153" s="23">
        <v>99</v>
      </c>
      <c r="P153" s="23">
        <v>75</v>
      </c>
      <c r="Q153" s="23"/>
      <c r="R153" s="37"/>
      <c r="S153" s="113"/>
      <c r="T153" s="30"/>
    </row>
    <row r="154" spans="1:20" ht="12.75">
      <c r="A154" s="14">
        <v>81</v>
      </c>
      <c r="B154" s="14">
        <v>81</v>
      </c>
      <c r="C154" s="15" t="s">
        <v>129</v>
      </c>
      <c r="D154" s="182" t="s">
        <v>51</v>
      </c>
      <c r="E154" s="16" t="s">
        <v>52</v>
      </c>
      <c r="F154" s="32">
        <v>1</v>
      </c>
      <c r="G154" s="97">
        <f t="shared" si="4"/>
        <v>957</v>
      </c>
      <c r="H154" s="104">
        <v>681</v>
      </c>
      <c r="I154" s="23"/>
      <c r="J154" s="23"/>
      <c r="K154" s="23"/>
      <c r="L154" s="23"/>
      <c r="M154" s="101">
        <v>0.15</v>
      </c>
      <c r="N154" s="32">
        <v>102</v>
      </c>
      <c r="O154" s="23">
        <v>99</v>
      </c>
      <c r="P154" s="23">
        <v>75</v>
      </c>
      <c r="Q154" s="23"/>
      <c r="R154" s="37"/>
      <c r="S154" s="113"/>
      <c r="T154" s="30"/>
    </row>
    <row r="155" spans="1:19" s="30" customFormat="1" ht="25.5">
      <c r="A155" s="14">
        <v>82</v>
      </c>
      <c r="B155" s="14">
        <v>82</v>
      </c>
      <c r="C155" s="15" t="s">
        <v>132</v>
      </c>
      <c r="D155" s="182" t="s">
        <v>57</v>
      </c>
      <c r="E155" s="16" t="s">
        <v>52</v>
      </c>
      <c r="F155" s="32">
        <v>1</v>
      </c>
      <c r="G155" s="97">
        <f>H155+J155+N155+O155+P155</f>
        <v>988</v>
      </c>
      <c r="H155" s="108">
        <v>657</v>
      </c>
      <c r="I155" s="23"/>
      <c r="J155" s="23"/>
      <c r="K155" s="23"/>
      <c r="L155" s="23"/>
      <c r="M155" s="28">
        <v>0.25</v>
      </c>
      <c r="N155" s="23">
        <v>164</v>
      </c>
      <c r="O155" s="23">
        <v>95</v>
      </c>
      <c r="P155" s="23">
        <v>72</v>
      </c>
      <c r="Q155" s="23"/>
      <c r="R155" s="37"/>
      <c r="S155" s="113"/>
    </row>
    <row r="156" spans="1:20" s="83" customFormat="1" ht="12.75">
      <c r="A156" s="14">
        <v>83</v>
      </c>
      <c r="B156" s="14">
        <v>83</v>
      </c>
      <c r="C156" s="15" t="s">
        <v>152</v>
      </c>
      <c r="D156" s="182" t="s">
        <v>51</v>
      </c>
      <c r="E156" s="16" t="s">
        <v>52</v>
      </c>
      <c r="F156" s="32">
        <v>1</v>
      </c>
      <c r="G156" s="97"/>
      <c r="H156" s="108"/>
      <c r="I156" s="23"/>
      <c r="J156" s="23"/>
      <c r="K156" s="23"/>
      <c r="L156" s="23"/>
      <c r="M156" s="28"/>
      <c r="N156" s="23"/>
      <c r="O156" s="23"/>
      <c r="P156" s="23"/>
      <c r="Q156" s="23"/>
      <c r="R156" s="37"/>
      <c r="S156" s="113"/>
      <c r="T156" s="30"/>
    </row>
    <row r="157" spans="1:20" s="83" customFormat="1" ht="12.75">
      <c r="A157" s="14">
        <v>84</v>
      </c>
      <c r="B157" s="14">
        <v>84</v>
      </c>
      <c r="C157" s="15" t="s">
        <v>129</v>
      </c>
      <c r="D157" s="182" t="s">
        <v>51</v>
      </c>
      <c r="E157" s="16" t="s">
        <v>52</v>
      </c>
      <c r="F157" s="32">
        <v>1</v>
      </c>
      <c r="G157" s="97">
        <f>H157+J157+N157+O157+P157</f>
        <v>957</v>
      </c>
      <c r="H157" s="104">
        <v>681</v>
      </c>
      <c r="I157" s="23"/>
      <c r="J157" s="23"/>
      <c r="K157" s="23"/>
      <c r="L157" s="23"/>
      <c r="M157" s="101">
        <v>0.15</v>
      </c>
      <c r="N157" s="32">
        <v>102</v>
      </c>
      <c r="O157" s="23">
        <v>99</v>
      </c>
      <c r="P157" s="23">
        <v>75</v>
      </c>
      <c r="Q157" s="23"/>
      <c r="R157" s="37"/>
      <c r="S157" s="113"/>
      <c r="T157" s="30"/>
    </row>
    <row r="158" spans="1:20" s="83" customFormat="1" ht="12.75">
      <c r="A158" s="14">
        <v>85</v>
      </c>
      <c r="B158" s="14">
        <v>85</v>
      </c>
      <c r="C158" s="15" t="s">
        <v>128</v>
      </c>
      <c r="D158" s="182" t="s">
        <v>51</v>
      </c>
      <c r="E158" s="16" t="s">
        <v>52</v>
      </c>
      <c r="F158" s="32">
        <v>1</v>
      </c>
      <c r="G158" s="97"/>
      <c r="H158" s="108"/>
      <c r="I158" s="23"/>
      <c r="J158" s="23"/>
      <c r="K158" s="23"/>
      <c r="L158" s="23"/>
      <c r="M158" s="28"/>
      <c r="N158" s="23"/>
      <c r="O158" s="23"/>
      <c r="P158" s="23"/>
      <c r="Q158" s="23"/>
      <c r="R158" s="37"/>
      <c r="S158" s="113"/>
      <c r="T158" s="30"/>
    </row>
    <row r="159" spans="1:20" s="83" customFormat="1" ht="12.75">
      <c r="A159" s="14">
        <v>86</v>
      </c>
      <c r="B159" s="14">
        <v>86</v>
      </c>
      <c r="C159" s="15" t="s">
        <v>18</v>
      </c>
      <c r="D159" s="182"/>
      <c r="E159" s="16"/>
      <c r="F159" s="32"/>
      <c r="G159" s="97"/>
      <c r="H159" s="104"/>
      <c r="I159" s="23"/>
      <c r="J159" s="23"/>
      <c r="K159" s="23"/>
      <c r="L159" s="23"/>
      <c r="M159" s="101"/>
      <c r="N159" s="32"/>
      <c r="O159" s="23"/>
      <c r="P159" s="23"/>
      <c r="Q159" s="23"/>
      <c r="R159" s="37" t="s">
        <v>45</v>
      </c>
      <c r="S159" s="113"/>
      <c r="T159" s="30"/>
    </row>
    <row r="160" spans="1:20" s="83" customFormat="1" ht="25.5">
      <c r="A160" s="14">
        <v>87</v>
      </c>
      <c r="B160" s="14">
        <v>87</v>
      </c>
      <c r="C160" s="15" t="s">
        <v>132</v>
      </c>
      <c r="D160" s="182" t="s">
        <v>57</v>
      </c>
      <c r="E160" s="16" t="s">
        <v>52</v>
      </c>
      <c r="F160" s="32">
        <v>1</v>
      </c>
      <c r="G160" s="97"/>
      <c r="H160" s="104"/>
      <c r="I160" s="23"/>
      <c r="J160" s="23"/>
      <c r="K160" s="23"/>
      <c r="L160" s="23"/>
      <c r="M160" s="101"/>
      <c r="N160" s="32"/>
      <c r="O160" s="23"/>
      <c r="P160" s="23"/>
      <c r="Q160" s="23"/>
      <c r="R160" s="37"/>
      <c r="S160" s="113"/>
      <c r="T160" s="30"/>
    </row>
    <row r="161" spans="1:20" ht="25.5">
      <c r="A161" s="14">
        <v>88</v>
      </c>
      <c r="B161" s="14">
        <v>88</v>
      </c>
      <c r="C161" s="15" t="s">
        <v>133</v>
      </c>
      <c r="D161" s="182" t="s">
        <v>57</v>
      </c>
      <c r="E161" s="16" t="s">
        <v>52</v>
      </c>
      <c r="F161" s="32">
        <v>1</v>
      </c>
      <c r="G161" s="97">
        <f>H161+J161+N161+O161+P161</f>
        <v>857</v>
      </c>
      <c r="H161" s="108">
        <v>657</v>
      </c>
      <c r="I161" s="23"/>
      <c r="J161" s="23"/>
      <c r="K161" s="23"/>
      <c r="L161" s="23"/>
      <c r="M161" s="28">
        <v>0.05</v>
      </c>
      <c r="N161" s="23">
        <v>33</v>
      </c>
      <c r="O161" s="23">
        <v>95</v>
      </c>
      <c r="P161" s="23">
        <v>72</v>
      </c>
      <c r="Q161" s="23"/>
      <c r="R161" s="37"/>
      <c r="S161" s="113"/>
      <c r="T161" s="30"/>
    </row>
    <row r="162" spans="1:20" ht="25.5">
      <c r="A162" s="14">
        <v>89</v>
      </c>
      <c r="B162" s="14">
        <v>89</v>
      </c>
      <c r="C162" s="15" t="s">
        <v>132</v>
      </c>
      <c r="D162" s="182" t="s">
        <v>57</v>
      </c>
      <c r="E162" s="16" t="s">
        <v>52</v>
      </c>
      <c r="F162" s="32">
        <v>1</v>
      </c>
      <c r="G162" s="97">
        <f>H162+J162+N162+O162+P162</f>
        <v>955</v>
      </c>
      <c r="H162" s="108">
        <v>657</v>
      </c>
      <c r="I162" s="23"/>
      <c r="J162" s="23"/>
      <c r="K162" s="23"/>
      <c r="L162" s="23"/>
      <c r="M162" s="28">
        <v>0.2</v>
      </c>
      <c r="N162" s="23">
        <v>131</v>
      </c>
      <c r="O162" s="23">
        <v>95</v>
      </c>
      <c r="P162" s="23">
        <v>72</v>
      </c>
      <c r="Q162" s="23"/>
      <c r="R162" s="37"/>
      <c r="S162" s="113"/>
      <c r="T162" s="30"/>
    </row>
    <row r="163" spans="1:20" ht="12.75">
      <c r="A163" s="23"/>
      <c r="B163" s="23"/>
      <c r="C163" s="23" t="s">
        <v>194</v>
      </c>
      <c r="D163" s="179"/>
      <c r="E163" s="23"/>
      <c r="F163" s="90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37"/>
      <c r="S163" s="26"/>
      <c r="T163" s="30"/>
    </row>
    <row r="164" spans="1:20" ht="12.75">
      <c r="A164" s="26"/>
      <c r="B164" s="26"/>
      <c r="C164" s="26"/>
      <c r="D164" s="180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45"/>
      <c r="S164" s="26"/>
      <c r="T164" s="30"/>
    </row>
    <row r="165" spans="1:20" ht="12.75">
      <c r="A165" s="26"/>
      <c r="B165" s="26"/>
      <c r="C165" s="26"/>
      <c r="D165" s="180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45"/>
      <c r="S165" s="26"/>
      <c r="T165" s="30"/>
    </row>
    <row r="166" spans="1:20" ht="12.75">
      <c r="A166" s="24"/>
      <c r="B166" s="24"/>
      <c r="C166" s="24"/>
      <c r="D166" s="181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6"/>
      <c r="T166" s="30"/>
    </row>
    <row r="167" spans="1:20" ht="12.75">
      <c r="A167" s="24"/>
      <c r="B167" s="24"/>
      <c r="C167" s="24" t="s">
        <v>202</v>
      </c>
      <c r="D167" s="181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6"/>
      <c r="T167" s="30"/>
    </row>
    <row r="168" spans="1:20" ht="12.75">
      <c r="A168" s="24"/>
      <c r="B168" s="24"/>
      <c r="C168" s="24"/>
      <c r="D168" s="181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6"/>
      <c r="T168" s="30"/>
    </row>
    <row r="169" spans="1:20" ht="12.75">
      <c r="A169" s="21">
        <v>0</v>
      </c>
      <c r="B169" s="21"/>
      <c r="C169" s="21">
        <v>1</v>
      </c>
      <c r="D169" s="177">
        <v>2</v>
      </c>
      <c r="E169" s="21">
        <v>3</v>
      </c>
      <c r="F169" s="21">
        <v>4</v>
      </c>
      <c r="G169" s="21">
        <v>5</v>
      </c>
      <c r="H169" s="21">
        <v>6</v>
      </c>
      <c r="I169" s="21">
        <v>7</v>
      </c>
      <c r="J169" s="21">
        <v>8</v>
      </c>
      <c r="K169" s="21">
        <v>8</v>
      </c>
      <c r="L169" s="21">
        <v>9</v>
      </c>
      <c r="M169" s="21">
        <v>9</v>
      </c>
      <c r="N169" s="21">
        <v>10</v>
      </c>
      <c r="O169" s="21">
        <v>11</v>
      </c>
      <c r="P169" s="21">
        <v>12</v>
      </c>
      <c r="Q169" s="21">
        <v>13</v>
      </c>
      <c r="R169" s="21">
        <v>5</v>
      </c>
      <c r="S169" s="166"/>
      <c r="T169" s="30"/>
    </row>
    <row r="170" spans="1:20" ht="12.75">
      <c r="A170" s="14">
        <v>90</v>
      </c>
      <c r="B170" s="14">
        <v>90</v>
      </c>
      <c r="C170" s="15" t="s">
        <v>130</v>
      </c>
      <c r="D170" s="182" t="s">
        <v>55</v>
      </c>
      <c r="E170" s="16" t="s">
        <v>52</v>
      </c>
      <c r="F170" s="32">
        <v>1</v>
      </c>
      <c r="G170" s="121">
        <f aca="true" t="shared" si="5" ref="G170:G177">H170+J170+N170+O170+P170</f>
        <v>937</v>
      </c>
      <c r="H170" s="104">
        <v>619</v>
      </c>
      <c r="I170" s="23"/>
      <c r="J170" s="23"/>
      <c r="K170" s="23"/>
      <c r="L170" s="23"/>
      <c r="M170" s="101">
        <v>0.25</v>
      </c>
      <c r="N170" s="32">
        <v>155</v>
      </c>
      <c r="O170" s="23">
        <v>95</v>
      </c>
      <c r="P170" s="23">
        <v>68</v>
      </c>
      <c r="Q170" s="23"/>
      <c r="R170" s="37"/>
      <c r="S170" s="113"/>
      <c r="T170" s="30"/>
    </row>
    <row r="171" spans="1:20" ht="12.75">
      <c r="A171" s="14">
        <v>91</v>
      </c>
      <c r="B171" s="14">
        <v>91</v>
      </c>
      <c r="C171" s="15" t="s">
        <v>122</v>
      </c>
      <c r="D171" s="182" t="s">
        <v>55</v>
      </c>
      <c r="E171" s="16" t="s">
        <v>52</v>
      </c>
      <c r="F171" s="32">
        <v>1</v>
      </c>
      <c r="G171" s="121">
        <f t="shared" si="5"/>
        <v>937</v>
      </c>
      <c r="H171" s="104">
        <v>619</v>
      </c>
      <c r="I171" s="23"/>
      <c r="J171" s="23"/>
      <c r="K171" s="23"/>
      <c r="L171" s="23"/>
      <c r="M171" s="101">
        <v>0.25</v>
      </c>
      <c r="N171" s="32">
        <v>155</v>
      </c>
      <c r="O171" s="23">
        <v>95</v>
      </c>
      <c r="P171" s="23">
        <v>68</v>
      </c>
      <c r="Q171" s="23"/>
      <c r="R171" s="37" t="s">
        <v>45</v>
      </c>
      <c r="S171" s="113"/>
      <c r="T171" s="30"/>
    </row>
    <row r="172" spans="1:20" ht="12.75">
      <c r="A172" s="14">
        <v>92</v>
      </c>
      <c r="B172" s="14">
        <v>92</v>
      </c>
      <c r="C172" s="15" t="s">
        <v>123</v>
      </c>
      <c r="D172" s="182" t="s">
        <v>55</v>
      </c>
      <c r="E172" s="16" t="s">
        <v>52</v>
      </c>
      <c r="F172" s="32">
        <v>1</v>
      </c>
      <c r="G172" s="121">
        <v>875</v>
      </c>
      <c r="H172" s="104">
        <v>619</v>
      </c>
      <c r="I172" s="23"/>
      <c r="J172" s="23"/>
      <c r="K172" s="23"/>
      <c r="L172" s="23"/>
      <c r="M172" s="101">
        <v>0.15</v>
      </c>
      <c r="N172" s="32">
        <v>93</v>
      </c>
      <c r="O172" s="23">
        <v>95</v>
      </c>
      <c r="P172" s="23">
        <v>68</v>
      </c>
      <c r="Q172" s="23"/>
      <c r="R172" s="15" t="s">
        <v>45</v>
      </c>
      <c r="S172" s="113"/>
      <c r="T172" s="30"/>
    </row>
    <row r="173" spans="1:20" ht="12.75">
      <c r="A173" s="14">
        <v>93</v>
      </c>
      <c r="B173" s="14">
        <v>93</v>
      </c>
      <c r="C173" s="15" t="s">
        <v>121</v>
      </c>
      <c r="D173" s="182" t="s">
        <v>55</v>
      </c>
      <c r="E173" s="16" t="s">
        <v>52</v>
      </c>
      <c r="F173" s="32">
        <v>1</v>
      </c>
      <c r="G173" s="121">
        <f t="shared" si="5"/>
        <v>875</v>
      </c>
      <c r="H173" s="104">
        <v>619</v>
      </c>
      <c r="I173" s="23"/>
      <c r="J173" s="23"/>
      <c r="K173" s="23"/>
      <c r="L173" s="23"/>
      <c r="M173" s="101">
        <v>0.15</v>
      </c>
      <c r="N173" s="32">
        <v>93</v>
      </c>
      <c r="O173" s="23">
        <v>95</v>
      </c>
      <c r="P173" s="23">
        <v>68</v>
      </c>
      <c r="Q173" s="23"/>
      <c r="R173" s="15" t="s">
        <v>45</v>
      </c>
      <c r="S173" s="113"/>
      <c r="T173" s="30"/>
    </row>
    <row r="174" spans="1:20" ht="12.75">
      <c r="A174" s="14">
        <v>94</v>
      </c>
      <c r="B174" s="14">
        <v>94</v>
      </c>
      <c r="C174" s="15" t="s">
        <v>130</v>
      </c>
      <c r="D174" s="182" t="s">
        <v>55</v>
      </c>
      <c r="E174" s="16" t="s">
        <v>52</v>
      </c>
      <c r="F174" s="32">
        <v>1</v>
      </c>
      <c r="G174" s="97">
        <f>H174+J174+N174+O174+P174</f>
        <v>875</v>
      </c>
      <c r="H174" s="23">
        <v>619</v>
      </c>
      <c r="I174" s="23"/>
      <c r="J174" s="23"/>
      <c r="K174" s="23"/>
      <c r="L174" s="23"/>
      <c r="M174" s="28">
        <v>0.15</v>
      </c>
      <c r="N174" s="23">
        <v>93</v>
      </c>
      <c r="O174" s="23">
        <v>95</v>
      </c>
      <c r="P174" s="23">
        <v>68</v>
      </c>
      <c r="Q174" s="23"/>
      <c r="R174" s="15"/>
      <c r="S174" s="113"/>
      <c r="T174" s="30"/>
    </row>
    <row r="175" spans="1:20" ht="12.75">
      <c r="A175" s="14">
        <v>95</v>
      </c>
      <c r="B175" s="14">
        <v>95</v>
      </c>
      <c r="C175" s="15" t="s">
        <v>130</v>
      </c>
      <c r="D175" s="182" t="s">
        <v>55</v>
      </c>
      <c r="E175" s="16" t="s">
        <v>52</v>
      </c>
      <c r="F175" s="32">
        <v>1</v>
      </c>
      <c r="G175" s="97">
        <f>H175+J175+N175+O175+P175</f>
        <v>875</v>
      </c>
      <c r="H175" s="23">
        <v>619</v>
      </c>
      <c r="I175" s="23"/>
      <c r="J175" s="23"/>
      <c r="K175" s="23"/>
      <c r="L175" s="23"/>
      <c r="M175" s="28">
        <v>0.15</v>
      </c>
      <c r="N175" s="23">
        <v>93</v>
      </c>
      <c r="O175" s="23">
        <v>95</v>
      </c>
      <c r="P175" s="23">
        <v>68</v>
      </c>
      <c r="Q175" s="23"/>
      <c r="R175" s="15"/>
      <c r="S175" s="113"/>
      <c r="T175" s="30"/>
    </row>
    <row r="176" spans="1:20" ht="12.75">
      <c r="A176" s="14">
        <v>96</v>
      </c>
      <c r="B176" s="14">
        <v>96</v>
      </c>
      <c r="C176" s="15" t="s">
        <v>122</v>
      </c>
      <c r="D176" s="182" t="s">
        <v>55</v>
      </c>
      <c r="E176" s="16" t="s">
        <v>52</v>
      </c>
      <c r="F176" s="32">
        <v>1</v>
      </c>
      <c r="G176" s="121">
        <f>H176+J176+N176+O176+P176</f>
        <v>1029</v>
      </c>
      <c r="H176" s="23">
        <v>704</v>
      </c>
      <c r="I176" s="23"/>
      <c r="J176" s="23"/>
      <c r="K176" s="23"/>
      <c r="L176" s="23"/>
      <c r="M176" s="28">
        <v>0.2</v>
      </c>
      <c r="N176" s="23">
        <v>141</v>
      </c>
      <c r="O176" s="23">
        <v>107</v>
      </c>
      <c r="P176" s="23">
        <v>77</v>
      </c>
      <c r="Q176" s="23"/>
      <c r="R176" s="15" t="s">
        <v>45</v>
      </c>
      <c r="S176" s="113"/>
      <c r="T176" s="30"/>
    </row>
    <row r="177" spans="1:20" ht="12.75">
      <c r="A177" s="14">
        <v>97</v>
      </c>
      <c r="B177" s="14">
        <v>97</v>
      </c>
      <c r="C177" s="15" t="s">
        <v>122</v>
      </c>
      <c r="D177" s="182" t="s">
        <v>55</v>
      </c>
      <c r="E177" s="16" t="s">
        <v>52</v>
      </c>
      <c r="F177" s="32">
        <v>1</v>
      </c>
      <c r="G177" s="121">
        <f t="shared" si="5"/>
        <v>1029</v>
      </c>
      <c r="H177" s="23">
        <v>704</v>
      </c>
      <c r="I177" s="23"/>
      <c r="J177" s="23"/>
      <c r="K177" s="23"/>
      <c r="L177" s="23"/>
      <c r="M177" s="28">
        <v>0.2</v>
      </c>
      <c r="N177" s="23">
        <v>141</v>
      </c>
      <c r="O177" s="23">
        <v>107</v>
      </c>
      <c r="P177" s="23">
        <v>77</v>
      </c>
      <c r="Q177" s="23"/>
      <c r="R177" s="15" t="s">
        <v>45</v>
      </c>
      <c r="S177" s="113"/>
      <c r="T177" s="30"/>
    </row>
    <row r="178" spans="1:20" ht="12.75">
      <c r="A178" s="23"/>
      <c r="B178" s="23"/>
      <c r="C178" s="111" t="s">
        <v>155</v>
      </c>
      <c r="D178" s="179"/>
      <c r="E178" s="23"/>
      <c r="F178" s="90"/>
      <c r="G178" s="23">
        <f>SUM(G170:G177)</f>
        <v>7432</v>
      </c>
      <c r="H178" s="97">
        <f>SUM(H170:H177)</f>
        <v>5122</v>
      </c>
      <c r="I178" s="23"/>
      <c r="J178" s="23"/>
      <c r="K178" s="23"/>
      <c r="L178" s="23"/>
      <c r="M178" s="23"/>
      <c r="N178" s="32">
        <f>SUM(N170:N177)</f>
        <v>964</v>
      </c>
      <c r="O178" s="23">
        <f>SUM(O170:O177)</f>
        <v>784</v>
      </c>
      <c r="P178" s="23">
        <f>SUM(P170:P177)</f>
        <v>562</v>
      </c>
      <c r="Q178" s="23"/>
      <c r="R178" s="37"/>
      <c r="S178" s="113"/>
      <c r="T178" s="30"/>
    </row>
    <row r="179" spans="1:20" ht="12.75">
      <c r="A179" s="26"/>
      <c r="B179" s="26"/>
      <c r="C179" s="103"/>
      <c r="D179" s="180"/>
      <c r="E179" s="26"/>
      <c r="F179" s="26"/>
      <c r="G179" s="26"/>
      <c r="H179" s="122"/>
      <c r="I179" s="26"/>
      <c r="J179" s="26"/>
      <c r="K179" s="26"/>
      <c r="L179" s="26"/>
      <c r="M179" s="26"/>
      <c r="N179" s="116"/>
      <c r="O179" s="26"/>
      <c r="P179" s="26"/>
      <c r="Q179" s="26"/>
      <c r="R179" s="45"/>
      <c r="S179" s="113"/>
      <c r="T179" s="30"/>
    </row>
    <row r="180" spans="1:20" ht="12.75">
      <c r="A180" s="24"/>
      <c r="B180" s="24"/>
      <c r="C180" s="24"/>
      <c r="D180" s="181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6"/>
      <c r="T180" s="30"/>
    </row>
    <row r="181" spans="1:20" ht="19.5" customHeight="1">
      <c r="A181" s="24"/>
      <c r="B181" s="24"/>
      <c r="C181" s="238" t="s">
        <v>190</v>
      </c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</row>
    <row r="182" spans="1:20" ht="12.75" customHeight="1">
      <c r="A182" s="24"/>
      <c r="B182" s="24"/>
      <c r="C182" s="112"/>
      <c r="D182" s="186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6"/>
      <c r="T182" s="30"/>
    </row>
    <row r="183" spans="1:20" ht="12.75" customHeight="1">
      <c r="A183" s="24"/>
      <c r="B183" s="24"/>
      <c r="C183" s="40" t="s">
        <v>118</v>
      </c>
      <c r="D183" s="186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6"/>
      <c r="T183" s="30"/>
    </row>
    <row r="184" spans="1:20" ht="12.75" customHeight="1">
      <c r="A184" s="24"/>
      <c r="B184" s="24"/>
      <c r="C184" s="40"/>
      <c r="D184" s="186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6"/>
      <c r="T184" s="30"/>
    </row>
    <row r="185" spans="1:20" ht="12.75">
      <c r="A185" s="24"/>
      <c r="B185" s="24"/>
      <c r="C185" s="24"/>
      <c r="D185" s="181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6"/>
      <c r="T185" s="30"/>
    </row>
    <row r="186" spans="1:20" ht="12.75">
      <c r="A186" s="27">
        <v>0</v>
      </c>
      <c r="B186" s="27"/>
      <c r="C186" s="27">
        <v>1</v>
      </c>
      <c r="D186" s="183">
        <v>2</v>
      </c>
      <c r="E186" s="27">
        <v>3</v>
      </c>
      <c r="F186" s="27">
        <v>4</v>
      </c>
      <c r="G186" s="27">
        <v>5</v>
      </c>
      <c r="H186" s="27">
        <v>6</v>
      </c>
      <c r="I186" s="27">
        <v>7</v>
      </c>
      <c r="J186" s="27">
        <v>8</v>
      </c>
      <c r="K186" s="27">
        <v>8</v>
      </c>
      <c r="L186" s="27">
        <v>9</v>
      </c>
      <c r="M186" s="27">
        <v>9</v>
      </c>
      <c r="N186" s="27">
        <v>10</v>
      </c>
      <c r="O186" s="27">
        <v>11</v>
      </c>
      <c r="P186" s="27">
        <v>12</v>
      </c>
      <c r="Q186" s="27">
        <v>13</v>
      </c>
      <c r="R186" s="27">
        <v>5</v>
      </c>
      <c r="S186" s="166"/>
      <c r="T186" s="30"/>
    </row>
    <row r="187" spans="1:19" s="30" customFormat="1" ht="13.5" customHeight="1">
      <c r="A187" s="85">
        <v>98</v>
      </c>
      <c r="B187" s="85">
        <v>98</v>
      </c>
      <c r="C187" s="15" t="s">
        <v>181</v>
      </c>
      <c r="D187" s="179" t="s">
        <v>37</v>
      </c>
      <c r="E187" s="23" t="s">
        <v>38</v>
      </c>
      <c r="F187" s="23">
        <v>1</v>
      </c>
      <c r="G187" s="97">
        <f>H187+J187+N187+O187+P187</f>
        <v>2486</v>
      </c>
      <c r="H187" s="23">
        <v>1775</v>
      </c>
      <c r="I187" s="23"/>
      <c r="J187" s="23"/>
      <c r="K187" s="23"/>
      <c r="L187" s="23"/>
      <c r="M187" s="28">
        <v>0.15</v>
      </c>
      <c r="N187" s="15">
        <v>266</v>
      </c>
      <c r="O187" s="23">
        <v>250</v>
      </c>
      <c r="P187" s="23">
        <v>195</v>
      </c>
      <c r="Q187" s="23"/>
      <c r="R187" s="37"/>
      <c r="S187" s="26"/>
    </row>
    <row r="188" spans="1:20" ht="12.75">
      <c r="A188" s="85"/>
      <c r="B188" s="85"/>
      <c r="C188" s="15" t="s">
        <v>160</v>
      </c>
      <c r="D188" s="182"/>
      <c r="E188" s="23"/>
      <c r="F188" s="23"/>
      <c r="G188" s="23">
        <f>SUM(G187:G187)</f>
        <v>2486</v>
      </c>
      <c r="H188" s="23">
        <f>SUM(H187:H187)</f>
        <v>1775</v>
      </c>
      <c r="I188" s="23"/>
      <c r="J188" s="23"/>
      <c r="K188" s="23"/>
      <c r="L188" s="23"/>
      <c r="M188" s="23"/>
      <c r="N188" s="23">
        <f>SUM(N187:N187)</f>
        <v>266</v>
      </c>
      <c r="O188" s="23">
        <f>SUM(O187:O187)</f>
        <v>250</v>
      </c>
      <c r="P188" s="23">
        <f>SUM(P187:P187)</f>
        <v>195</v>
      </c>
      <c r="Q188" s="23"/>
      <c r="R188" s="37"/>
      <c r="S188" s="26"/>
      <c r="T188" s="30"/>
    </row>
    <row r="189" spans="1:20" ht="12.75">
      <c r="A189" s="112"/>
      <c r="B189" s="112"/>
      <c r="C189" s="113"/>
      <c r="D189" s="18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6"/>
      <c r="T189" s="30"/>
    </row>
    <row r="190" spans="1:20" ht="12.75">
      <c r="A190" s="112"/>
      <c r="B190" s="112"/>
      <c r="C190" s="217" t="s">
        <v>49</v>
      </c>
      <c r="D190" s="217"/>
      <c r="E190" s="217"/>
      <c r="F190" s="217"/>
      <c r="G190" s="217"/>
      <c r="H190" s="217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6"/>
      <c r="T190" s="30"/>
    </row>
    <row r="191" spans="1:20" ht="12.75">
      <c r="A191" s="26"/>
      <c r="B191" s="26"/>
      <c r="C191" s="217"/>
      <c r="D191" s="217"/>
      <c r="E191" s="217"/>
      <c r="F191" s="217"/>
      <c r="G191" s="217"/>
      <c r="H191" s="217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6"/>
      <c r="T191" s="30"/>
    </row>
    <row r="192" spans="1:20" ht="12.75">
      <c r="A192" s="56">
        <v>0</v>
      </c>
      <c r="B192" s="56"/>
      <c r="C192" s="21">
        <v>1</v>
      </c>
      <c r="D192" s="177">
        <v>2</v>
      </c>
      <c r="E192" s="21">
        <v>3</v>
      </c>
      <c r="F192" s="21">
        <v>4</v>
      </c>
      <c r="G192" s="21">
        <v>5</v>
      </c>
      <c r="H192" s="21">
        <v>6</v>
      </c>
      <c r="I192" s="21">
        <v>7</v>
      </c>
      <c r="J192" s="21">
        <v>8</v>
      </c>
      <c r="K192" s="21">
        <v>8</v>
      </c>
      <c r="L192" s="21">
        <v>9</v>
      </c>
      <c r="M192" s="21">
        <v>9</v>
      </c>
      <c r="N192" s="21">
        <v>10</v>
      </c>
      <c r="O192" s="21">
        <v>11</v>
      </c>
      <c r="P192" s="21">
        <v>12</v>
      </c>
      <c r="Q192" s="21">
        <v>13</v>
      </c>
      <c r="R192" s="21">
        <v>5</v>
      </c>
      <c r="S192" s="166"/>
      <c r="T192" s="30"/>
    </row>
    <row r="193" spans="1:20" s="83" customFormat="1" ht="12.75">
      <c r="A193" s="56">
        <v>99</v>
      </c>
      <c r="B193" s="56">
        <v>99</v>
      </c>
      <c r="C193" s="15" t="s">
        <v>131</v>
      </c>
      <c r="D193" s="179" t="s">
        <v>42</v>
      </c>
      <c r="E193" s="23" t="s">
        <v>43</v>
      </c>
      <c r="F193" s="23">
        <v>1</v>
      </c>
      <c r="G193" s="97">
        <f>H193+J193+N193+O193+P193</f>
        <v>1983</v>
      </c>
      <c r="H193" s="23">
        <v>1368</v>
      </c>
      <c r="I193" s="23"/>
      <c r="J193" s="23"/>
      <c r="K193" s="23"/>
      <c r="L193" s="23"/>
      <c r="M193" s="28">
        <v>0.25</v>
      </c>
      <c r="N193" s="23">
        <v>342</v>
      </c>
      <c r="O193" s="23">
        <v>123</v>
      </c>
      <c r="P193" s="23">
        <v>150</v>
      </c>
      <c r="Q193" s="23"/>
      <c r="R193" s="37"/>
      <c r="S193" s="26"/>
      <c r="T193" s="30"/>
    </row>
    <row r="194" spans="1:20" s="83" customFormat="1" ht="12.75">
      <c r="A194" s="85">
        <v>100</v>
      </c>
      <c r="B194" s="85">
        <v>100</v>
      </c>
      <c r="C194" s="15" t="s">
        <v>2</v>
      </c>
      <c r="D194" s="179" t="s">
        <v>42</v>
      </c>
      <c r="E194" s="23" t="s">
        <v>43</v>
      </c>
      <c r="F194" s="23">
        <v>1</v>
      </c>
      <c r="G194" s="97">
        <f>H194+J194+N194+O194+P194</f>
        <v>1846</v>
      </c>
      <c r="H194" s="23">
        <v>1368</v>
      </c>
      <c r="I194" s="23"/>
      <c r="J194" s="23"/>
      <c r="K194" s="23"/>
      <c r="L194" s="23"/>
      <c r="M194" s="28">
        <v>0.15</v>
      </c>
      <c r="N194" s="23">
        <v>205</v>
      </c>
      <c r="O194" s="23">
        <v>123</v>
      </c>
      <c r="P194" s="23">
        <v>150</v>
      </c>
      <c r="Q194" s="23"/>
      <c r="R194" s="37"/>
      <c r="S194" s="26"/>
      <c r="T194" s="30"/>
    </row>
    <row r="195" spans="1:20" s="83" customFormat="1" ht="12.75">
      <c r="A195" s="85">
        <v>101</v>
      </c>
      <c r="B195" s="85">
        <v>101</v>
      </c>
      <c r="C195" s="15" t="s">
        <v>131</v>
      </c>
      <c r="D195" s="179" t="s">
        <v>42</v>
      </c>
      <c r="E195" s="23" t="s">
        <v>43</v>
      </c>
      <c r="F195" s="23">
        <v>1</v>
      </c>
      <c r="G195" s="97">
        <f>H195+J195+N195+O195+P195</f>
        <v>1983</v>
      </c>
      <c r="H195" s="23">
        <v>1368</v>
      </c>
      <c r="I195" s="23"/>
      <c r="J195" s="23"/>
      <c r="K195" s="23"/>
      <c r="L195" s="23"/>
      <c r="M195" s="28">
        <v>0.25</v>
      </c>
      <c r="N195" s="23">
        <v>342</v>
      </c>
      <c r="O195" s="23">
        <v>123</v>
      </c>
      <c r="P195" s="23">
        <v>150</v>
      </c>
      <c r="Q195" s="23"/>
      <c r="R195" s="37"/>
      <c r="S195" s="26"/>
      <c r="T195" s="30"/>
    </row>
    <row r="196" spans="1:19" s="30" customFormat="1" ht="12.75">
      <c r="A196" s="55">
        <v>102</v>
      </c>
      <c r="B196" s="55">
        <v>102</v>
      </c>
      <c r="C196" s="123" t="s">
        <v>217</v>
      </c>
      <c r="D196" s="187" t="s">
        <v>42</v>
      </c>
      <c r="E196" s="91" t="s">
        <v>43</v>
      </c>
      <c r="F196" s="91">
        <v>1</v>
      </c>
      <c r="G196" s="124"/>
      <c r="H196" s="124"/>
      <c r="I196" s="125"/>
      <c r="J196" s="91"/>
      <c r="K196" s="91"/>
      <c r="L196" s="91"/>
      <c r="M196" s="126"/>
      <c r="N196" s="123"/>
      <c r="O196" s="91"/>
      <c r="P196" s="92"/>
      <c r="Q196" s="91"/>
      <c r="R196" s="93"/>
      <c r="S196" s="113"/>
    </row>
    <row r="197" spans="1:20" s="83" customFormat="1" ht="12.75">
      <c r="A197" s="85"/>
      <c r="B197" s="85"/>
      <c r="C197" s="111" t="s">
        <v>157</v>
      </c>
      <c r="D197" s="179"/>
      <c r="E197" s="23"/>
      <c r="F197" s="23"/>
      <c r="G197" s="23">
        <f>SUM(G195:G195)</f>
        <v>1983</v>
      </c>
      <c r="H197" s="23">
        <f>SUM(H195:H195)</f>
        <v>1368</v>
      </c>
      <c r="I197" s="23"/>
      <c r="J197" s="23"/>
      <c r="K197" s="23"/>
      <c r="L197" s="23"/>
      <c r="M197" s="23"/>
      <c r="N197" s="23">
        <f>SUM(N195:N195)</f>
        <v>342</v>
      </c>
      <c r="O197" s="23">
        <f>SUM(O195:O195)</f>
        <v>123</v>
      </c>
      <c r="P197" s="23">
        <f>SUM(P195:P195)</f>
        <v>150</v>
      </c>
      <c r="Q197" s="23"/>
      <c r="R197" s="37"/>
      <c r="S197" s="26"/>
      <c r="T197" s="30"/>
    </row>
    <row r="198" spans="1:20" ht="12.75">
      <c r="A198" s="117"/>
      <c r="B198" s="117"/>
      <c r="C198" s="103"/>
      <c r="D198" s="180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45"/>
      <c r="S198" s="26"/>
      <c r="T198" s="30"/>
    </row>
    <row r="199" spans="1:20" ht="12.75">
      <c r="A199" s="112"/>
      <c r="B199" s="112"/>
      <c r="C199" s="24"/>
      <c r="D199" s="181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6"/>
      <c r="T199" s="30"/>
    </row>
    <row r="200" spans="1:20" ht="12.75">
      <c r="A200" s="112"/>
      <c r="B200" s="112"/>
      <c r="C200" s="24" t="s">
        <v>50</v>
      </c>
      <c r="D200" s="181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6"/>
      <c r="T200" s="30"/>
    </row>
    <row r="201" spans="1:20" ht="12.75">
      <c r="A201" s="112"/>
      <c r="B201" s="112"/>
      <c r="C201" s="24"/>
      <c r="D201" s="181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6"/>
      <c r="T201" s="30"/>
    </row>
    <row r="202" spans="1:20" ht="12.75">
      <c r="A202" s="112"/>
      <c r="B202" s="112"/>
      <c r="C202" s="24" t="s">
        <v>116</v>
      </c>
      <c r="D202" s="181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6"/>
      <c r="T202" s="30"/>
    </row>
    <row r="203" spans="1:20" ht="12.75">
      <c r="A203" s="112"/>
      <c r="B203" s="112"/>
      <c r="C203" s="24"/>
      <c r="D203" s="181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6"/>
      <c r="T203" s="30"/>
    </row>
    <row r="204" spans="1:20" ht="12.75">
      <c r="A204" s="27">
        <v>0</v>
      </c>
      <c r="B204" s="27"/>
      <c r="C204" s="27">
        <v>1</v>
      </c>
      <c r="D204" s="183">
        <v>2</v>
      </c>
      <c r="E204" s="27">
        <v>3</v>
      </c>
      <c r="F204" s="27">
        <v>4</v>
      </c>
      <c r="G204" s="27">
        <v>5</v>
      </c>
      <c r="H204" s="27">
        <v>6</v>
      </c>
      <c r="I204" s="27">
        <v>7</v>
      </c>
      <c r="J204" s="27">
        <v>8</v>
      </c>
      <c r="K204" s="27">
        <v>8</v>
      </c>
      <c r="L204" s="27">
        <v>9</v>
      </c>
      <c r="M204" s="27">
        <v>9</v>
      </c>
      <c r="N204" s="27">
        <v>10</v>
      </c>
      <c r="O204" s="27">
        <v>11</v>
      </c>
      <c r="P204" s="27">
        <v>12</v>
      </c>
      <c r="Q204" s="27">
        <v>13</v>
      </c>
      <c r="R204" s="27">
        <v>5</v>
      </c>
      <c r="S204" s="166"/>
      <c r="T204" s="30"/>
    </row>
    <row r="205" spans="1:20" ht="12.75">
      <c r="A205" s="14">
        <v>103</v>
      </c>
      <c r="B205" s="14">
        <v>103</v>
      </c>
      <c r="C205" s="15" t="s">
        <v>129</v>
      </c>
      <c r="D205" s="182" t="s">
        <v>51</v>
      </c>
      <c r="E205" s="16" t="s">
        <v>52</v>
      </c>
      <c r="F205" s="32">
        <v>1</v>
      </c>
      <c r="G205" s="97">
        <f>H205+J205+N205+O205+P205</f>
        <v>957</v>
      </c>
      <c r="H205" s="104">
        <v>681</v>
      </c>
      <c r="I205" s="23"/>
      <c r="J205" s="23"/>
      <c r="K205" s="23"/>
      <c r="L205" s="23"/>
      <c r="M205" s="101">
        <v>0.15</v>
      </c>
      <c r="N205" s="32">
        <v>102</v>
      </c>
      <c r="O205" s="23">
        <v>99</v>
      </c>
      <c r="P205" s="23">
        <v>75</v>
      </c>
      <c r="Q205" s="23"/>
      <c r="R205" s="37"/>
      <c r="S205" s="113"/>
      <c r="T205" s="30"/>
    </row>
    <row r="206" spans="1:20" ht="12.75">
      <c r="A206" s="14">
        <v>104</v>
      </c>
      <c r="B206" s="14">
        <v>104</v>
      </c>
      <c r="C206" s="15" t="s">
        <v>129</v>
      </c>
      <c r="D206" s="182" t="s">
        <v>51</v>
      </c>
      <c r="E206" s="16" t="s">
        <v>52</v>
      </c>
      <c r="F206" s="32">
        <v>1</v>
      </c>
      <c r="G206" s="97">
        <f>H206+J206+N206+O206+P206</f>
        <v>957</v>
      </c>
      <c r="H206" s="104">
        <v>681</v>
      </c>
      <c r="I206" s="23"/>
      <c r="J206" s="23"/>
      <c r="K206" s="23"/>
      <c r="L206" s="23"/>
      <c r="M206" s="101">
        <v>0.15</v>
      </c>
      <c r="N206" s="32">
        <v>102</v>
      </c>
      <c r="O206" s="23">
        <v>99</v>
      </c>
      <c r="P206" s="23">
        <v>75</v>
      </c>
      <c r="Q206" s="23"/>
      <c r="R206" s="37"/>
      <c r="S206" s="113"/>
      <c r="T206" s="30"/>
    </row>
    <row r="207" spans="1:20" ht="12.75">
      <c r="A207" s="14">
        <v>105</v>
      </c>
      <c r="B207" s="14">
        <v>105</v>
      </c>
      <c r="C207" s="15" t="s">
        <v>152</v>
      </c>
      <c r="D207" s="182" t="s">
        <v>51</v>
      </c>
      <c r="E207" s="16" t="s">
        <v>52</v>
      </c>
      <c r="F207" s="32">
        <v>1</v>
      </c>
      <c r="G207" s="97">
        <f>H207+J207+N207+O207+P207</f>
        <v>923</v>
      </c>
      <c r="H207" s="108">
        <v>681</v>
      </c>
      <c r="I207" s="23"/>
      <c r="J207" s="23"/>
      <c r="K207" s="23"/>
      <c r="L207" s="23"/>
      <c r="M207" s="28">
        <v>0.1</v>
      </c>
      <c r="N207" s="23">
        <v>68</v>
      </c>
      <c r="O207" s="23">
        <v>99</v>
      </c>
      <c r="P207" s="23">
        <v>75</v>
      </c>
      <c r="Q207" s="23"/>
      <c r="R207" s="37"/>
      <c r="S207" s="113"/>
      <c r="T207" s="30"/>
    </row>
    <row r="208" spans="1:20" ht="12.75">
      <c r="A208" s="14">
        <v>106</v>
      </c>
      <c r="B208" s="14">
        <v>106</v>
      </c>
      <c r="C208" s="15" t="s">
        <v>129</v>
      </c>
      <c r="D208" s="182" t="s">
        <v>51</v>
      </c>
      <c r="E208" s="16" t="s">
        <v>52</v>
      </c>
      <c r="F208" s="32">
        <v>1</v>
      </c>
      <c r="G208" s="97">
        <f>H208+J208+N208+O208+P208</f>
        <v>957</v>
      </c>
      <c r="H208" s="108">
        <v>681</v>
      </c>
      <c r="I208" s="23"/>
      <c r="J208" s="23"/>
      <c r="K208" s="23"/>
      <c r="L208" s="23"/>
      <c r="M208" s="28">
        <v>0.15</v>
      </c>
      <c r="N208" s="23">
        <v>102</v>
      </c>
      <c r="O208" s="23">
        <v>99</v>
      </c>
      <c r="P208" s="23">
        <v>75</v>
      </c>
      <c r="Q208" s="23"/>
      <c r="R208" s="37"/>
      <c r="S208" s="113"/>
      <c r="T208" s="30"/>
    </row>
    <row r="209" spans="1:19" s="30" customFormat="1" ht="25.5">
      <c r="A209" s="127">
        <v>107</v>
      </c>
      <c r="B209" s="127">
        <v>107</v>
      </c>
      <c r="C209" s="15" t="s">
        <v>132</v>
      </c>
      <c r="D209" s="182" t="s">
        <v>57</v>
      </c>
      <c r="E209" s="16" t="s">
        <v>52</v>
      </c>
      <c r="F209" s="32">
        <v>1</v>
      </c>
      <c r="G209" s="97"/>
      <c r="H209" s="104"/>
      <c r="I209" s="23"/>
      <c r="J209" s="23"/>
      <c r="K209" s="23"/>
      <c r="L209" s="23"/>
      <c r="M209" s="101"/>
      <c r="N209" s="32"/>
      <c r="O209" s="23"/>
      <c r="P209" s="23"/>
      <c r="Q209" s="23"/>
      <c r="R209" s="15" t="s">
        <v>45</v>
      </c>
      <c r="S209" s="113"/>
    </row>
    <row r="210" spans="1:20" ht="12.75">
      <c r="A210" s="127"/>
      <c r="B210" s="127"/>
      <c r="C210" s="15" t="s">
        <v>156</v>
      </c>
      <c r="D210" s="182"/>
      <c r="E210" s="16"/>
      <c r="F210" s="32"/>
      <c r="G210" s="29">
        <f>SUM(G207:G208)</f>
        <v>1880</v>
      </c>
      <c r="H210" s="108">
        <f>SUM(H207:H208)</f>
        <v>1362</v>
      </c>
      <c r="I210" s="23"/>
      <c r="J210" s="23"/>
      <c r="K210" s="23"/>
      <c r="L210" s="23"/>
      <c r="M210" s="23"/>
      <c r="N210" s="23">
        <f>SUM(N207:N208)</f>
        <v>170</v>
      </c>
      <c r="O210" s="23">
        <f>SUM(O207:O208)</f>
        <v>198</v>
      </c>
      <c r="P210" s="23">
        <f>SUM(P207:P208)</f>
        <v>150</v>
      </c>
      <c r="Q210" s="23"/>
      <c r="R210" s="37"/>
      <c r="S210" s="113"/>
      <c r="T210" s="30"/>
    </row>
    <row r="211" spans="1:20" ht="12.75">
      <c r="A211" s="24"/>
      <c r="B211" s="24"/>
      <c r="C211" s="24"/>
      <c r="D211" s="181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6"/>
      <c r="T211" s="30"/>
    </row>
    <row r="212" spans="1:20" ht="12.75">
      <c r="A212" s="24"/>
      <c r="B212" s="24"/>
      <c r="C212" s="24"/>
      <c r="D212" s="181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6"/>
      <c r="T212" s="30"/>
    </row>
    <row r="213" spans="1:20" ht="12.75">
      <c r="A213" s="24"/>
      <c r="B213" s="24"/>
      <c r="C213" s="24"/>
      <c r="D213" s="181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6"/>
      <c r="T213" s="30"/>
    </row>
    <row r="214" spans="1:20" ht="12.75">
      <c r="A214" s="24"/>
      <c r="B214" s="24"/>
      <c r="C214" s="24" t="s">
        <v>189</v>
      </c>
      <c r="D214" s="181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6"/>
      <c r="T214" s="30"/>
    </row>
    <row r="215" spans="1:20" ht="12.75">
      <c r="A215" s="24"/>
      <c r="B215" s="24"/>
      <c r="C215" s="24"/>
      <c r="D215" s="181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6"/>
      <c r="T215" s="30"/>
    </row>
    <row r="216" spans="1:20" ht="12.75">
      <c r="A216" s="21">
        <v>0</v>
      </c>
      <c r="B216" s="21"/>
      <c r="C216" s="21">
        <v>1</v>
      </c>
      <c r="D216" s="177">
        <v>2</v>
      </c>
      <c r="E216" s="21">
        <v>3</v>
      </c>
      <c r="F216" s="21">
        <v>4</v>
      </c>
      <c r="G216" s="21">
        <v>5</v>
      </c>
      <c r="H216" s="21">
        <v>6</v>
      </c>
      <c r="I216" s="21">
        <v>7</v>
      </c>
      <c r="J216" s="21">
        <v>8</v>
      </c>
      <c r="K216" s="21">
        <v>8</v>
      </c>
      <c r="L216" s="21">
        <v>9</v>
      </c>
      <c r="M216" s="21">
        <v>9</v>
      </c>
      <c r="N216" s="21">
        <v>10</v>
      </c>
      <c r="O216" s="21">
        <v>11</v>
      </c>
      <c r="P216" s="21">
        <v>12</v>
      </c>
      <c r="Q216" s="21">
        <v>13</v>
      </c>
      <c r="R216" s="21">
        <v>5</v>
      </c>
      <c r="S216" s="166"/>
      <c r="T216" s="30"/>
    </row>
    <row r="217" spans="1:20" ht="12.75">
      <c r="A217" s="14">
        <v>108</v>
      </c>
      <c r="B217" s="14">
        <v>108</v>
      </c>
      <c r="C217" s="15" t="s">
        <v>130</v>
      </c>
      <c r="D217" s="182" t="s">
        <v>55</v>
      </c>
      <c r="E217" s="16" t="s">
        <v>52</v>
      </c>
      <c r="F217" s="32">
        <v>1</v>
      </c>
      <c r="G217" s="97">
        <f>H217+J217+N217+O217+P217</f>
        <v>875</v>
      </c>
      <c r="H217" s="23">
        <v>619</v>
      </c>
      <c r="I217" s="23"/>
      <c r="J217" s="23"/>
      <c r="K217" s="23"/>
      <c r="L217" s="23"/>
      <c r="M217" s="28">
        <v>0.15</v>
      </c>
      <c r="N217" s="23">
        <v>93</v>
      </c>
      <c r="O217" s="23">
        <v>95</v>
      </c>
      <c r="P217" s="23">
        <v>68</v>
      </c>
      <c r="Q217" s="23"/>
      <c r="R217" s="37"/>
      <c r="S217" s="113"/>
      <c r="T217" s="30"/>
    </row>
    <row r="218" spans="1:20" ht="12.75">
      <c r="A218" s="14">
        <v>109</v>
      </c>
      <c r="B218" s="14">
        <v>109</v>
      </c>
      <c r="C218" s="15" t="s">
        <v>130</v>
      </c>
      <c r="D218" s="182" t="s">
        <v>55</v>
      </c>
      <c r="E218" s="16" t="s">
        <v>52</v>
      </c>
      <c r="F218" s="32">
        <v>1</v>
      </c>
      <c r="G218" s="97">
        <f>H218+J218+N218+O218+P218</f>
        <v>937</v>
      </c>
      <c r="H218" s="23">
        <v>619</v>
      </c>
      <c r="I218" s="23"/>
      <c r="J218" s="23"/>
      <c r="K218" s="23"/>
      <c r="L218" s="23"/>
      <c r="M218" s="28">
        <v>0.25</v>
      </c>
      <c r="N218" s="23">
        <v>155</v>
      </c>
      <c r="O218" s="23">
        <v>95</v>
      </c>
      <c r="P218" s="23">
        <v>68</v>
      </c>
      <c r="Q218" s="23"/>
      <c r="R218" s="37"/>
      <c r="S218" s="113"/>
      <c r="T218" s="30"/>
    </row>
    <row r="219" spans="1:20" ht="12.75">
      <c r="A219" s="14">
        <v>110</v>
      </c>
      <c r="B219" s="14">
        <v>110</v>
      </c>
      <c r="C219" s="15" t="s">
        <v>122</v>
      </c>
      <c r="D219" s="182" t="s">
        <v>55</v>
      </c>
      <c r="E219" s="16" t="s">
        <v>52</v>
      </c>
      <c r="F219" s="32">
        <v>1</v>
      </c>
      <c r="G219" s="97"/>
      <c r="H219" s="23"/>
      <c r="I219" s="23"/>
      <c r="J219" s="23"/>
      <c r="K219" s="23"/>
      <c r="L219" s="23"/>
      <c r="M219" s="28"/>
      <c r="N219" s="23"/>
      <c r="O219" s="23"/>
      <c r="P219" s="23"/>
      <c r="Q219" s="23"/>
      <c r="R219" s="37" t="s">
        <v>45</v>
      </c>
      <c r="S219" s="113"/>
      <c r="T219" s="30"/>
    </row>
    <row r="220" spans="1:20" ht="12.75">
      <c r="A220" s="128"/>
      <c r="B220" s="128"/>
      <c r="C220" s="15" t="s">
        <v>154</v>
      </c>
      <c r="D220" s="188"/>
      <c r="E220" s="74"/>
      <c r="F220" s="152"/>
      <c r="G220" s="71">
        <f>SUM(G217:G218)</f>
        <v>1812</v>
      </c>
      <c r="H220" s="71">
        <f>SUM(H217:H218)</f>
        <v>1238</v>
      </c>
      <c r="I220" s="71"/>
      <c r="J220" s="71"/>
      <c r="K220" s="71"/>
      <c r="L220" s="71"/>
      <c r="M220" s="71"/>
      <c r="N220" s="71">
        <f>SUM(N217:N218)</f>
        <v>248</v>
      </c>
      <c r="O220" s="71">
        <f>SUM(O217:O218)</f>
        <v>190</v>
      </c>
      <c r="P220" s="71">
        <f>SUM(P217:P218)</f>
        <v>136</v>
      </c>
      <c r="Q220" s="71"/>
      <c r="R220" s="73"/>
      <c r="S220" s="76"/>
      <c r="T220" s="30"/>
    </row>
    <row r="221" spans="1:20" ht="12.75">
      <c r="A221" s="75"/>
      <c r="B221" s="75"/>
      <c r="C221" s="76"/>
      <c r="D221" s="189"/>
      <c r="E221" s="77"/>
      <c r="F221" s="77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9"/>
      <c r="S221" s="76"/>
      <c r="T221" s="30"/>
    </row>
    <row r="222" spans="1:20" ht="12.75">
      <c r="A222" s="75"/>
      <c r="B222" s="75"/>
      <c r="C222" s="76"/>
      <c r="D222" s="189"/>
      <c r="E222" s="77"/>
      <c r="F222" s="77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9"/>
      <c r="S222" s="76"/>
      <c r="T222" s="30"/>
    </row>
    <row r="223" spans="1:20" ht="12.75">
      <c r="A223" s="75"/>
      <c r="B223" s="75"/>
      <c r="C223" s="112" t="s">
        <v>179</v>
      </c>
      <c r="D223" s="189"/>
      <c r="E223" s="77"/>
      <c r="F223" s="77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9"/>
      <c r="S223" s="76"/>
      <c r="T223" s="30"/>
    </row>
    <row r="224" spans="1:20" ht="12.75">
      <c r="A224" s="75"/>
      <c r="B224" s="75"/>
      <c r="C224" s="76"/>
      <c r="D224" s="189"/>
      <c r="E224" s="77"/>
      <c r="F224" s="77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9"/>
      <c r="S224" s="76"/>
      <c r="T224" s="30"/>
    </row>
    <row r="225" spans="1:20" ht="12.75">
      <c r="A225" s="75"/>
      <c r="B225" s="75"/>
      <c r="C225" s="76"/>
      <c r="D225" s="189"/>
      <c r="E225" s="77"/>
      <c r="F225" s="77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9"/>
      <c r="S225" s="76"/>
      <c r="T225" s="30"/>
    </row>
    <row r="226" spans="1:20" ht="12.75">
      <c r="A226" s="75"/>
      <c r="B226" s="75"/>
      <c r="C226" s="112" t="s">
        <v>182</v>
      </c>
      <c r="D226" s="189"/>
      <c r="E226" s="77"/>
      <c r="F226" s="77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9"/>
      <c r="S226" s="76"/>
      <c r="T226" s="30"/>
    </row>
    <row r="227" spans="1:20" ht="12.75">
      <c r="A227" s="75"/>
      <c r="B227" s="75"/>
      <c r="C227" s="76"/>
      <c r="D227" s="189"/>
      <c r="E227" s="77"/>
      <c r="F227" s="77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9"/>
      <c r="S227" s="76"/>
      <c r="T227" s="30"/>
    </row>
    <row r="228" spans="1:20" ht="12.75">
      <c r="A228" s="27">
        <v>0</v>
      </c>
      <c r="B228" s="27"/>
      <c r="C228" s="27">
        <v>1</v>
      </c>
      <c r="D228" s="183">
        <v>2</v>
      </c>
      <c r="E228" s="27">
        <v>3</v>
      </c>
      <c r="F228" s="27">
        <v>4</v>
      </c>
      <c r="G228" s="27">
        <v>5</v>
      </c>
      <c r="H228" s="27">
        <v>6</v>
      </c>
      <c r="I228" s="27">
        <v>7</v>
      </c>
      <c r="J228" s="27">
        <v>8</v>
      </c>
      <c r="K228" s="27">
        <v>8</v>
      </c>
      <c r="L228" s="27">
        <v>9</v>
      </c>
      <c r="M228" s="27">
        <v>9</v>
      </c>
      <c r="N228" s="27">
        <v>10</v>
      </c>
      <c r="O228" s="27">
        <v>11</v>
      </c>
      <c r="P228" s="27">
        <v>12</v>
      </c>
      <c r="Q228" s="27">
        <v>13</v>
      </c>
      <c r="R228" s="27">
        <v>5</v>
      </c>
      <c r="S228" s="166"/>
      <c r="T228" s="30"/>
    </row>
    <row r="229" spans="1:20" ht="12.75">
      <c r="A229" s="60">
        <v>111</v>
      </c>
      <c r="B229" s="60">
        <v>111</v>
      </c>
      <c r="C229" s="23" t="s">
        <v>162</v>
      </c>
      <c r="D229" s="179" t="s">
        <v>37</v>
      </c>
      <c r="E229" s="23" t="s">
        <v>38</v>
      </c>
      <c r="F229" s="23">
        <v>1</v>
      </c>
      <c r="G229" s="37">
        <f>H229+J229+N229+O229+P229+Q229</f>
        <v>2278</v>
      </c>
      <c r="H229" s="23">
        <v>1773</v>
      </c>
      <c r="I229" s="23"/>
      <c r="J229" s="23"/>
      <c r="K229" s="23"/>
      <c r="L229" s="23"/>
      <c r="M229" s="28">
        <v>0.15</v>
      </c>
      <c r="N229" s="23">
        <v>178</v>
      </c>
      <c r="O229" s="23">
        <v>132</v>
      </c>
      <c r="P229" s="23">
        <v>195</v>
      </c>
      <c r="Q229" s="23"/>
      <c r="R229" s="37"/>
      <c r="S229" s="26"/>
      <c r="T229" s="30"/>
    </row>
    <row r="230" spans="1:20" ht="12.75">
      <c r="A230" s="98">
        <v>112</v>
      </c>
      <c r="B230" s="98">
        <v>112</v>
      </c>
      <c r="C230" s="96" t="s">
        <v>163</v>
      </c>
      <c r="D230" s="179" t="s">
        <v>37</v>
      </c>
      <c r="E230" s="23" t="s">
        <v>38</v>
      </c>
      <c r="F230" s="23">
        <v>1</v>
      </c>
      <c r="G230" s="97">
        <f>H230+J230+N230+O230+P230</f>
        <v>1929</v>
      </c>
      <c r="H230" s="23">
        <v>1328</v>
      </c>
      <c r="I230" s="23"/>
      <c r="J230" s="23"/>
      <c r="K230" s="23"/>
      <c r="L230" s="23"/>
      <c r="M230" s="28">
        <v>0.25</v>
      </c>
      <c r="N230" s="23">
        <v>332</v>
      </c>
      <c r="O230" s="23">
        <v>123</v>
      </c>
      <c r="P230" s="23">
        <v>146</v>
      </c>
      <c r="Q230" s="23"/>
      <c r="R230" s="37"/>
      <c r="S230" s="26"/>
      <c r="T230" s="30"/>
    </row>
    <row r="231" spans="1:19" s="30" customFormat="1" ht="12.75">
      <c r="A231" s="60">
        <v>113</v>
      </c>
      <c r="B231" s="60">
        <v>113</v>
      </c>
      <c r="C231" s="23" t="s">
        <v>207</v>
      </c>
      <c r="D231" s="179" t="s">
        <v>37</v>
      </c>
      <c r="E231" s="23" t="s">
        <v>38</v>
      </c>
      <c r="F231" s="23">
        <v>1</v>
      </c>
      <c r="G231" s="97">
        <f>H231+J231+N231+O231+P231</f>
        <v>1929</v>
      </c>
      <c r="H231" s="23">
        <v>1328</v>
      </c>
      <c r="I231" s="23"/>
      <c r="J231" s="23"/>
      <c r="K231" s="23"/>
      <c r="L231" s="23"/>
      <c r="M231" s="28">
        <v>0.25</v>
      </c>
      <c r="N231" s="23">
        <v>332</v>
      </c>
      <c r="O231" s="23">
        <v>123</v>
      </c>
      <c r="P231" s="23">
        <v>146</v>
      </c>
      <c r="Q231" s="23"/>
      <c r="R231" s="37"/>
      <c r="S231" s="26"/>
    </row>
    <row r="232" spans="1:20" ht="12.75">
      <c r="A232" s="85">
        <v>114</v>
      </c>
      <c r="B232" s="85">
        <v>114</v>
      </c>
      <c r="C232" s="15" t="s">
        <v>164</v>
      </c>
      <c r="D232" s="182" t="s">
        <v>54</v>
      </c>
      <c r="E232" s="23" t="s">
        <v>38</v>
      </c>
      <c r="F232" s="23">
        <v>1</v>
      </c>
      <c r="G232" s="97">
        <f>H232+J232+N232+O232+P232</f>
        <v>1730</v>
      </c>
      <c r="H232" s="23">
        <v>1328</v>
      </c>
      <c r="I232" s="23"/>
      <c r="J232" s="23"/>
      <c r="K232" s="23"/>
      <c r="L232" s="23"/>
      <c r="M232" s="28">
        <v>0.1</v>
      </c>
      <c r="N232" s="23">
        <v>133</v>
      </c>
      <c r="O232" s="23">
        <v>123</v>
      </c>
      <c r="P232" s="23">
        <v>146</v>
      </c>
      <c r="Q232" s="23"/>
      <c r="R232" s="37"/>
      <c r="S232" s="26"/>
      <c r="T232" s="30"/>
    </row>
    <row r="233" spans="1:20" ht="12.75">
      <c r="A233" s="14"/>
      <c r="B233" s="14"/>
      <c r="C233" s="15" t="s">
        <v>157</v>
      </c>
      <c r="D233" s="182"/>
      <c r="E233" s="15"/>
      <c r="F233" s="15"/>
      <c r="G233" s="23">
        <f>SUM(G229:G231)</f>
        <v>6136</v>
      </c>
      <c r="H233" s="23">
        <f>SUM(H229:H231)</f>
        <v>4429</v>
      </c>
      <c r="I233" s="23"/>
      <c r="J233" s="23"/>
      <c r="K233" s="23"/>
      <c r="L233" s="23"/>
      <c r="M233" s="23"/>
      <c r="N233" s="23">
        <f>SUM(N229:N231)</f>
        <v>842</v>
      </c>
      <c r="O233" s="23">
        <f>SUM(O229:O231)</f>
        <v>378</v>
      </c>
      <c r="P233" s="23">
        <f>SUM(P229:P231)</f>
        <v>487</v>
      </c>
      <c r="Q233" s="23"/>
      <c r="R233" s="37"/>
      <c r="S233" s="113"/>
      <c r="T233" s="30"/>
    </row>
    <row r="234" spans="1:20" ht="12.75">
      <c r="A234" s="75"/>
      <c r="B234" s="75"/>
      <c r="C234" s="76"/>
      <c r="D234" s="189"/>
      <c r="E234" s="77"/>
      <c r="F234" s="77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9"/>
      <c r="S234" s="76"/>
      <c r="T234" s="30"/>
    </row>
    <row r="235" spans="1:20" ht="12.75">
      <c r="A235" s="24"/>
      <c r="B235" s="24"/>
      <c r="C235" s="68" t="s">
        <v>200</v>
      </c>
      <c r="D235" s="180"/>
      <c r="E235" s="26"/>
      <c r="F235" s="26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6"/>
      <c r="T235" s="30"/>
    </row>
    <row r="236" spans="1:20" ht="12.75">
      <c r="A236" s="24"/>
      <c r="B236" s="24"/>
      <c r="C236" s="24"/>
      <c r="D236" s="181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6"/>
      <c r="T236" s="30"/>
    </row>
    <row r="237" spans="1:20" ht="12.75">
      <c r="A237" s="27">
        <v>0</v>
      </c>
      <c r="B237" s="27"/>
      <c r="C237" s="27">
        <v>1</v>
      </c>
      <c r="D237" s="183">
        <v>2</v>
      </c>
      <c r="E237" s="27">
        <v>3</v>
      </c>
      <c r="F237" s="27">
        <v>4</v>
      </c>
      <c r="G237" s="27">
        <v>5</v>
      </c>
      <c r="H237" s="27">
        <v>6</v>
      </c>
      <c r="I237" s="27">
        <v>7</v>
      </c>
      <c r="J237" s="27">
        <v>8</v>
      </c>
      <c r="K237" s="27">
        <v>8</v>
      </c>
      <c r="L237" s="27">
        <v>9</v>
      </c>
      <c r="M237" s="27">
        <v>9</v>
      </c>
      <c r="N237" s="27">
        <v>10</v>
      </c>
      <c r="O237" s="27">
        <v>11</v>
      </c>
      <c r="P237" s="27">
        <v>12</v>
      </c>
      <c r="Q237" s="27">
        <v>13</v>
      </c>
      <c r="R237" s="27">
        <v>5</v>
      </c>
      <c r="S237" s="166"/>
      <c r="T237" s="30"/>
    </row>
    <row r="238" spans="1:20" ht="25.5">
      <c r="A238" s="85">
        <v>115</v>
      </c>
      <c r="B238" s="85">
        <v>115</v>
      </c>
      <c r="C238" s="129" t="s">
        <v>199</v>
      </c>
      <c r="D238" s="182" t="s">
        <v>58</v>
      </c>
      <c r="E238" s="16" t="s">
        <v>38</v>
      </c>
      <c r="F238" s="32">
        <v>1</v>
      </c>
      <c r="G238" s="121">
        <f>H238+J238+N238+O238+P238</f>
        <v>2366</v>
      </c>
      <c r="H238" s="23">
        <v>1773</v>
      </c>
      <c r="I238" s="23"/>
      <c r="J238" s="23"/>
      <c r="K238" s="23"/>
      <c r="L238" s="23"/>
      <c r="M238" s="28">
        <v>0.15</v>
      </c>
      <c r="N238" s="23">
        <v>266</v>
      </c>
      <c r="O238" s="23">
        <v>132</v>
      </c>
      <c r="P238" s="23">
        <v>195</v>
      </c>
      <c r="Q238" s="23"/>
      <c r="R238" s="37"/>
      <c r="S238" s="154"/>
      <c r="T238" s="30"/>
    </row>
    <row r="239" spans="1:20" ht="25.5">
      <c r="A239" s="14">
        <v>116</v>
      </c>
      <c r="B239" s="14">
        <v>116</v>
      </c>
      <c r="C239" s="129" t="s">
        <v>134</v>
      </c>
      <c r="D239" s="182" t="s">
        <v>58</v>
      </c>
      <c r="E239" s="16" t="s">
        <v>38</v>
      </c>
      <c r="F239" s="32">
        <v>1</v>
      </c>
      <c r="G239" s="121">
        <f>H239+J239+N239+O239+P239</f>
        <v>2140</v>
      </c>
      <c r="H239" s="23">
        <v>1659</v>
      </c>
      <c r="I239" s="23"/>
      <c r="J239" s="23"/>
      <c r="K239" s="23"/>
      <c r="L239" s="23"/>
      <c r="M239" s="28">
        <v>0.1</v>
      </c>
      <c r="N239" s="23">
        <v>166</v>
      </c>
      <c r="O239" s="23">
        <v>132</v>
      </c>
      <c r="P239" s="23">
        <v>183</v>
      </c>
      <c r="Q239" s="23"/>
      <c r="R239" s="37"/>
      <c r="S239" s="113"/>
      <c r="T239" s="30"/>
    </row>
    <row r="240" spans="1:20" ht="12.75">
      <c r="A240" s="14">
        <v>117</v>
      </c>
      <c r="B240" s="14">
        <v>117</v>
      </c>
      <c r="C240" s="129" t="s">
        <v>186</v>
      </c>
      <c r="D240" s="182" t="s">
        <v>75</v>
      </c>
      <c r="E240" s="16" t="s">
        <v>38</v>
      </c>
      <c r="F240" s="32">
        <v>1</v>
      </c>
      <c r="G240" s="121">
        <f>H240+J240+N240+O240+P240</f>
        <v>1944</v>
      </c>
      <c r="H240" s="23">
        <v>1441</v>
      </c>
      <c r="I240" s="23"/>
      <c r="J240" s="23"/>
      <c r="K240" s="23"/>
      <c r="L240" s="23"/>
      <c r="M240" s="28">
        <v>0.15</v>
      </c>
      <c r="N240" s="23">
        <v>216</v>
      </c>
      <c r="O240" s="23">
        <v>128</v>
      </c>
      <c r="P240" s="23">
        <v>159</v>
      </c>
      <c r="Q240" s="23"/>
      <c r="R240" s="37"/>
      <c r="S240" s="113"/>
      <c r="T240" s="30"/>
    </row>
    <row r="241" spans="1:20" ht="12.75">
      <c r="A241" s="14"/>
      <c r="B241" s="14"/>
      <c r="C241" s="15" t="s">
        <v>154</v>
      </c>
      <c r="D241" s="182"/>
      <c r="E241" s="15"/>
      <c r="F241" s="15"/>
      <c r="G241" s="23">
        <f>SUM(G238:G240)</f>
        <v>6450</v>
      </c>
      <c r="H241" s="23">
        <f>SUM(H238:H240)</f>
        <v>4873</v>
      </c>
      <c r="I241" s="23"/>
      <c r="J241" s="23"/>
      <c r="K241" s="23"/>
      <c r="L241" s="23"/>
      <c r="M241" s="23"/>
      <c r="N241" s="23">
        <f>SUM(N238:N240)</f>
        <v>648</v>
      </c>
      <c r="O241" s="23">
        <f>SUM(O238:O240)</f>
        <v>392</v>
      </c>
      <c r="P241" s="23">
        <f>SUM(P238:P240)</f>
        <v>537</v>
      </c>
      <c r="Q241" s="23"/>
      <c r="R241" s="37"/>
      <c r="S241" s="113"/>
      <c r="T241" s="30"/>
    </row>
    <row r="242" spans="1:20" ht="12.75">
      <c r="A242" s="112"/>
      <c r="B242" s="112"/>
      <c r="C242" s="113"/>
      <c r="D242" s="184"/>
      <c r="E242" s="113"/>
      <c r="F242" s="113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45"/>
      <c r="S242" s="113"/>
      <c r="T242" s="30"/>
    </row>
    <row r="243" spans="1:20" ht="12.75">
      <c r="A243" s="24"/>
      <c r="B243" s="24"/>
      <c r="C243" s="41" t="s">
        <v>59</v>
      </c>
      <c r="D243" s="181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6"/>
      <c r="T243" s="30"/>
    </row>
    <row r="244" spans="1:20" ht="12.75">
      <c r="A244" s="24"/>
      <c r="B244" s="24"/>
      <c r="C244" s="24"/>
      <c r="D244" s="181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6"/>
      <c r="T244" s="30"/>
    </row>
    <row r="245" spans="1:20" ht="12.75">
      <c r="A245" s="21">
        <v>0</v>
      </c>
      <c r="B245" s="21"/>
      <c r="C245" s="21">
        <v>1</v>
      </c>
      <c r="D245" s="177">
        <v>2</v>
      </c>
      <c r="E245" s="21">
        <v>3</v>
      </c>
      <c r="F245" s="21">
        <v>4</v>
      </c>
      <c r="G245" s="21">
        <v>5</v>
      </c>
      <c r="H245" s="21">
        <v>6</v>
      </c>
      <c r="I245" s="21">
        <v>7</v>
      </c>
      <c r="J245" s="21">
        <v>8</v>
      </c>
      <c r="K245" s="21">
        <v>8</v>
      </c>
      <c r="L245" s="21">
        <v>9</v>
      </c>
      <c r="M245" s="21">
        <v>9</v>
      </c>
      <c r="N245" s="21">
        <v>10</v>
      </c>
      <c r="O245" s="21">
        <v>11</v>
      </c>
      <c r="P245" s="21">
        <v>12</v>
      </c>
      <c r="Q245" s="21">
        <v>13</v>
      </c>
      <c r="R245" s="21">
        <v>5</v>
      </c>
      <c r="S245" s="166"/>
      <c r="T245" s="30"/>
    </row>
    <row r="246" spans="1:20" ht="25.5">
      <c r="A246" s="85">
        <v>118</v>
      </c>
      <c r="B246" s="85">
        <v>118</v>
      </c>
      <c r="C246" s="15" t="s">
        <v>136</v>
      </c>
      <c r="D246" s="182" t="s">
        <v>61</v>
      </c>
      <c r="E246" s="16" t="s">
        <v>62</v>
      </c>
      <c r="F246" s="32" t="s">
        <v>60</v>
      </c>
      <c r="G246" s="121">
        <f>H246+J246+N246+O246+P246</f>
        <v>1523</v>
      </c>
      <c r="H246" s="23">
        <v>1039</v>
      </c>
      <c r="I246" s="23"/>
      <c r="J246" s="23"/>
      <c r="K246" s="23"/>
      <c r="L246" s="23"/>
      <c r="M246" s="28">
        <v>0.25</v>
      </c>
      <c r="N246" s="23">
        <v>260</v>
      </c>
      <c r="O246" s="23">
        <v>110</v>
      </c>
      <c r="P246" s="23">
        <v>114</v>
      </c>
      <c r="Q246" s="23"/>
      <c r="R246" s="37"/>
      <c r="S246" s="113"/>
      <c r="T246" s="30"/>
    </row>
    <row r="247" spans="1:20" ht="12.75">
      <c r="A247" s="85">
        <v>119</v>
      </c>
      <c r="B247" s="85">
        <v>119</v>
      </c>
      <c r="C247" s="15" t="s">
        <v>178</v>
      </c>
      <c r="D247" s="182" t="s">
        <v>61</v>
      </c>
      <c r="E247" s="16" t="s">
        <v>62</v>
      </c>
      <c r="F247" s="32">
        <v>1</v>
      </c>
      <c r="G247" s="121"/>
      <c r="H247" s="23"/>
      <c r="I247" s="23"/>
      <c r="J247" s="23"/>
      <c r="K247" s="23"/>
      <c r="L247" s="23"/>
      <c r="M247" s="28"/>
      <c r="N247" s="23"/>
      <c r="O247" s="23"/>
      <c r="P247" s="23"/>
      <c r="Q247" s="23"/>
      <c r="R247" s="15"/>
      <c r="S247" s="113"/>
      <c r="T247" s="30"/>
    </row>
    <row r="248" spans="1:20" ht="12.75">
      <c r="A248" s="85">
        <v>120</v>
      </c>
      <c r="B248" s="85">
        <v>120</v>
      </c>
      <c r="C248" s="15" t="s">
        <v>3</v>
      </c>
      <c r="D248" s="182" t="s">
        <v>63</v>
      </c>
      <c r="E248" s="16" t="s">
        <v>62</v>
      </c>
      <c r="F248" s="32">
        <v>1</v>
      </c>
      <c r="G248" s="121">
        <f>H248+J248+N248+O248+P248</f>
        <v>1493</v>
      </c>
      <c r="H248" s="23">
        <v>1039</v>
      </c>
      <c r="I248" s="23"/>
      <c r="J248" s="23"/>
      <c r="K248" s="23"/>
      <c r="L248" s="23"/>
      <c r="M248" s="28">
        <v>0.2</v>
      </c>
      <c r="N248" s="23">
        <v>208</v>
      </c>
      <c r="O248" s="23">
        <v>132</v>
      </c>
      <c r="P248" s="23">
        <v>114</v>
      </c>
      <c r="Q248" s="23"/>
      <c r="R248" s="37"/>
      <c r="S248" s="154"/>
      <c r="T248" s="30"/>
    </row>
    <row r="249" spans="1:20" ht="12.75">
      <c r="A249" s="85"/>
      <c r="B249" s="85"/>
      <c r="C249" s="15" t="s">
        <v>154</v>
      </c>
      <c r="D249" s="182"/>
      <c r="E249" s="15"/>
      <c r="F249" s="15"/>
      <c r="G249" s="97">
        <f>H249+J249+N249+O249+P249</f>
        <v>3016</v>
      </c>
      <c r="H249" s="23">
        <f>SUM(H246:H248)</f>
        <v>2078</v>
      </c>
      <c r="I249" s="23"/>
      <c r="J249" s="23"/>
      <c r="K249" s="23"/>
      <c r="L249" s="23"/>
      <c r="M249" s="23"/>
      <c r="N249" s="23">
        <f>SUM(N246:N248)</f>
        <v>468</v>
      </c>
      <c r="O249" s="23">
        <f>SUM(O246:O248)</f>
        <v>242</v>
      </c>
      <c r="P249" s="23">
        <f>SUM(P246:P248)</f>
        <v>228</v>
      </c>
      <c r="Q249" s="23"/>
      <c r="R249" s="37"/>
      <c r="S249" s="113"/>
      <c r="T249" s="30"/>
    </row>
    <row r="250" spans="1:20" ht="12.75">
      <c r="A250" s="24"/>
      <c r="B250" s="24"/>
      <c r="C250" s="24"/>
      <c r="D250" s="181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6"/>
      <c r="T250" s="30"/>
    </row>
    <row r="251" spans="1:20" ht="12.75">
      <c r="A251" s="24"/>
      <c r="B251" s="24"/>
      <c r="C251" s="41" t="s">
        <v>64</v>
      </c>
      <c r="D251" s="181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6"/>
      <c r="T251" s="30"/>
    </row>
    <row r="252" spans="1:20" ht="12.75">
      <c r="A252" s="24"/>
      <c r="B252" s="24"/>
      <c r="C252" s="24"/>
      <c r="D252" s="181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6"/>
      <c r="T252" s="30"/>
    </row>
    <row r="253" spans="1:20" ht="12.75">
      <c r="A253" s="27">
        <v>0</v>
      </c>
      <c r="B253" s="27"/>
      <c r="C253" s="27">
        <v>1</v>
      </c>
      <c r="D253" s="183">
        <v>2</v>
      </c>
      <c r="E253" s="27">
        <v>3</v>
      </c>
      <c r="F253" s="27">
        <v>4</v>
      </c>
      <c r="G253" s="27">
        <v>5</v>
      </c>
      <c r="H253" s="27">
        <v>6</v>
      </c>
      <c r="I253" s="27">
        <v>7</v>
      </c>
      <c r="J253" s="27">
        <v>8</v>
      </c>
      <c r="K253" s="27">
        <v>8</v>
      </c>
      <c r="L253" s="27">
        <v>9</v>
      </c>
      <c r="M253" s="27">
        <v>9</v>
      </c>
      <c r="N253" s="27">
        <v>10</v>
      </c>
      <c r="O253" s="27">
        <v>11</v>
      </c>
      <c r="P253" s="27">
        <v>12</v>
      </c>
      <c r="Q253" s="27">
        <v>13</v>
      </c>
      <c r="R253" s="27">
        <v>5</v>
      </c>
      <c r="S253" s="166"/>
      <c r="T253" s="30"/>
    </row>
    <row r="254" spans="1:20" ht="12.75">
      <c r="A254" s="85">
        <v>121</v>
      </c>
      <c r="B254" s="85">
        <v>121</v>
      </c>
      <c r="C254" s="15" t="s">
        <v>210</v>
      </c>
      <c r="D254" s="182" t="s">
        <v>65</v>
      </c>
      <c r="E254" s="16" t="s">
        <v>38</v>
      </c>
      <c r="F254" s="32" t="s">
        <v>60</v>
      </c>
      <c r="G254" s="97">
        <f>H254+J254+N254+O254+P254</f>
        <v>2525</v>
      </c>
      <c r="H254" s="23">
        <v>1813</v>
      </c>
      <c r="I254" s="23"/>
      <c r="J254" s="23"/>
      <c r="K254" s="23"/>
      <c r="L254" s="23"/>
      <c r="M254" s="28">
        <v>0.2</v>
      </c>
      <c r="N254" s="23">
        <v>363</v>
      </c>
      <c r="O254" s="23">
        <v>149</v>
      </c>
      <c r="P254" s="23">
        <v>200</v>
      </c>
      <c r="Q254" s="23"/>
      <c r="R254" s="37"/>
      <c r="S254" s="113"/>
      <c r="T254" s="30"/>
    </row>
    <row r="255" spans="1:20" ht="14.25" customHeight="1">
      <c r="A255" s="85">
        <v>122</v>
      </c>
      <c r="B255" s="85">
        <v>122</v>
      </c>
      <c r="C255" s="15" t="s">
        <v>233</v>
      </c>
      <c r="D255" s="182" t="s">
        <v>64</v>
      </c>
      <c r="E255" s="16" t="s">
        <v>43</v>
      </c>
      <c r="F255" s="32" t="s">
        <v>60</v>
      </c>
      <c r="G255" s="97">
        <f>H255+J255+N255+O255+P255</f>
        <v>1846</v>
      </c>
      <c r="H255" s="23">
        <v>1368</v>
      </c>
      <c r="I255" s="23"/>
      <c r="J255" s="23"/>
      <c r="K255" s="23"/>
      <c r="L255" s="23"/>
      <c r="M255" s="28">
        <v>0.15</v>
      </c>
      <c r="N255" s="23">
        <v>205</v>
      </c>
      <c r="O255" s="23">
        <v>123</v>
      </c>
      <c r="P255" s="23">
        <v>150</v>
      </c>
      <c r="Q255" s="23"/>
      <c r="R255" s="37"/>
      <c r="S255" s="113"/>
      <c r="T255" s="30"/>
    </row>
    <row r="256" spans="1:20" ht="12.75">
      <c r="A256" s="85"/>
      <c r="B256" s="85"/>
      <c r="C256" s="15" t="s">
        <v>159</v>
      </c>
      <c r="D256" s="182"/>
      <c r="E256" s="16"/>
      <c r="F256" s="32"/>
      <c r="G256" s="97">
        <f>H256+J256+N256+O256+P256</f>
        <v>4371</v>
      </c>
      <c r="H256" s="23">
        <f>SUM(H254:H255)</f>
        <v>3181</v>
      </c>
      <c r="I256" s="23"/>
      <c r="J256" s="23"/>
      <c r="K256" s="23"/>
      <c r="L256" s="23"/>
      <c r="M256" s="23"/>
      <c r="N256" s="23">
        <f>SUM(N254:N255)</f>
        <v>568</v>
      </c>
      <c r="O256" s="23">
        <f>SUM(O254:O255)</f>
        <v>272</v>
      </c>
      <c r="P256" s="23">
        <f>SUM(P254:P255)</f>
        <v>350</v>
      </c>
      <c r="Q256" s="23"/>
      <c r="R256" s="37"/>
      <c r="S256" s="113"/>
      <c r="T256" s="30"/>
    </row>
    <row r="257" spans="1:20" ht="12.75">
      <c r="A257" s="117"/>
      <c r="B257" s="117"/>
      <c r="C257" s="113"/>
      <c r="D257" s="184"/>
      <c r="E257" s="114"/>
      <c r="F257" s="114"/>
      <c r="G257" s="122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45"/>
      <c r="S257" s="113"/>
      <c r="T257" s="30"/>
    </row>
    <row r="258" spans="1:20" ht="12.75">
      <c r="A258" s="24"/>
      <c r="B258" s="24"/>
      <c r="C258" s="41" t="s">
        <v>66</v>
      </c>
      <c r="D258" s="181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6"/>
      <c r="T258" s="30"/>
    </row>
    <row r="259" spans="1:20" ht="12.75">
      <c r="A259" s="24"/>
      <c r="B259" s="24"/>
      <c r="C259" s="41"/>
      <c r="D259" s="181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6"/>
      <c r="T259" s="30"/>
    </row>
    <row r="260" spans="1:20" ht="12.75">
      <c r="A260" s="27">
        <v>0</v>
      </c>
      <c r="B260" s="27"/>
      <c r="C260" s="27">
        <v>1</v>
      </c>
      <c r="D260" s="183">
        <v>2</v>
      </c>
      <c r="E260" s="27">
        <v>3</v>
      </c>
      <c r="F260" s="27">
        <v>4</v>
      </c>
      <c r="G260" s="27">
        <v>5</v>
      </c>
      <c r="H260" s="27">
        <v>6</v>
      </c>
      <c r="I260" s="27">
        <v>7</v>
      </c>
      <c r="J260" s="27">
        <v>8</v>
      </c>
      <c r="K260" s="27">
        <v>8</v>
      </c>
      <c r="L260" s="27">
        <v>9</v>
      </c>
      <c r="M260" s="27">
        <v>9</v>
      </c>
      <c r="N260" s="27">
        <v>10</v>
      </c>
      <c r="O260" s="27">
        <v>11</v>
      </c>
      <c r="P260" s="27">
        <v>12</v>
      </c>
      <c r="Q260" s="27">
        <v>13</v>
      </c>
      <c r="R260" s="27">
        <v>5</v>
      </c>
      <c r="S260" s="166"/>
      <c r="T260" s="30"/>
    </row>
    <row r="261" spans="1:20" ht="16.5" customHeight="1">
      <c r="A261" s="85">
        <v>123</v>
      </c>
      <c r="B261" s="85">
        <v>123</v>
      </c>
      <c r="C261" s="129" t="s">
        <v>12</v>
      </c>
      <c r="D261" s="182" t="s">
        <v>67</v>
      </c>
      <c r="E261" s="16" t="s">
        <v>38</v>
      </c>
      <c r="F261" s="32">
        <v>1</v>
      </c>
      <c r="G261" s="97">
        <f>H261+J261+N261+O261+P261</f>
        <v>1458</v>
      </c>
      <c r="H261" s="23">
        <v>1046</v>
      </c>
      <c r="I261" s="23"/>
      <c r="J261" s="23"/>
      <c r="K261" s="23"/>
      <c r="L261" s="23"/>
      <c r="M261" s="28">
        <v>0.15</v>
      </c>
      <c r="N261" s="23">
        <v>157</v>
      </c>
      <c r="O261" s="23">
        <v>140</v>
      </c>
      <c r="P261" s="23">
        <v>115</v>
      </c>
      <c r="Q261" s="23"/>
      <c r="R261" s="129"/>
      <c r="S261" s="154"/>
      <c r="T261" s="30"/>
    </row>
    <row r="262" spans="1:20" ht="18" customHeight="1">
      <c r="A262" s="14">
        <v>124</v>
      </c>
      <c r="B262" s="14">
        <v>124</v>
      </c>
      <c r="C262" s="15" t="s">
        <v>234</v>
      </c>
      <c r="D262" s="182" t="s">
        <v>67</v>
      </c>
      <c r="E262" s="16" t="s">
        <v>43</v>
      </c>
      <c r="F262" s="32" t="s">
        <v>60</v>
      </c>
      <c r="G262" s="97">
        <f>H262+J262+N262+O262+P262</f>
        <v>1846</v>
      </c>
      <c r="H262" s="23">
        <v>1368</v>
      </c>
      <c r="I262" s="23"/>
      <c r="J262" s="23"/>
      <c r="K262" s="23"/>
      <c r="L262" s="23"/>
      <c r="M262" s="28">
        <v>0.15</v>
      </c>
      <c r="N262" s="23">
        <v>205</v>
      </c>
      <c r="O262" s="23">
        <v>123</v>
      </c>
      <c r="P262" s="23">
        <v>150</v>
      </c>
      <c r="Q262" s="23"/>
      <c r="R262" s="37"/>
      <c r="S262" s="113"/>
      <c r="T262" s="30"/>
    </row>
    <row r="263" spans="1:20" ht="25.5">
      <c r="A263" s="14">
        <v>125</v>
      </c>
      <c r="B263" s="14">
        <v>125</v>
      </c>
      <c r="C263" s="15" t="s">
        <v>172</v>
      </c>
      <c r="D263" s="182" t="s">
        <v>67</v>
      </c>
      <c r="E263" s="16" t="s">
        <v>43</v>
      </c>
      <c r="F263" s="32">
        <v>1</v>
      </c>
      <c r="G263" s="97">
        <f>H263+J263+N263+O263+P263</f>
        <v>1712</v>
      </c>
      <c r="H263" s="23">
        <v>1220</v>
      </c>
      <c r="I263" s="23"/>
      <c r="J263" s="23"/>
      <c r="K263" s="23"/>
      <c r="L263" s="23"/>
      <c r="M263" s="28">
        <v>0.2</v>
      </c>
      <c r="N263" s="23">
        <v>244</v>
      </c>
      <c r="O263" s="23">
        <v>114</v>
      </c>
      <c r="P263" s="23">
        <v>134</v>
      </c>
      <c r="Q263" s="23"/>
      <c r="R263" s="37"/>
      <c r="S263" s="113"/>
      <c r="T263" s="30"/>
    </row>
    <row r="264" spans="1:20" ht="12.75">
      <c r="A264" s="130"/>
      <c r="B264" s="130"/>
      <c r="C264" s="129" t="s">
        <v>154</v>
      </c>
      <c r="D264" s="182"/>
      <c r="E264" s="16"/>
      <c r="F264" s="32"/>
      <c r="G264" s="97">
        <f>H264+J264+N264+O264+P264</f>
        <v>5016</v>
      </c>
      <c r="H264" s="23">
        <f>SUM(H261:H263)</f>
        <v>3634</v>
      </c>
      <c r="I264" s="23"/>
      <c r="J264" s="23"/>
      <c r="K264" s="23"/>
      <c r="L264" s="23"/>
      <c r="M264" s="23"/>
      <c r="N264" s="23">
        <f>SUM(N261:N263)</f>
        <v>606</v>
      </c>
      <c r="O264" s="23">
        <f>SUM(O261:O263)</f>
        <v>377</v>
      </c>
      <c r="P264" s="23">
        <f>SUM(P261:P263)</f>
        <v>399</v>
      </c>
      <c r="Q264" s="23"/>
      <c r="R264" s="37"/>
      <c r="S264" s="114"/>
      <c r="T264" s="30"/>
    </row>
    <row r="265" spans="1:20" ht="12.75">
      <c r="A265" s="24"/>
      <c r="B265" s="24"/>
      <c r="C265" s="24"/>
      <c r="D265" s="181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6"/>
      <c r="T265" s="30"/>
    </row>
    <row r="266" spans="1:20" ht="12.75">
      <c r="A266" s="24"/>
      <c r="B266" s="24"/>
      <c r="C266" s="41" t="s">
        <v>70</v>
      </c>
      <c r="D266" s="181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6"/>
      <c r="T266" s="30"/>
    </row>
    <row r="267" spans="1:20" ht="12.75">
      <c r="A267" s="24"/>
      <c r="B267" s="24"/>
      <c r="C267" s="24"/>
      <c r="D267" s="181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6"/>
      <c r="T267" s="30"/>
    </row>
    <row r="268" spans="1:20" ht="12.75">
      <c r="A268" s="131">
        <v>0</v>
      </c>
      <c r="B268" s="131"/>
      <c r="C268" s="21">
        <v>1</v>
      </c>
      <c r="D268" s="177">
        <v>2</v>
      </c>
      <c r="E268" s="21">
        <v>3</v>
      </c>
      <c r="F268" s="21">
        <v>4</v>
      </c>
      <c r="G268" s="21">
        <v>5</v>
      </c>
      <c r="H268" s="21">
        <v>6</v>
      </c>
      <c r="I268" s="21">
        <v>7</v>
      </c>
      <c r="J268" s="21">
        <v>8</v>
      </c>
      <c r="K268" s="21">
        <v>8</v>
      </c>
      <c r="L268" s="21">
        <v>9</v>
      </c>
      <c r="M268" s="21">
        <v>9</v>
      </c>
      <c r="N268" s="21">
        <v>10</v>
      </c>
      <c r="O268" s="21">
        <v>11</v>
      </c>
      <c r="P268" s="21">
        <v>12</v>
      </c>
      <c r="Q268" s="21">
        <v>13</v>
      </c>
      <c r="R268" s="21">
        <v>5</v>
      </c>
      <c r="S268" s="166"/>
      <c r="T268" s="30"/>
    </row>
    <row r="269" spans="1:20" ht="12.75">
      <c r="A269" s="130">
        <v>126</v>
      </c>
      <c r="B269" s="130">
        <v>126</v>
      </c>
      <c r="C269" s="132" t="s">
        <v>20</v>
      </c>
      <c r="D269" s="182" t="s">
        <v>63</v>
      </c>
      <c r="E269" s="16" t="s">
        <v>38</v>
      </c>
      <c r="F269" s="32" t="s">
        <v>60</v>
      </c>
      <c r="G269" s="121">
        <f>H269+J269+N269+O269+P269</f>
        <v>2452</v>
      </c>
      <c r="H269" s="23">
        <v>1441</v>
      </c>
      <c r="I269" s="28">
        <v>0.18</v>
      </c>
      <c r="J269" s="23">
        <v>259</v>
      </c>
      <c r="K269" s="23"/>
      <c r="L269" s="23"/>
      <c r="M269" s="28">
        <v>0.25</v>
      </c>
      <c r="N269" s="23">
        <v>425</v>
      </c>
      <c r="O269" s="23">
        <v>140</v>
      </c>
      <c r="P269" s="23">
        <v>187</v>
      </c>
      <c r="Q269" s="23"/>
      <c r="R269" s="173"/>
      <c r="S269" s="113"/>
      <c r="T269" s="30"/>
    </row>
    <row r="270" spans="1:20" ht="12.75">
      <c r="A270" s="85">
        <v>127</v>
      </c>
      <c r="B270" s="85">
        <v>127</v>
      </c>
      <c r="C270" s="132" t="s">
        <v>19</v>
      </c>
      <c r="D270" s="182" t="s">
        <v>63</v>
      </c>
      <c r="E270" s="16" t="s">
        <v>38</v>
      </c>
      <c r="F270" s="32" t="s">
        <v>60</v>
      </c>
      <c r="G270" s="121">
        <f>H270+J270+N270+O270+P270</f>
        <v>2028</v>
      </c>
      <c r="H270" s="23">
        <v>1441</v>
      </c>
      <c r="I270" s="23"/>
      <c r="J270" s="23"/>
      <c r="K270" s="23"/>
      <c r="L270" s="23"/>
      <c r="M270" s="28">
        <v>0.2</v>
      </c>
      <c r="N270" s="23">
        <v>288</v>
      </c>
      <c r="O270" s="23">
        <v>140</v>
      </c>
      <c r="P270" s="23">
        <v>159</v>
      </c>
      <c r="Q270" s="23"/>
      <c r="R270" s="37" t="s">
        <v>45</v>
      </c>
      <c r="S270" s="113"/>
      <c r="T270" s="30"/>
    </row>
    <row r="271" spans="1:20" ht="12.75">
      <c r="A271" s="85">
        <v>128</v>
      </c>
      <c r="B271" s="85">
        <v>128</v>
      </c>
      <c r="C271" s="132" t="s">
        <v>139</v>
      </c>
      <c r="D271" s="182" t="s">
        <v>63</v>
      </c>
      <c r="E271" s="16" t="s">
        <v>62</v>
      </c>
      <c r="F271" s="32" t="s">
        <v>60</v>
      </c>
      <c r="G271" s="121">
        <f>H271+J271+N271+O271+P271</f>
        <v>1294</v>
      </c>
      <c r="H271" s="23">
        <v>890</v>
      </c>
      <c r="I271" s="23"/>
      <c r="J271" s="23"/>
      <c r="K271" s="23"/>
      <c r="L271" s="23"/>
      <c r="M271" s="28">
        <v>0.2</v>
      </c>
      <c r="N271" s="23">
        <v>178</v>
      </c>
      <c r="O271" s="23">
        <v>128</v>
      </c>
      <c r="P271" s="23">
        <v>98</v>
      </c>
      <c r="Q271" s="23"/>
      <c r="R271" s="37"/>
      <c r="S271" s="113"/>
      <c r="T271" s="30"/>
    </row>
    <row r="272" spans="1:20" ht="12.75">
      <c r="A272" s="85"/>
      <c r="B272" s="133"/>
      <c r="C272" s="132" t="s">
        <v>154</v>
      </c>
      <c r="D272" s="182"/>
      <c r="E272" s="16"/>
      <c r="F272" s="32" t="s">
        <v>47</v>
      </c>
      <c r="G272" s="97">
        <f>H272+J272+N272+O272+P272</f>
        <v>5774</v>
      </c>
      <c r="H272" s="23">
        <f>SUM(H269:H271)</f>
        <v>3772</v>
      </c>
      <c r="I272" s="23"/>
      <c r="J272" s="23">
        <f>SUM(J269:J271)</f>
        <v>259</v>
      </c>
      <c r="K272" s="23"/>
      <c r="L272" s="23"/>
      <c r="M272" s="23"/>
      <c r="N272" s="23">
        <f>SUM(N269:N271)</f>
        <v>891</v>
      </c>
      <c r="O272" s="23">
        <f>SUM(O269:O271)</f>
        <v>408</v>
      </c>
      <c r="P272" s="23">
        <f>SUM(P269:P271)</f>
        <v>444</v>
      </c>
      <c r="Q272" s="23"/>
      <c r="R272" s="37"/>
      <c r="S272" s="113"/>
      <c r="T272" s="30"/>
    </row>
    <row r="273" spans="1:20" ht="12.75">
      <c r="A273" s="117"/>
      <c r="B273" s="117"/>
      <c r="C273" s="113"/>
      <c r="D273" s="184"/>
      <c r="E273" s="114"/>
      <c r="F273" s="114"/>
      <c r="G273" s="122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45"/>
      <c r="S273" s="113"/>
      <c r="T273" s="30"/>
    </row>
    <row r="274" spans="1:20" ht="12.75">
      <c r="A274" s="24"/>
      <c r="B274" s="24"/>
      <c r="C274" s="41" t="s">
        <v>140</v>
      </c>
      <c r="D274" s="181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6"/>
      <c r="T274" s="30"/>
    </row>
    <row r="275" spans="1:20" ht="12.75">
      <c r="A275" s="24"/>
      <c r="B275" s="24"/>
      <c r="C275" s="24"/>
      <c r="D275" s="181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6"/>
      <c r="T275" s="30"/>
    </row>
    <row r="276" spans="1:20" ht="12.75">
      <c r="A276" s="21">
        <v>0</v>
      </c>
      <c r="B276" s="21"/>
      <c r="C276" s="21">
        <v>1</v>
      </c>
      <c r="D276" s="177">
        <v>2</v>
      </c>
      <c r="E276" s="21">
        <v>3</v>
      </c>
      <c r="F276" s="21">
        <v>4</v>
      </c>
      <c r="G276" s="21">
        <v>5</v>
      </c>
      <c r="H276" s="21">
        <v>6</v>
      </c>
      <c r="I276" s="21">
        <v>7</v>
      </c>
      <c r="J276" s="21">
        <v>8</v>
      </c>
      <c r="K276" s="21">
        <v>8</v>
      </c>
      <c r="L276" s="21">
        <v>9</v>
      </c>
      <c r="M276" s="21">
        <v>9</v>
      </c>
      <c r="N276" s="21">
        <v>10</v>
      </c>
      <c r="O276" s="21">
        <v>11</v>
      </c>
      <c r="P276" s="21">
        <v>12</v>
      </c>
      <c r="Q276" s="21">
        <v>13</v>
      </c>
      <c r="R276" s="157">
        <v>5</v>
      </c>
      <c r="S276" s="166"/>
      <c r="T276" s="30"/>
    </row>
    <row r="277" spans="1:20" ht="25.5">
      <c r="A277" s="85">
        <v>129</v>
      </c>
      <c r="B277" s="85">
        <v>129</v>
      </c>
      <c r="C277" s="15" t="s">
        <v>235</v>
      </c>
      <c r="D277" s="182" t="s">
        <v>73</v>
      </c>
      <c r="E277" s="16" t="s">
        <v>38</v>
      </c>
      <c r="F277" s="32" t="s">
        <v>60</v>
      </c>
      <c r="G277" s="97">
        <f>H277+J277+N277+O277+P277</f>
        <v>1956</v>
      </c>
      <c r="H277" s="23">
        <v>1441</v>
      </c>
      <c r="I277" s="23"/>
      <c r="J277" s="23"/>
      <c r="K277" s="23"/>
      <c r="L277" s="23"/>
      <c r="M277" s="28">
        <v>0.15</v>
      </c>
      <c r="N277" s="23">
        <v>216</v>
      </c>
      <c r="O277" s="23">
        <v>140</v>
      </c>
      <c r="P277" s="23">
        <v>159</v>
      </c>
      <c r="Q277" s="23"/>
      <c r="R277" s="159"/>
      <c r="S277" s="113"/>
      <c r="T277" s="30"/>
    </row>
    <row r="278" spans="1:20" ht="12.75">
      <c r="A278" s="85"/>
      <c r="B278" s="85"/>
      <c r="C278" s="15" t="s">
        <v>41</v>
      </c>
      <c r="D278" s="182"/>
      <c r="E278" s="16"/>
      <c r="F278" s="15"/>
      <c r="G278" s="97">
        <f>H278+J278+N278+O278+P278</f>
        <v>1956</v>
      </c>
      <c r="H278" s="23">
        <f>SUM(H277)</f>
        <v>1441</v>
      </c>
      <c r="I278" s="23"/>
      <c r="J278" s="23"/>
      <c r="K278" s="23"/>
      <c r="L278" s="23"/>
      <c r="M278" s="23"/>
      <c r="N278" s="23">
        <f>SUM(N277)</f>
        <v>216</v>
      </c>
      <c r="O278" s="23">
        <f>SUM(O277)</f>
        <v>140</v>
      </c>
      <c r="P278" s="23">
        <f>SUM(P277)</f>
        <v>159</v>
      </c>
      <c r="Q278" s="23"/>
      <c r="R278" s="159"/>
      <c r="S278" s="113"/>
      <c r="T278" s="30"/>
    </row>
    <row r="279" spans="1:20" ht="12.75">
      <c r="A279" s="117"/>
      <c r="B279" s="117"/>
      <c r="C279" s="113"/>
      <c r="D279" s="184"/>
      <c r="E279" s="114"/>
      <c r="F279" s="113"/>
      <c r="G279" s="122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45"/>
      <c r="S279" s="113"/>
      <c r="T279" s="30"/>
    </row>
    <row r="280" spans="1:20" ht="12.75">
      <c r="A280" s="112"/>
      <c r="B280" s="112"/>
      <c r="C280" s="134" t="s">
        <v>135</v>
      </c>
      <c r="D280" s="184"/>
      <c r="E280" s="113"/>
      <c r="F280" s="113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45"/>
      <c r="S280" s="113"/>
      <c r="T280" s="30"/>
    </row>
    <row r="281" spans="1:20" ht="9.75" customHeight="1">
      <c r="A281" s="112"/>
      <c r="B281" s="112"/>
      <c r="C281" s="134"/>
      <c r="D281" s="184"/>
      <c r="E281" s="113"/>
      <c r="F281" s="113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45"/>
      <c r="S281" s="113"/>
      <c r="T281" s="30"/>
    </row>
    <row r="282" spans="1:20" ht="12.75">
      <c r="A282" s="21">
        <v>0</v>
      </c>
      <c r="B282" s="21"/>
      <c r="C282" s="21">
        <v>1</v>
      </c>
      <c r="D282" s="177">
        <v>2</v>
      </c>
      <c r="E282" s="21">
        <v>3</v>
      </c>
      <c r="F282" s="21">
        <v>4</v>
      </c>
      <c r="G282" s="21">
        <v>5</v>
      </c>
      <c r="H282" s="21">
        <v>6</v>
      </c>
      <c r="I282" s="21">
        <v>7</v>
      </c>
      <c r="J282" s="21">
        <v>8</v>
      </c>
      <c r="K282" s="21">
        <v>8</v>
      </c>
      <c r="L282" s="21">
        <v>9</v>
      </c>
      <c r="M282" s="21">
        <v>9</v>
      </c>
      <c r="N282" s="21">
        <v>10</v>
      </c>
      <c r="O282" s="21">
        <v>11</v>
      </c>
      <c r="P282" s="21">
        <v>12</v>
      </c>
      <c r="Q282" s="21">
        <v>13</v>
      </c>
      <c r="R282" s="21">
        <v>5</v>
      </c>
      <c r="S282" s="166"/>
      <c r="T282" s="30"/>
    </row>
    <row r="283" spans="1:20" ht="25.5">
      <c r="A283" s="21">
        <v>130</v>
      </c>
      <c r="B283" s="21" t="s">
        <v>237</v>
      </c>
      <c r="C283" s="94" t="s">
        <v>214</v>
      </c>
      <c r="D283" s="179" t="s">
        <v>211</v>
      </c>
      <c r="E283" s="82" t="s">
        <v>38</v>
      </c>
      <c r="F283" s="90">
        <v>1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170"/>
      <c r="T283" s="30"/>
    </row>
    <row r="284" spans="1:20" ht="25.5">
      <c r="A284" s="14">
        <v>131</v>
      </c>
      <c r="B284" s="14">
        <v>130</v>
      </c>
      <c r="C284" s="15" t="s">
        <v>236</v>
      </c>
      <c r="D284" s="182" t="s">
        <v>48</v>
      </c>
      <c r="E284" s="15" t="s">
        <v>44</v>
      </c>
      <c r="F284" s="15">
        <v>1</v>
      </c>
      <c r="G284" s="121">
        <f>H284+J284+N284+O284+P284</f>
        <v>1915</v>
      </c>
      <c r="H284" s="121">
        <v>1368</v>
      </c>
      <c r="I284" s="135"/>
      <c r="J284" s="49"/>
      <c r="K284" s="49"/>
      <c r="L284" s="49"/>
      <c r="M284" s="136">
        <v>0.2</v>
      </c>
      <c r="N284" s="17">
        <v>274</v>
      </c>
      <c r="O284" s="49">
        <v>123</v>
      </c>
      <c r="P284" s="50">
        <v>150</v>
      </c>
      <c r="Q284" s="49"/>
      <c r="R284" s="51"/>
      <c r="S284" s="46"/>
      <c r="T284" s="30"/>
    </row>
    <row r="285" spans="1:20" ht="12.75">
      <c r="A285" s="60">
        <v>132</v>
      </c>
      <c r="B285" s="60">
        <v>131</v>
      </c>
      <c r="C285" s="111" t="s">
        <v>11</v>
      </c>
      <c r="D285" s="179" t="s">
        <v>48</v>
      </c>
      <c r="E285" s="23" t="s">
        <v>43</v>
      </c>
      <c r="F285" s="23">
        <v>1</v>
      </c>
      <c r="G285" s="121">
        <f>H285+J285+N285+O285+P285</f>
        <v>1778</v>
      </c>
      <c r="H285" s="51">
        <v>1368</v>
      </c>
      <c r="I285" s="49"/>
      <c r="J285" s="49"/>
      <c r="K285" s="49"/>
      <c r="L285" s="49"/>
      <c r="M285" s="52">
        <v>0.1</v>
      </c>
      <c r="N285" s="49">
        <v>137</v>
      </c>
      <c r="O285" s="49">
        <v>123</v>
      </c>
      <c r="P285" s="49">
        <v>150</v>
      </c>
      <c r="Q285" s="49"/>
      <c r="R285" s="51"/>
      <c r="S285" s="26"/>
      <c r="T285" s="30"/>
    </row>
    <row r="286" spans="1:20" ht="12.75">
      <c r="A286" s="14"/>
      <c r="B286" s="14"/>
      <c r="C286" s="15" t="s">
        <v>159</v>
      </c>
      <c r="D286" s="182"/>
      <c r="E286" s="15"/>
      <c r="F286" s="15"/>
      <c r="G286" s="23">
        <f>SUM(G284:G285)</f>
        <v>3693</v>
      </c>
      <c r="H286" s="23">
        <f>SUM(H284:H285)</f>
        <v>2736</v>
      </c>
      <c r="I286" s="23"/>
      <c r="J286" s="23"/>
      <c r="K286" s="23"/>
      <c r="L286" s="23"/>
      <c r="M286" s="23"/>
      <c r="N286" s="23">
        <f>SUM(N284:N285)</f>
        <v>411</v>
      </c>
      <c r="O286" s="23">
        <f>SUM(O284:O285)</f>
        <v>246</v>
      </c>
      <c r="P286" s="23">
        <f>SUM(P284:P285)</f>
        <v>300</v>
      </c>
      <c r="Q286" s="23"/>
      <c r="R286" s="37"/>
      <c r="S286" s="113"/>
      <c r="T286" s="30"/>
    </row>
    <row r="287" spans="1:20" ht="12.75">
      <c r="A287" s="117"/>
      <c r="B287" s="117"/>
      <c r="C287" s="113"/>
      <c r="D287" s="184"/>
      <c r="E287" s="114"/>
      <c r="F287" s="114"/>
      <c r="G287" s="122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45"/>
      <c r="S287" s="113"/>
      <c r="T287" s="30"/>
    </row>
    <row r="288" spans="1:20" ht="20.25" customHeight="1">
      <c r="A288" s="117"/>
      <c r="B288" s="117"/>
      <c r="C288" s="208" t="s">
        <v>5</v>
      </c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30"/>
    </row>
    <row r="289" spans="1:20" ht="12.75">
      <c r="A289" s="117"/>
      <c r="B289" s="117"/>
      <c r="C289" s="113"/>
      <c r="D289" s="184"/>
      <c r="E289" s="114"/>
      <c r="F289" s="114"/>
      <c r="G289" s="122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45"/>
      <c r="S289" s="113"/>
      <c r="T289" s="30"/>
    </row>
    <row r="290" spans="1:20" ht="12.75">
      <c r="A290" s="130">
        <v>0</v>
      </c>
      <c r="B290" s="130"/>
      <c r="C290" s="16">
        <v>1</v>
      </c>
      <c r="D290" s="182">
        <v>2</v>
      </c>
      <c r="E290" s="16">
        <v>3</v>
      </c>
      <c r="F290" s="16">
        <v>4</v>
      </c>
      <c r="G290" s="137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62">
        <v>5</v>
      </c>
      <c r="S290" s="114"/>
      <c r="T290" s="30"/>
    </row>
    <row r="291" spans="1:19" s="87" customFormat="1" ht="25.5">
      <c r="A291" s="85">
        <v>133</v>
      </c>
      <c r="B291" s="85">
        <v>132</v>
      </c>
      <c r="C291" s="96" t="s">
        <v>8</v>
      </c>
      <c r="D291" s="182" t="s">
        <v>165</v>
      </c>
      <c r="E291" s="33" t="s">
        <v>38</v>
      </c>
      <c r="F291" s="90">
        <v>1</v>
      </c>
      <c r="G291" s="97"/>
      <c r="H291" s="23"/>
      <c r="I291" s="23"/>
      <c r="J291" s="23"/>
      <c r="K291" s="23"/>
      <c r="L291" s="23"/>
      <c r="M291" s="28"/>
      <c r="N291" s="15"/>
      <c r="O291" s="23"/>
      <c r="P291" s="23"/>
      <c r="Q291" s="23"/>
      <c r="R291" s="23" t="s">
        <v>45</v>
      </c>
      <c r="S291" s="26"/>
    </row>
    <row r="292" spans="1:19" s="87" customFormat="1" ht="12.75">
      <c r="A292" s="85">
        <v>134</v>
      </c>
      <c r="B292" s="85">
        <v>133</v>
      </c>
      <c r="C292" s="15" t="s">
        <v>9</v>
      </c>
      <c r="D292" s="182" t="s">
        <v>73</v>
      </c>
      <c r="E292" s="16" t="s">
        <v>38</v>
      </c>
      <c r="F292" s="32">
        <v>1</v>
      </c>
      <c r="G292" s="97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37" t="s">
        <v>45</v>
      </c>
      <c r="S292" s="45"/>
    </row>
    <row r="293" spans="1:19" s="30" customFormat="1" ht="12.75">
      <c r="A293" s="85">
        <v>135</v>
      </c>
      <c r="B293" s="85">
        <v>134</v>
      </c>
      <c r="C293" s="15" t="s">
        <v>209</v>
      </c>
      <c r="D293" s="182" t="s">
        <v>39</v>
      </c>
      <c r="E293" s="16" t="s">
        <v>38</v>
      </c>
      <c r="F293" s="32">
        <v>1</v>
      </c>
      <c r="G293" s="97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37" t="s">
        <v>45</v>
      </c>
      <c r="S293" s="45"/>
    </row>
    <row r="294" spans="1:20" ht="12.75">
      <c r="A294" s="32"/>
      <c r="B294" s="85"/>
      <c r="C294" s="15" t="s">
        <v>10</v>
      </c>
      <c r="D294" s="182"/>
      <c r="E294" s="16"/>
      <c r="F294" s="32"/>
      <c r="G294" s="97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37"/>
      <c r="S294" s="113"/>
      <c r="T294" s="30"/>
    </row>
    <row r="295" spans="1:20" ht="12.75">
      <c r="A295" s="117"/>
      <c r="B295" s="117"/>
      <c r="C295" s="113"/>
      <c r="D295" s="184"/>
      <c r="E295" s="114"/>
      <c r="F295" s="114"/>
      <c r="G295" s="1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45"/>
      <c r="S295" s="113"/>
      <c r="T295" s="30"/>
    </row>
    <row r="296" spans="1:20" ht="12.75">
      <c r="A296" s="24"/>
      <c r="B296" s="24"/>
      <c r="C296" s="41" t="s">
        <v>71</v>
      </c>
      <c r="D296" s="181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6"/>
      <c r="T296" s="30" t="s">
        <v>7</v>
      </c>
    </row>
    <row r="297" spans="1:20" ht="12.75">
      <c r="A297" s="24"/>
      <c r="B297" s="24"/>
      <c r="C297" s="24"/>
      <c r="D297" s="181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6"/>
      <c r="T297" s="30"/>
    </row>
    <row r="298" spans="1:20" ht="12.75">
      <c r="A298" s="27">
        <v>0</v>
      </c>
      <c r="B298" s="27"/>
      <c r="C298" s="27">
        <v>1</v>
      </c>
      <c r="D298" s="183">
        <v>2</v>
      </c>
      <c r="E298" s="27">
        <v>3</v>
      </c>
      <c r="F298" s="27">
        <v>4</v>
      </c>
      <c r="G298" s="27">
        <v>5</v>
      </c>
      <c r="H298" s="27">
        <v>6</v>
      </c>
      <c r="I298" s="27">
        <v>7</v>
      </c>
      <c r="J298" s="27">
        <v>8</v>
      </c>
      <c r="K298" s="27">
        <v>8</v>
      </c>
      <c r="L298" s="27">
        <v>9</v>
      </c>
      <c r="M298" s="27">
        <v>9</v>
      </c>
      <c r="N298" s="27">
        <v>10</v>
      </c>
      <c r="O298" s="27">
        <v>11</v>
      </c>
      <c r="P298" s="27">
        <v>12</v>
      </c>
      <c r="Q298" s="27">
        <v>13</v>
      </c>
      <c r="R298" s="27">
        <v>5</v>
      </c>
      <c r="S298" s="166"/>
      <c r="T298" s="30"/>
    </row>
    <row r="299" spans="1:20" ht="25.5">
      <c r="A299" s="85">
        <v>136</v>
      </c>
      <c r="B299" s="85">
        <v>135</v>
      </c>
      <c r="C299" s="15" t="s">
        <v>13</v>
      </c>
      <c r="D299" s="182" t="s">
        <v>72</v>
      </c>
      <c r="E299" s="16" t="s">
        <v>38</v>
      </c>
      <c r="F299" s="23">
        <v>1</v>
      </c>
      <c r="G299" s="121">
        <f>H299+J299+N299+O299+P299</f>
        <v>2367</v>
      </c>
      <c r="H299" s="23">
        <v>1441</v>
      </c>
      <c r="I299" s="28">
        <v>0.18</v>
      </c>
      <c r="J299" s="23">
        <v>259</v>
      </c>
      <c r="K299" s="23"/>
      <c r="L299" s="23"/>
      <c r="M299" s="28">
        <v>0.2</v>
      </c>
      <c r="N299" s="23">
        <v>340</v>
      </c>
      <c r="O299" s="23">
        <v>140</v>
      </c>
      <c r="P299" s="23">
        <v>187</v>
      </c>
      <c r="Q299" s="23"/>
      <c r="R299" s="15" t="s">
        <v>196</v>
      </c>
      <c r="S299" s="113"/>
      <c r="T299" s="30"/>
    </row>
    <row r="300" spans="1:20" ht="12.75">
      <c r="A300" s="85">
        <v>137</v>
      </c>
      <c r="B300" s="85">
        <v>136</v>
      </c>
      <c r="C300" s="15" t="s">
        <v>170</v>
      </c>
      <c r="D300" s="182" t="s">
        <v>72</v>
      </c>
      <c r="E300" s="16" t="s">
        <v>38</v>
      </c>
      <c r="F300" s="23">
        <v>1</v>
      </c>
      <c r="G300" s="121">
        <f>H300+J300+N300+O300+P300</f>
        <v>1250</v>
      </c>
      <c r="H300" s="23">
        <v>890</v>
      </c>
      <c r="I300" s="23"/>
      <c r="J300" s="23"/>
      <c r="K300" s="23"/>
      <c r="L300" s="23"/>
      <c r="M300" s="28">
        <v>0.15</v>
      </c>
      <c r="N300" s="23">
        <v>134</v>
      </c>
      <c r="O300" s="23">
        <v>128</v>
      </c>
      <c r="P300" s="23">
        <v>98</v>
      </c>
      <c r="Q300" s="23"/>
      <c r="R300" s="37"/>
      <c r="S300" s="113"/>
      <c r="T300" s="30"/>
    </row>
    <row r="301" spans="1:20" ht="12.75">
      <c r="A301" s="85">
        <v>138</v>
      </c>
      <c r="B301" s="85">
        <v>137</v>
      </c>
      <c r="C301" s="15" t="s">
        <v>139</v>
      </c>
      <c r="D301" s="182" t="s">
        <v>63</v>
      </c>
      <c r="E301" s="16" t="s">
        <v>62</v>
      </c>
      <c r="F301" s="23">
        <v>1</v>
      </c>
      <c r="G301" s="121">
        <f>H301+J301+N301+O301+P301</f>
        <v>1339</v>
      </c>
      <c r="H301" s="23">
        <v>890</v>
      </c>
      <c r="I301" s="23"/>
      <c r="J301" s="23"/>
      <c r="K301" s="23"/>
      <c r="L301" s="23"/>
      <c r="M301" s="28">
        <v>0.25</v>
      </c>
      <c r="N301" s="23">
        <v>223</v>
      </c>
      <c r="O301" s="23">
        <v>128</v>
      </c>
      <c r="P301" s="23">
        <v>98</v>
      </c>
      <c r="Q301" s="23"/>
      <c r="R301" s="37"/>
      <c r="S301" s="113"/>
      <c r="T301" s="30"/>
    </row>
    <row r="302" spans="1:20" ht="12.75">
      <c r="A302" s="85"/>
      <c r="B302" s="85"/>
      <c r="C302" s="15" t="s">
        <v>154</v>
      </c>
      <c r="D302" s="182"/>
      <c r="E302" s="16"/>
      <c r="F302" s="23"/>
      <c r="G302" s="97">
        <f>H302+J302+N302+O302+P302</f>
        <v>4956</v>
      </c>
      <c r="H302" s="23">
        <f>SUM(H299:H301)</f>
        <v>3221</v>
      </c>
      <c r="I302" s="23"/>
      <c r="J302" s="23">
        <f>SUM(J299:J301)</f>
        <v>259</v>
      </c>
      <c r="K302" s="23"/>
      <c r="L302" s="23"/>
      <c r="M302" s="23"/>
      <c r="N302" s="23">
        <f>SUM(N299:N301)</f>
        <v>697</v>
      </c>
      <c r="O302" s="23">
        <f>SUM(O299:O301)</f>
        <v>396</v>
      </c>
      <c r="P302" s="23">
        <f>SUM(P299:P301)</f>
        <v>383</v>
      </c>
      <c r="Q302" s="23"/>
      <c r="R302" s="37"/>
      <c r="S302" s="113"/>
      <c r="T302" s="30"/>
    </row>
    <row r="303" spans="1:20" ht="12.75">
      <c r="A303" s="117"/>
      <c r="B303" s="117"/>
      <c r="C303" s="113"/>
      <c r="D303" s="184"/>
      <c r="E303" s="114"/>
      <c r="F303" s="26"/>
      <c r="G303" s="122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45"/>
      <c r="S303" s="113"/>
      <c r="T303" s="30"/>
    </row>
    <row r="304" spans="1:20" ht="12.75">
      <c r="A304" s="24"/>
      <c r="B304" s="24"/>
      <c r="C304" s="34" t="s">
        <v>115</v>
      </c>
      <c r="D304" s="181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6"/>
      <c r="T304" s="30"/>
    </row>
    <row r="305" spans="1:20" ht="12" customHeight="1">
      <c r="A305" s="24"/>
      <c r="B305" s="24"/>
      <c r="C305" s="34"/>
      <c r="D305" s="181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6"/>
      <c r="T305" s="30"/>
    </row>
    <row r="306" spans="1:20" ht="12.75">
      <c r="A306" s="21">
        <v>0</v>
      </c>
      <c r="B306" s="21"/>
      <c r="C306" s="21">
        <v>1</v>
      </c>
      <c r="D306" s="177">
        <v>2</v>
      </c>
      <c r="E306" s="21">
        <v>3</v>
      </c>
      <c r="F306" s="21">
        <v>4</v>
      </c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>
        <v>5</v>
      </c>
      <c r="S306" s="166"/>
      <c r="T306" s="30"/>
    </row>
    <row r="307" spans="1:19" s="30" customFormat="1" ht="25.5">
      <c r="A307" s="85">
        <v>139</v>
      </c>
      <c r="B307" s="85">
        <v>138</v>
      </c>
      <c r="C307" s="129" t="s">
        <v>238</v>
      </c>
      <c r="D307" s="182" t="s">
        <v>63</v>
      </c>
      <c r="E307" s="16" t="s">
        <v>38</v>
      </c>
      <c r="F307" s="32">
        <v>1</v>
      </c>
      <c r="G307" s="23">
        <v>2100</v>
      </c>
      <c r="H307" s="23">
        <v>1441</v>
      </c>
      <c r="I307" s="23"/>
      <c r="J307" s="23"/>
      <c r="K307" s="23"/>
      <c r="L307" s="23"/>
      <c r="M307" s="28">
        <v>0.25</v>
      </c>
      <c r="N307" s="23">
        <v>360</v>
      </c>
      <c r="O307" s="23">
        <v>140</v>
      </c>
      <c r="P307" s="23">
        <v>159</v>
      </c>
      <c r="Q307" s="23"/>
      <c r="R307" s="129"/>
      <c r="S307" s="154"/>
    </row>
    <row r="308" spans="1:20" ht="12.75">
      <c r="A308" s="85"/>
      <c r="B308" s="85"/>
      <c r="C308" s="129" t="s">
        <v>160</v>
      </c>
      <c r="D308" s="182"/>
      <c r="E308" s="16"/>
      <c r="F308" s="16"/>
      <c r="G308" s="23">
        <v>2100</v>
      </c>
      <c r="H308" s="23">
        <v>1441</v>
      </c>
      <c r="I308" s="23"/>
      <c r="J308" s="23"/>
      <c r="K308" s="23"/>
      <c r="L308" s="23"/>
      <c r="M308" s="28"/>
      <c r="N308" s="23">
        <v>360</v>
      </c>
      <c r="O308" s="23">
        <v>140</v>
      </c>
      <c r="P308" s="23">
        <v>159</v>
      </c>
      <c r="Q308" s="23"/>
      <c r="R308" s="37"/>
      <c r="S308" s="154"/>
      <c r="T308" s="30"/>
    </row>
    <row r="309" spans="1:20" ht="12.75">
      <c r="A309" s="24"/>
      <c r="B309" s="24"/>
      <c r="C309" s="24"/>
      <c r="D309" s="181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6"/>
      <c r="T309" s="30"/>
    </row>
    <row r="310" spans="1:20" ht="12.75">
      <c r="A310" s="24"/>
      <c r="B310" s="24"/>
      <c r="C310" s="34" t="s">
        <v>151</v>
      </c>
      <c r="D310" s="181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6"/>
      <c r="T310" s="30"/>
    </row>
    <row r="311" spans="1:20" ht="7.5" customHeight="1">
      <c r="A311" s="24"/>
      <c r="B311" s="24"/>
      <c r="C311" s="34"/>
      <c r="D311" s="181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6"/>
      <c r="T311" s="30"/>
    </row>
    <row r="312" spans="1:20" ht="12.75">
      <c r="A312" s="130">
        <v>0</v>
      </c>
      <c r="B312" s="130"/>
      <c r="C312" s="130">
        <v>1</v>
      </c>
      <c r="D312" s="190">
        <v>2</v>
      </c>
      <c r="E312" s="130">
        <v>3</v>
      </c>
      <c r="F312" s="130">
        <v>4</v>
      </c>
      <c r="G312" s="21"/>
      <c r="H312" s="21"/>
      <c r="I312" s="21"/>
      <c r="J312" s="21"/>
      <c r="K312" s="21"/>
      <c r="L312" s="21"/>
      <c r="M312" s="153"/>
      <c r="N312" s="21"/>
      <c r="O312" s="21"/>
      <c r="P312" s="21"/>
      <c r="Q312" s="21"/>
      <c r="R312" s="21">
        <v>5</v>
      </c>
      <c r="S312" s="171"/>
      <c r="T312" s="30"/>
    </row>
    <row r="313" spans="1:20" ht="12.75">
      <c r="A313" s="85">
        <v>140</v>
      </c>
      <c r="B313" s="85">
        <v>139</v>
      </c>
      <c r="C313" s="129" t="s">
        <v>173</v>
      </c>
      <c r="D313" s="182" t="s">
        <v>14</v>
      </c>
      <c r="E313" s="16" t="s">
        <v>62</v>
      </c>
      <c r="F313" s="32">
        <v>1</v>
      </c>
      <c r="G313" s="23">
        <v>1132</v>
      </c>
      <c r="H313" s="23">
        <v>745</v>
      </c>
      <c r="I313" s="23"/>
      <c r="J313" s="23"/>
      <c r="K313" s="23"/>
      <c r="L313" s="23"/>
      <c r="M313" s="28">
        <v>0.25</v>
      </c>
      <c r="N313" s="23">
        <v>186</v>
      </c>
      <c r="O313" s="23">
        <v>119</v>
      </c>
      <c r="P313" s="23">
        <v>82</v>
      </c>
      <c r="Q313" s="23"/>
      <c r="R313" s="37"/>
      <c r="S313" s="154"/>
      <c r="T313" s="30"/>
    </row>
    <row r="314" spans="1:20" ht="12.75">
      <c r="A314" s="23"/>
      <c r="B314" s="23"/>
      <c r="C314" s="91" t="s">
        <v>160</v>
      </c>
      <c r="D314" s="179"/>
      <c r="E314" s="23"/>
      <c r="F314" s="23"/>
      <c r="G314" s="23">
        <v>1132</v>
      </c>
      <c r="H314" s="23">
        <v>745</v>
      </c>
      <c r="I314" s="23"/>
      <c r="J314" s="23"/>
      <c r="K314" s="23"/>
      <c r="L314" s="23"/>
      <c r="M314" s="23"/>
      <c r="N314" s="23">
        <v>186</v>
      </c>
      <c r="O314" s="23">
        <v>119</v>
      </c>
      <c r="P314" s="23">
        <v>82</v>
      </c>
      <c r="Q314" s="23"/>
      <c r="R314" s="37"/>
      <c r="S314" s="26"/>
      <c r="T314" s="30"/>
    </row>
    <row r="315" spans="1:20" ht="13.5" customHeight="1">
      <c r="A315" s="138"/>
      <c r="B315" s="138"/>
      <c r="C315" s="46"/>
      <c r="D315" s="184"/>
      <c r="E315" s="47"/>
      <c r="F315" s="47"/>
      <c r="G315" s="139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45"/>
      <c r="S315" s="46"/>
      <c r="T315" s="30"/>
    </row>
    <row r="316" spans="1:20" ht="12.75">
      <c r="A316" s="24"/>
      <c r="B316" s="24"/>
      <c r="C316" s="41" t="s">
        <v>114</v>
      </c>
      <c r="D316" s="181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6"/>
      <c r="T316" s="30"/>
    </row>
    <row r="317" spans="1:20" ht="11.25" customHeight="1">
      <c r="A317" s="24"/>
      <c r="B317" s="24"/>
      <c r="C317" s="41"/>
      <c r="D317" s="181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6"/>
      <c r="T317" s="30"/>
    </row>
    <row r="318" spans="1:20" ht="12.75">
      <c r="A318" s="21">
        <v>0</v>
      </c>
      <c r="B318" s="21"/>
      <c r="C318" s="21">
        <v>1</v>
      </c>
      <c r="D318" s="177">
        <v>2</v>
      </c>
      <c r="E318" s="21">
        <v>3</v>
      </c>
      <c r="F318" s="21">
        <v>4</v>
      </c>
      <c r="G318" s="21">
        <v>5</v>
      </c>
      <c r="H318" s="21">
        <v>6</v>
      </c>
      <c r="I318" s="21">
        <v>7</v>
      </c>
      <c r="J318" s="21">
        <v>8</v>
      </c>
      <c r="K318" s="21">
        <v>8</v>
      </c>
      <c r="L318" s="21">
        <v>9</v>
      </c>
      <c r="M318" s="21">
        <v>9</v>
      </c>
      <c r="N318" s="21">
        <v>10</v>
      </c>
      <c r="O318" s="21">
        <v>11</v>
      </c>
      <c r="P318" s="21">
        <v>12</v>
      </c>
      <c r="Q318" s="21">
        <v>13</v>
      </c>
      <c r="R318" s="21">
        <v>5</v>
      </c>
      <c r="S318" s="166"/>
      <c r="T318" s="30"/>
    </row>
    <row r="319" spans="1:20" ht="25.5">
      <c r="A319" s="85">
        <v>141</v>
      </c>
      <c r="B319" s="85">
        <v>140</v>
      </c>
      <c r="C319" s="16" t="s">
        <v>141</v>
      </c>
      <c r="D319" s="182" t="s">
        <v>74</v>
      </c>
      <c r="E319" s="16" t="s">
        <v>38</v>
      </c>
      <c r="F319" s="32">
        <v>1</v>
      </c>
      <c r="G319" s="121">
        <f>H319+J319+N319+O319+P319</f>
        <v>2491</v>
      </c>
      <c r="H319" s="23">
        <v>1441</v>
      </c>
      <c r="I319" s="28">
        <v>0.2</v>
      </c>
      <c r="J319" s="23">
        <v>288</v>
      </c>
      <c r="K319" s="23"/>
      <c r="L319" s="23"/>
      <c r="M319" s="28">
        <v>0.25</v>
      </c>
      <c r="N319" s="23">
        <v>432</v>
      </c>
      <c r="O319" s="23">
        <v>140</v>
      </c>
      <c r="P319" s="23">
        <v>190</v>
      </c>
      <c r="Q319" s="23"/>
      <c r="R319" s="37"/>
      <c r="S319" s="154"/>
      <c r="T319" s="30"/>
    </row>
    <row r="320" spans="1:20" ht="12.75">
      <c r="A320" s="85">
        <v>142</v>
      </c>
      <c r="B320" s="85">
        <v>141</v>
      </c>
      <c r="C320" s="15" t="s">
        <v>169</v>
      </c>
      <c r="D320" s="182" t="s">
        <v>63</v>
      </c>
      <c r="E320" s="16" t="s">
        <v>62</v>
      </c>
      <c r="F320" s="32">
        <v>1</v>
      </c>
      <c r="G320" s="121">
        <f>H320+J320+N320+O320+P320</f>
        <v>1440</v>
      </c>
      <c r="H320" s="23">
        <v>1039</v>
      </c>
      <c r="I320" s="23"/>
      <c r="J320" s="23"/>
      <c r="K320" s="23"/>
      <c r="L320" s="23"/>
      <c r="M320" s="28">
        <v>0.15</v>
      </c>
      <c r="N320" s="23">
        <v>156</v>
      </c>
      <c r="O320" s="23">
        <v>131</v>
      </c>
      <c r="P320" s="23">
        <v>114</v>
      </c>
      <c r="Q320" s="23"/>
      <c r="R320" s="37"/>
      <c r="S320" s="154"/>
      <c r="T320" s="30"/>
    </row>
    <row r="321" spans="1:20" ht="12.75">
      <c r="A321" s="140"/>
      <c r="B321" s="140"/>
      <c r="C321" s="17" t="s">
        <v>159</v>
      </c>
      <c r="D321" s="182"/>
      <c r="E321" s="18"/>
      <c r="F321" s="140"/>
      <c r="G321" s="121">
        <f>H321+J321+N321+O321+P321</f>
        <v>3931</v>
      </c>
      <c r="H321" s="23">
        <f>SUM(H319:H320)</f>
        <v>2480</v>
      </c>
      <c r="I321" s="23"/>
      <c r="J321" s="23">
        <f>SUM(J319:J320)</f>
        <v>288</v>
      </c>
      <c r="K321" s="23"/>
      <c r="L321" s="23"/>
      <c r="M321" s="23"/>
      <c r="N321" s="23">
        <f>SUM(N319:N320)</f>
        <v>588</v>
      </c>
      <c r="O321" s="23">
        <f>SUM(O319:O320)</f>
        <v>271</v>
      </c>
      <c r="P321" s="23">
        <f>SUM(P319:P320)</f>
        <v>304</v>
      </c>
      <c r="Q321" s="23"/>
      <c r="R321" s="37"/>
      <c r="S321" s="46"/>
      <c r="T321" s="30"/>
    </row>
    <row r="322" spans="1:20" ht="12.75">
      <c r="A322" s="138"/>
      <c r="B322" s="138"/>
      <c r="C322" s="46"/>
      <c r="D322" s="184"/>
      <c r="E322" s="47"/>
      <c r="F322" s="47"/>
      <c r="G322" s="139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45"/>
      <c r="S322" s="46"/>
      <c r="T322" s="30"/>
    </row>
    <row r="323" spans="1:20" ht="12.75">
      <c r="A323" s="24"/>
      <c r="B323" s="24"/>
      <c r="C323" s="41" t="s">
        <v>68</v>
      </c>
      <c r="D323" s="181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6"/>
      <c r="T323" s="30"/>
    </row>
    <row r="324" spans="1:20" ht="12.75">
      <c r="A324" s="24"/>
      <c r="B324" s="24"/>
      <c r="C324" s="24"/>
      <c r="D324" s="181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6"/>
      <c r="T324" s="30"/>
    </row>
    <row r="325" spans="1:20" ht="12.75">
      <c r="A325" s="27">
        <v>0</v>
      </c>
      <c r="B325" s="27"/>
      <c r="C325" s="27">
        <v>1</v>
      </c>
      <c r="D325" s="183">
        <v>2</v>
      </c>
      <c r="E325" s="27">
        <v>3</v>
      </c>
      <c r="F325" s="27">
        <v>4</v>
      </c>
      <c r="G325" s="27">
        <v>5</v>
      </c>
      <c r="H325" s="27">
        <v>6</v>
      </c>
      <c r="I325" s="27">
        <v>7</v>
      </c>
      <c r="J325" s="27">
        <v>8</v>
      </c>
      <c r="K325" s="27">
        <v>8</v>
      </c>
      <c r="L325" s="27">
        <v>9</v>
      </c>
      <c r="M325" s="27">
        <v>9</v>
      </c>
      <c r="N325" s="27">
        <v>10</v>
      </c>
      <c r="O325" s="27">
        <v>11</v>
      </c>
      <c r="P325" s="27">
        <v>12</v>
      </c>
      <c r="Q325" s="27">
        <v>13</v>
      </c>
      <c r="R325" s="27">
        <v>5</v>
      </c>
      <c r="S325" s="166"/>
      <c r="T325" s="30"/>
    </row>
    <row r="326" spans="1:20" ht="12.75">
      <c r="A326" s="85">
        <v>143</v>
      </c>
      <c r="B326" s="85">
        <v>142</v>
      </c>
      <c r="C326" s="15" t="s">
        <v>137</v>
      </c>
      <c r="D326" s="182" t="s">
        <v>69</v>
      </c>
      <c r="E326" s="16" t="s">
        <v>52</v>
      </c>
      <c r="F326" s="32" t="s">
        <v>60</v>
      </c>
      <c r="G326" s="121">
        <f aca="true" t="shared" si="6" ref="G326:G331">H326+J326+N326+O326+P326</f>
        <v>995</v>
      </c>
      <c r="H326" s="23">
        <v>619</v>
      </c>
      <c r="I326" s="28">
        <v>0.07</v>
      </c>
      <c r="J326" s="23">
        <v>43</v>
      </c>
      <c r="K326" s="23"/>
      <c r="L326" s="23"/>
      <c r="M326" s="28">
        <v>0.25</v>
      </c>
      <c r="N326" s="23">
        <v>165</v>
      </c>
      <c r="O326" s="23">
        <v>95</v>
      </c>
      <c r="P326" s="23">
        <v>73</v>
      </c>
      <c r="Q326" s="23"/>
      <c r="R326" s="37"/>
      <c r="S326" s="113"/>
      <c r="T326" s="30"/>
    </row>
    <row r="327" spans="1:20" ht="12.75">
      <c r="A327" s="85">
        <v>144</v>
      </c>
      <c r="B327" s="85">
        <v>143</v>
      </c>
      <c r="C327" s="15" t="s">
        <v>138</v>
      </c>
      <c r="D327" s="182" t="s">
        <v>69</v>
      </c>
      <c r="E327" s="16" t="s">
        <v>52</v>
      </c>
      <c r="F327" s="32" t="s">
        <v>60</v>
      </c>
      <c r="G327" s="121">
        <f t="shared" si="6"/>
        <v>937</v>
      </c>
      <c r="H327" s="23">
        <v>619</v>
      </c>
      <c r="I327" s="23"/>
      <c r="J327" s="23"/>
      <c r="K327" s="23"/>
      <c r="L327" s="23"/>
      <c r="M327" s="28">
        <v>0.25</v>
      </c>
      <c r="N327" s="23">
        <v>155</v>
      </c>
      <c r="O327" s="23">
        <v>95</v>
      </c>
      <c r="P327" s="23">
        <v>68</v>
      </c>
      <c r="Q327" s="23"/>
      <c r="R327" s="37"/>
      <c r="S327" s="113"/>
      <c r="T327" s="30"/>
    </row>
    <row r="328" spans="1:20" ht="12.75">
      <c r="A328" s="85">
        <v>145</v>
      </c>
      <c r="B328" s="85">
        <v>144</v>
      </c>
      <c r="C328" s="15" t="s">
        <v>138</v>
      </c>
      <c r="D328" s="182" t="s">
        <v>69</v>
      </c>
      <c r="E328" s="16" t="s">
        <v>52</v>
      </c>
      <c r="F328" s="32" t="s">
        <v>60</v>
      </c>
      <c r="G328" s="121">
        <f t="shared" si="6"/>
        <v>937</v>
      </c>
      <c r="H328" s="23">
        <v>619</v>
      </c>
      <c r="I328" s="23"/>
      <c r="J328" s="23"/>
      <c r="K328" s="23"/>
      <c r="L328" s="23"/>
      <c r="M328" s="28">
        <v>0.25</v>
      </c>
      <c r="N328" s="23">
        <v>155</v>
      </c>
      <c r="O328" s="23">
        <v>95</v>
      </c>
      <c r="P328" s="23">
        <v>68</v>
      </c>
      <c r="Q328" s="23"/>
      <c r="R328" s="37"/>
      <c r="S328" s="113"/>
      <c r="T328" s="30"/>
    </row>
    <row r="329" spans="1:20" ht="12.75">
      <c r="A329" s="85">
        <v>146</v>
      </c>
      <c r="B329" s="85">
        <v>145</v>
      </c>
      <c r="C329" s="15" t="s">
        <v>138</v>
      </c>
      <c r="D329" s="182" t="s">
        <v>69</v>
      </c>
      <c r="E329" s="16" t="s">
        <v>52</v>
      </c>
      <c r="F329" s="32" t="s">
        <v>60</v>
      </c>
      <c r="G329" s="121">
        <f t="shared" si="6"/>
        <v>937</v>
      </c>
      <c r="H329" s="23">
        <v>619</v>
      </c>
      <c r="I329" s="23"/>
      <c r="J329" s="23"/>
      <c r="K329" s="23"/>
      <c r="L329" s="23"/>
      <c r="M329" s="28">
        <v>0.25</v>
      </c>
      <c r="N329" s="23">
        <v>155</v>
      </c>
      <c r="O329" s="23">
        <v>95</v>
      </c>
      <c r="P329" s="23">
        <v>68</v>
      </c>
      <c r="Q329" s="23"/>
      <c r="R329" s="37"/>
      <c r="S329" s="113"/>
      <c r="T329" s="30"/>
    </row>
    <row r="330" spans="1:20" ht="12.75">
      <c r="A330" s="85">
        <v>147</v>
      </c>
      <c r="B330" s="85">
        <v>146</v>
      </c>
      <c r="C330" s="15" t="s">
        <v>138</v>
      </c>
      <c r="D330" s="182" t="s">
        <v>69</v>
      </c>
      <c r="E330" s="16" t="s">
        <v>52</v>
      </c>
      <c r="F330" s="32" t="s">
        <v>60</v>
      </c>
      <c r="G330" s="121">
        <f t="shared" si="6"/>
        <v>937</v>
      </c>
      <c r="H330" s="23">
        <v>619</v>
      </c>
      <c r="I330" s="23"/>
      <c r="J330" s="23"/>
      <c r="K330" s="23"/>
      <c r="L330" s="23"/>
      <c r="M330" s="28">
        <v>0.25</v>
      </c>
      <c r="N330" s="23">
        <v>155</v>
      </c>
      <c r="O330" s="23">
        <v>95</v>
      </c>
      <c r="P330" s="23">
        <v>68</v>
      </c>
      <c r="Q330" s="23"/>
      <c r="R330" s="37"/>
      <c r="S330" s="113"/>
      <c r="T330" s="30"/>
    </row>
    <row r="331" spans="1:20" ht="12.75">
      <c r="A331" s="85"/>
      <c r="B331" s="85"/>
      <c r="C331" s="15" t="s">
        <v>156</v>
      </c>
      <c r="D331" s="182"/>
      <c r="E331" s="16"/>
      <c r="F331" s="32"/>
      <c r="G331" s="97">
        <f t="shared" si="6"/>
        <v>4743</v>
      </c>
      <c r="H331" s="23">
        <f>SUM(H326:H330)</f>
        <v>3095</v>
      </c>
      <c r="I331" s="23"/>
      <c r="J331" s="23">
        <v>43</v>
      </c>
      <c r="K331" s="23"/>
      <c r="L331" s="23"/>
      <c r="M331" s="23"/>
      <c r="N331" s="23">
        <f>SUM(N326:N330)</f>
        <v>785</v>
      </c>
      <c r="O331" s="23">
        <f>SUM(O326:O330)</f>
        <v>475</v>
      </c>
      <c r="P331" s="23">
        <f>SUM(P326:P330)</f>
        <v>345</v>
      </c>
      <c r="Q331" s="23"/>
      <c r="R331" s="37"/>
      <c r="S331" s="113"/>
      <c r="T331" s="30"/>
    </row>
    <row r="332" spans="1:20" ht="12.75">
      <c r="A332" s="138"/>
      <c r="B332" s="138"/>
      <c r="C332" s="46"/>
      <c r="D332" s="184"/>
      <c r="E332" s="47"/>
      <c r="F332" s="47"/>
      <c r="G332" s="139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45"/>
      <c r="S332" s="46"/>
      <c r="T332" s="30"/>
    </row>
    <row r="333" spans="1:20" ht="12.75">
      <c r="A333" s="41"/>
      <c r="B333" s="41"/>
      <c r="C333" s="141" t="s">
        <v>87</v>
      </c>
      <c r="D333" s="181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6"/>
      <c r="T333" s="30"/>
    </row>
    <row r="334" spans="1:20" ht="12.75">
      <c r="A334" s="24"/>
      <c r="B334" s="24"/>
      <c r="C334" s="24"/>
      <c r="D334" s="181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6"/>
      <c r="T334" s="30"/>
    </row>
    <row r="335" spans="1:20" ht="12.75">
      <c r="A335" s="27">
        <v>0</v>
      </c>
      <c r="B335" s="27"/>
      <c r="C335" s="27">
        <v>1</v>
      </c>
      <c r="D335" s="183">
        <v>2</v>
      </c>
      <c r="E335" s="27">
        <v>3</v>
      </c>
      <c r="F335" s="27">
        <v>4</v>
      </c>
      <c r="G335" s="27">
        <v>5</v>
      </c>
      <c r="H335" s="27">
        <v>6</v>
      </c>
      <c r="I335" s="27">
        <v>7</v>
      </c>
      <c r="J335" s="27">
        <v>8</v>
      </c>
      <c r="K335" s="27">
        <v>8</v>
      </c>
      <c r="L335" s="27">
        <v>9</v>
      </c>
      <c r="M335" s="27">
        <v>9</v>
      </c>
      <c r="N335" s="27">
        <v>10</v>
      </c>
      <c r="O335" s="27">
        <v>11</v>
      </c>
      <c r="P335" s="27">
        <v>12</v>
      </c>
      <c r="Q335" s="27">
        <v>13</v>
      </c>
      <c r="R335" s="27">
        <v>5</v>
      </c>
      <c r="S335" s="166"/>
      <c r="T335" s="30"/>
    </row>
    <row r="336" spans="1:20" ht="25.5">
      <c r="A336" s="85">
        <v>148</v>
      </c>
      <c r="B336" s="85">
        <v>147</v>
      </c>
      <c r="C336" s="15" t="s">
        <v>174</v>
      </c>
      <c r="D336" s="179" t="s">
        <v>88</v>
      </c>
      <c r="E336" s="23" t="s">
        <v>52</v>
      </c>
      <c r="F336" s="23">
        <v>1</v>
      </c>
      <c r="G336" s="97">
        <f aca="true" t="shared" si="7" ref="G336:G343">H336+J336+N336+O336+P336</f>
        <v>1130</v>
      </c>
      <c r="H336" s="23">
        <v>744</v>
      </c>
      <c r="I336" s="28">
        <v>0.05</v>
      </c>
      <c r="J336" s="23">
        <v>37</v>
      </c>
      <c r="K336" s="23"/>
      <c r="L336" s="23"/>
      <c r="M336" s="28">
        <v>0.2</v>
      </c>
      <c r="N336" s="23">
        <v>156</v>
      </c>
      <c r="O336" s="23">
        <v>107</v>
      </c>
      <c r="P336" s="23">
        <v>86</v>
      </c>
      <c r="Q336" s="23"/>
      <c r="R336" s="37"/>
      <c r="S336" s="26"/>
      <c r="T336" s="30"/>
    </row>
    <row r="337" spans="1:20" ht="12.75">
      <c r="A337" s="85">
        <v>149</v>
      </c>
      <c r="B337" s="85">
        <v>148</v>
      </c>
      <c r="C337" s="15" t="s">
        <v>198</v>
      </c>
      <c r="D337" s="179" t="s">
        <v>88</v>
      </c>
      <c r="E337" s="23" t="s">
        <v>52</v>
      </c>
      <c r="F337" s="23">
        <v>1</v>
      </c>
      <c r="G337" s="97">
        <f t="shared" si="7"/>
        <v>1033</v>
      </c>
      <c r="H337" s="23">
        <v>687</v>
      </c>
      <c r="I337" s="23"/>
      <c r="J337" s="23"/>
      <c r="K337" s="23"/>
      <c r="L337" s="23"/>
      <c r="M337" s="28">
        <v>0.25</v>
      </c>
      <c r="N337" s="23">
        <v>172</v>
      </c>
      <c r="O337" s="23">
        <v>98</v>
      </c>
      <c r="P337" s="23">
        <v>76</v>
      </c>
      <c r="Q337" s="23"/>
      <c r="R337" s="37"/>
      <c r="S337" s="26"/>
      <c r="T337" s="30"/>
    </row>
    <row r="338" spans="1:20" ht="12.75">
      <c r="A338" s="85">
        <v>150</v>
      </c>
      <c r="B338" s="85">
        <v>149</v>
      </c>
      <c r="C338" s="142" t="s">
        <v>166</v>
      </c>
      <c r="D338" s="179" t="s">
        <v>88</v>
      </c>
      <c r="E338" s="23" t="s">
        <v>52</v>
      </c>
      <c r="F338" s="23">
        <v>1</v>
      </c>
      <c r="G338" s="97">
        <f t="shared" si="7"/>
        <v>1119</v>
      </c>
      <c r="H338" s="23">
        <v>744</v>
      </c>
      <c r="I338" s="23"/>
      <c r="J338" s="23"/>
      <c r="K338" s="23"/>
      <c r="L338" s="23"/>
      <c r="M338" s="28">
        <v>0.25</v>
      </c>
      <c r="N338" s="23">
        <v>186</v>
      </c>
      <c r="O338" s="23">
        <v>107</v>
      </c>
      <c r="P338" s="23">
        <v>82</v>
      </c>
      <c r="Q338" s="23"/>
      <c r="R338" s="37" t="s">
        <v>45</v>
      </c>
      <c r="S338" s="26"/>
      <c r="T338" s="30"/>
    </row>
    <row r="339" spans="1:20" ht="12.75">
      <c r="A339" s="85">
        <v>151</v>
      </c>
      <c r="B339" s="85">
        <v>150</v>
      </c>
      <c r="C339" s="15" t="s">
        <v>167</v>
      </c>
      <c r="D339" s="179" t="s">
        <v>88</v>
      </c>
      <c r="E339" s="23" t="s">
        <v>52</v>
      </c>
      <c r="F339" s="23">
        <v>1</v>
      </c>
      <c r="G339" s="97">
        <f t="shared" si="7"/>
        <v>1119</v>
      </c>
      <c r="H339" s="23">
        <v>744</v>
      </c>
      <c r="I339" s="23"/>
      <c r="J339" s="23"/>
      <c r="K339" s="23"/>
      <c r="L339" s="23"/>
      <c r="M339" s="28">
        <v>0.25</v>
      </c>
      <c r="N339" s="23">
        <v>186</v>
      </c>
      <c r="O339" s="23">
        <v>107</v>
      </c>
      <c r="P339" s="23">
        <v>82</v>
      </c>
      <c r="Q339" s="23"/>
      <c r="R339" s="37"/>
      <c r="S339" s="26"/>
      <c r="T339" s="30"/>
    </row>
    <row r="340" spans="1:20" ht="12.75">
      <c r="A340" s="85">
        <v>152</v>
      </c>
      <c r="B340" s="85">
        <v>151</v>
      </c>
      <c r="C340" s="15" t="s">
        <v>167</v>
      </c>
      <c r="D340" s="179" t="s">
        <v>88</v>
      </c>
      <c r="E340" s="23" t="s">
        <v>52</v>
      </c>
      <c r="F340" s="23">
        <v>1</v>
      </c>
      <c r="G340" s="97">
        <f t="shared" si="7"/>
        <v>1119</v>
      </c>
      <c r="H340" s="23">
        <v>744</v>
      </c>
      <c r="I340" s="23"/>
      <c r="J340" s="23"/>
      <c r="K340" s="23"/>
      <c r="L340" s="23"/>
      <c r="M340" s="28">
        <v>0.25</v>
      </c>
      <c r="N340" s="23">
        <v>186</v>
      </c>
      <c r="O340" s="23">
        <v>107</v>
      </c>
      <c r="P340" s="23">
        <v>82</v>
      </c>
      <c r="Q340" s="23"/>
      <c r="R340" s="37"/>
      <c r="S340" s="26"/>
      <c r="T340" s="30"/>
    </row>
    <row r="341" spans="1:20" ht="12.75">
      <c r="A341" s="85">
        <v>153</v>
      </c>
      <c r="B341" s="85">
        <v>152</v>
      </c>
      <c r="C341" s="15" t="s">
        <v>166</v>
      </c>
      <c r="D341" s="179" t="s">
        <v>88</v>
      </c>
      <c r="E341" s="23" t="s">
        <v>52</v>
      </c>
      <c r="F341" s="23">
        <v>1</v>
      </c>
      <c r="G341" s="97">
        <f t="shared" si="7"/>
        <v>1119</v>
      </c>
      <c r="H341" s="23">
        <v>744</v>
      </c>
      <c r="I341" s="23"/>
      <c r="J341" s="23"/>
      <c r="K341" s="23"/>
      <c r="L341" s="23"/>
      <c r="M341" s="28">
        <v>0.25</v>
      </c>
      <c r="N341" s="23">
        <v>186</v>
      </c>
      <c r="O341" s="23">
        <v>107</v>
      </c>
      <c r="P341" s="23">
        <v>82</v>
      </c>
      <c r="Q341" s="23"/>
      <c r="R341" s="23" t="s">
        <v>45</v>
      </c>
      <c r="S341" s="26"/>
      <c r="T341" s="30"/>
    </row>
    <row r="342" spans="1:20" ht="12.75">
      <c r="A342" s="143">
        <v>154</v>
      </c>
      <c r="B342" s="143">
        <v>153</v>
      </c>
      <c r="C342" s="142" t="s">
        <v>16</v>
      </c>
      <c r="D342" s="191" t="s">
        <v>88</v>
      </c>
      <c r="E342" s="58" t="s">
        <v>52</v>
      </c>
      <c r="F342" s="58">
        <v>1</v>
      </c>
      <c r="G342" s="144">
        <f>H342+J342+N342+O342+P342</f>
        <v>1119</v>
      </c>
      <c r="H342" s="58">
        <v>744</v>
      </c>
      <c r="I342" s="58"/>
      <c r="J342" s="58"/>
      <c r="K342" s="58"/>
      <c r="L342" s="58"/>
      <c r="M342" s="59">
        <v>0.25</v>
      </c>
      <c r="N342" s="58">
        <v>186</v>
      </c>
      <c r="O342" s="58">
        <v>107</v>
      </c>
      <c r="P342" s="58">
        <v>82</v>
      </c>
      <c r="Q342" s="58"/>
      <c r="R342" s="58"/>
      <c r="S342" s="26"/>
      <c r="T342" s="30"/>
    </row>
    <row r="343" spans="1:20" ht="12.75">
      <c r="A343" s="23"/>
      <c r="B343" s="23"/>
      <c r="C343" s="23" t="s">
        <v>161</v>
      </c>
      <c r="D343" s="179"/>
      <c r="E343" s="23"/>
      <c r="F343" s="23"/>
      <c r="G343" s="97">
        <f t="shared" si="7"/>
        <v>7758</v>
      </c>
      <c r="H343" s="23">
        <f>SUM(H336:H342)</f>
        <v>5151</v>
      </c>
      <c r="I343" s="23"/>
      <c r="J343" s="23">
        <f>SUM(J336:J342)</f>
        <v>37</v>
      </c>
      <c r="K343" s="23"/>
      <c r="L343" s="23"/>
      <c r="M343" s="23"/>
      <c r="N343" s="23">
        <f>SUM(N336:N342)</f>
        <v>1258</v>
      </c>
      <c r="O343" s="23">
        <f>SUM(O336:O342)</f>
        <v>740</v>
      </c>
      <c r="P343" s="23">
        <f>SUM(P336:P342)</f>
        <v>572</v>
      </c>
      <c r="Q343" s="23"/>
      <c r="R343" s="37"/>
      <c r="S343" s="26"/>
      <c r="T343" s="30"/>
    </row>
    <row r="344" spans="1:20" ht="12.75">
      <c r="A344" s="117"/>
      <c r="B344" s="117"/>
      <c r="C344" s="113"/>
      <c r="D344" s="180"/>
      <c r="E344" s="26"/>
      <c r="F344" s="26"/>
      <c r="G344" s="122"/>
      <c r="H344" s="26"/>
      <c r="I344" s="26"/>
      <c r="J344" s="26"/>
      <c r="K344" s="26"/>
      <c r="L344" s="26"/>
      <c r="M344" s="64"/>
      <c r="N344" s="26"/>
      <c r="O344" s="26"/>
      <c r="P344" s="26"/>
      <c r="Q344" s="26"/>
      <c r="R344" s="45"/>
      <c r="S344" s="26"/>
      <c r="T344" s="145"/>
    </row>
    <row r="345" spans="1:20" ht="12.75">
      <c r="A345" s="24"/>
      <c r="B345" s="24"/>
      <c r="C345" s="41" t="s">
        <v>119</v>
      </c>
      <c r="D345" s="181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6"/>
      <c r="T345" s="30"/>
    </row>
    <row r="346" spans="1:20" ht="12.75">
      <c r="A346" s="21">
        <v>0</v>
      </c>
      <c r="B346" s="21"/>
      <c r="C346" s="21">
        <v>1</v>
      </c>
      <c r="D346" s="177">
        <v>2</v>
      </c>
      <c r="E346" s="21">
        <v>3</v>
      </c>
      <c r="F346" s="21">
        <v>4</v>
      </c>
      <c r="G346" s="21">
        <v>5</v>
      </c>
      <c r="H346" s="21">
        <v>6</v>
      </c>
      <c r="I346" s="21">
        <v>7</v>
      </c>
      <c r="J346" s="21">
        <v>8</v>
      </c>
      <c r="K346" s="21">
        <v>8</v>
      </c>
      <c r="L346" s="21">
        <v>9</v>
      </c>
      <c r="M346" s="21">
        <v>9</v>
      </c>
      <c r="N346" s="21">
        <v>10</v>
      </c>
      <c r="O346" s="21">
        <v>11</v>
      </c>
      <c r="P346" s="21">
        <v>12</v>
      </c>
      <c r="Q346" s="21">
        <v>13</v>
      </c>
      <c r="R346" s="21">
        <v>5</v>
      </c>
      <c r="S346" s="166"/>
      <c r="T346" s="30"/>
    </row>
    <row r="347" spans="1:20" ht="12.75">
      <c r="A347" s="85">
        <v>155</v>
      </c>
      <c r="B347" s="85">
        <v>154</v>
      </c>
      <c r="C347" s="15" t="s">
        <v>167</v>
      </c>
      <c r="D347" s="182" t="s">
        <v>77</v>
      </c>
      <c r="E347" s="16" t="s">
        <v>52</v>
      </c>
      <c r="F347" s="32" t="s">
        <v>60</v>
      </c>
      <c r="G347" s="121">
        <f aca="true" t="shared" si="8" ref="G347:G354">H347+J347+N347+O347+P347</f>
        <v>1271</v>
      </c>
      <c r="H347" s="23">
        <v>850</v>
      </c>
      <c r="I347" s="23"/>
      <c r="J347" s="23"/>
      <c r="K347" s="23"/>
      <c r="L347" s="23"/>
      <c r="M347" s="28">
        <v>0.25</v>
      </c>
      <c r="N347" s="23">
        <v>213</v>
      </c>
      <c r="O347" s="23">
        <v>114</v>
      </c>
      <c r="P347" s="23">
        <v>94</v>
      </c>
      <c r="Q347" s="23"/>
      <c r="R347" s="37"/>
      <c r="S347" s="113"/>
      <c r="T347" s="30"/>
    </row>
    <row r="348" spans="1:20" ht="12.75">
      <c r="A348" s="85">
        <v>156</v>
      </c>
      <c r="B348" s="85">
        <v>155</v>
      </c>
      <c r="C348" s="15" t="s">
        <v>167</v>
      </c>
      <c r="D348" s="182" t="s">
        <v>78</v>
      </c>
      <c r="E348" s="16" t="s">
        <v>52</v>
      </c>
      <c r="F348" s="32" t="s">
        <v>60</v>
      </c>
      <c r="G348" s="121">
        <f t="shared" si="8"/>
        <v>1271</v>
      </c>
      <c r="H348" s="23">
        <v>850</v>
      </c>
      <c r="I348" s="23"/>
      <c r="J348" s="23"/>
      <c r="K348" s="23"/>
      <c r="L348" s="23"/>
      <c r="M348" s="28">
        <v>0.25</v>
      </c>
      <c r="N348" s="23">
        <v>213</v>
      </c>
      <c r="O348" s="23">
        <v>114</v>
      </c>
      <c r="P348" s="23">
        <v>94</v>
      </c>
      <c r="Q348" s="23"/>
      <c r="R348" s="37"/>
      <c r="S348" s="113"/>
      <c r="T348" s="30"/>
    </row>
    <row r="349" spans="1:20" ht="24">
      <c r="A349" s="85">
        <v>157</v>
      </c>
      <c r="B349" s="85">
        <v>156</v>
      </c>
      <c r="C349" s="15" t="s">
        <v>167</v>
      </c>
      <c r="D349" s="204" t="s">
        <v>239</v>
      </c>
      <c r="E349" s="16" t="s">
        <v>52</v>
      </c>
      <c r="F349" s="32" t="s">
        <v>60</v>
      </c>
      <c r="G349" s="121">
        <f>H349+J349+N349+O349+P349</f>
        <v>1187</v>
      </c>
      <c r="H349" s="23">
        <v>792</v>
      </c>
      <c r="I349" s="23"/>
      <c r="J349" s="23"/>
      <c r="K349" s="23"/>
      <c r="L349" s="23"/>
      <c r="M349" s="28">
        <v>0.25</v>
      </c>
      <c r="N349" s="23">
        <v>198</v>
      </c>
      <c r="O349" s="23">
        <v>110</v>
      </c>
      <c r="P349" s="23">
        <v>87</v>
      </c>
      <c r="Q349" s="23"/>
      <c r="R349" s="37"/>
      <c r="S349" s="113"/>
      <c r="T349" s="30"/>
    </row>
    <row r="350" spans="1:20" ht="24">
      <c r="A350" s="85">
        <v>158</v>
      </c>
      <c r="B350" s="85">
        <v>157</v>
      </c>
      <c r="C350" s="15" t="s">
        <v>142</v>
      </c>
      <c r="D350" s="205" t="s">
        <v>79</v>
      </c>
      <c r="E350" s="16" t="s">
        <v>52</v>
      </c>
      <c r="F350" s="32" t="s">
        <v>60</v>
      </c>
      <c r="G350" s="121">
        <f t="shared" si="8"/>
        <v>1187</v>
      </c>
      <c r="H350" s="23">
        <v>792</v>
      </c>
      <c r="I350" s="23"/>
      <c r="J350" s="23"/>
      <c r="K350" s="23"/>
      <c r="L350" s="23"/>
      <c r="M350" s="28">
        <v>0.25</v>
      </c>
      <c r="N350" s="23">
        <v>198</v>
      </c>
      <c r="O350" s="23">
        <v>110</v>
      </c>
      <c r="P350" s="23">
        <v>87</v>
      </c>
      <c r="Q350" s="23"/>
      <c r="R350" s="15" t="s">
        <v>45</v>
      </c>
      <c r="S350" s="113"/>
      <c r="T350" s="30"/>
    </row>
    <row r="351" spans="1:20" ht="12.75">
      <c r="A351" s="85">
        <v>159</v>
      </c>
      <c r="B351" s="85">
        <v>158</v>
      </c>
      <c r="C351" s="15" t="s">
        <v>167</v>
      </c>
      <c r="D351" s="182" t="s">
        <v>80</v>
      </c>
      <c r="E351" s="16" t="s">
        <v>52</v>
      </c>
      <c r="F351" s="32" t="s">
        <v>60</v>
      </c>
      <c r="G351" s="121">
        <f t="shared" si="8"/>
        <v>1271</v>
      </c>
      <c r="H351" s="23">
        <v>850</v>
      </c>
      <c r="I351" s="23"/>
      <c r="J351" s="23"/>
      <c r="K351" s="23"/>
      <c r="L351" s="23"/>
      <c r="M351" s="28">
        <v>0.25</v>
      </c>
      <c r="N351" s="23">
        <v>213</v>
      </c>
      <c r="O351" s="23">
        <v>114</v>
      </c>
      <c r="P351" s="23">
        <v>94</v>
      </c>
      <c r="Q351" s="23"/>
      <c r="R351" s="37"/>
      <c r="S351" s="113"/>
      <c r="T351" s="30"/>
    </row>
    <row r="352" spans="1:20" ht="12.75">
      <c r="A352" s="85">
        <v>160</v>
      </c>
      <c r="B352" s="85">
        <v>159</v>
      </c>
      <c r="C352" s="15" t="s">
        <v>167</v>
      </c>
      <c r="D352" s="182" t="s">
        <v>81</v>
      </c>
      <c r="E352" s="16" t="s">
        <v>52</v>
      </c>
      <c r="F352" s="32" t="s">
        <v>60</v>
      </c>
      <c r="G352" s="121">
        <f t="shared" si="8"/>
        <v>1271</v>
      </c>
      <c r="H352" s="23">
        <v>850</v>
      </c>
      <c r="I352" s="23"/>
      <c r="J352" s="23"/>
      <c r="K352" s="23"/>
      <c r="L352" s="23"/>
      <c r="M352" s="28">
        <v>0.25</v>
      </c>
      <c r="N352" s="23">
        <v>213</v>
      </c>
      <c r="O352" s="23">
        <v>114</v>
      </c>
      <c r="P352" s="23">
        <v>94</v>
      </c>
      <c r="Q352" s="23"/>
      <c r="R352" s="37"/>
      <c r="S352" s="113"/>
      <c r="T352" s="30"/>
    </row>
    <row r="353" spans="1:20" ht="12.75">
      <c r="A353" s="85">
        <v>161</v>
      </c>
      <c r="B353" s="85">
        <v>160</v>
      </c>
      <c r="C353" s="15" t="s">
        <v>168</v>
      </c>
      <c r="D353" s="182" t="s">
        <v>82</v>
      </c>
      <c r="E353" s="16" t="s">
        <v>52</v>
      </c>
      <c r="F353" s="32" t="s">
        <v>60</v>
      </c>
      <c r="G353" s="121">
        <f t="shared" si="8"/>
        <v>1108</v>
      </c>
      <c r="H353" s="23">
        <v>792</v>
      </c>
      <c r="I353" s="23"/>
      <c r="J353" s="23"/>
      <c r="K353" s="23"/>
      <c r="L353" s="23"/>
      <c r="M353" s="28">
        <v>0.15</v>
      </c>
      <c r="N353" s="23">
        <v>119</v>
      </c>
      <c r="O353" s="23">
        <v>110</v>
      </c>
      <c r="P353" s="23">
        <v>87</v>
      </c>
      <c r="Q353" s="23"/>
      <c r="R353" s="37"/>
      <c r="S353" s="113"/>
      <c r="T353" s="30"/>
    </row>
    <row r="354" spans="1:20" ht="12.75">
      <c r="A354" s="85">
        <v>162</v>
      </c>
      <c r="B354" s="85">
        <v>161</v>
      </c>
      <c r="C354" s="15" t="s">
        <v>167</v>
      </c>
      <c r="D354" s="182" t="s">
        <v>83</v>
      </c>
      <c r="E354" s="16" t="s">
        <v>52</v>
      </c>
      <c r="F354" s="32" t="s">
        <v>60</v>
      </c>
      <c r="G354" s="121">
        <f t="shared" si="8"/>
        <v>1271</v>
      </c>
      <c r="H354" s="23">
        <v>850</v>
      </c>
      <c r="I354" s="23"/>
      <c r="J354" s="23"/>
      <c r="K354" s="23"/>
      <c r="L354" s="23"/>
      <c r="M354" s="28">
        <v>0.25</v>
      </c>
      <c r="N354" s="23">
        <v>213</v>
      </c>
      <c r="O354" s="23">
        <v>114</v>
      </c>
      <c r="P354" s="23">
        <v>94</v>
      </c>
      <c r="Q354" s="23"/>
      <c r="R354" s="37"/>
      <c r="S354" s="113"/>
      <c r="T354" s="30"/>
    </row>
    <row r="355" spans="1:20" ht="12.75">
      <c r="A355" s="85"/>
      <c r="B355" s="85"/>
      <c r="C355" s="15" t="s">
        <v>155</v>
      </c>
      <c r="D355" s="182"/>
      <c r="E355" s="16"/>
      <c r="F355" s="16"/>
      <c r="G355" s="23">
        <f>SUM(G347:G354)</f>
        <v>9837</v>
      </c>
      <c r="H355" s="23">
        <f>SUM(H347:H354)</f>
        <v>6626</v>
      </c>
      <c r="I355" s="23"/>
      <c r="J355" s="23"/>
      <c r="K355" s="23"/>
      <c r="L355" s="23"/>
      <c r="M355" s="23"/>
      <c r="N355" s="23">
        <f>SUM(N347:N354)</f>
        <v>1580</v>
      </c>
      <c r="O355" s="23">
        <f>SUM(O347:O354)</f>
        <v>900</v>
      </c>
      <c r="P355" s="23">
        <f>SUM(P347:P354)</f>
        <v>731</v>
      </c>
      <c r="Q355" s="23"/>
      <c r="R355" s="37"/>
      <c r="S355" s="113"/>
      <c r="T355" s="30"/>
    </row>
    <row r="356" spans="1:20" ht="12.75">
      <c r="A356" s="24"/>
      <c r="B356" s="24"/>
      <c r="C356" s="24"/>
      <c r="D356" s="181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113"/>
      <c r="T356" s="30"/>
    </row>
    <row r="357" spans="1:20" ht="12.75">
      <c r="A357" s="41"/>
      <c r="B357" s="41"/>
      <c r="C357" s="141" t="s">
        <v>84</v>
      </c>
      <c r="D357" s="181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113"/>
      <c r="T357" s="30"/>
    </row>
    <row r="358" spans="1:20" ht="12.75">
      <c r="A358" s="41"/>
      <c r="B358" s="41"/>
      <c r="C358" s="141" t="s">
        <v>86</v>
      </c>
      <c r="D358" s="181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6"/>
      <c r="T358" s="30"/>
    </row>
    <row r="359" spans="1:20" ht="12.75">
      <c r="A359" s="27">
        <v>0</v>
      </c>
      <c r="B359" s="27"/>
      <c r="C359" s="27">
        <v>1</v>
      </c>
      <c r="D359" s="183">
        <v>2</v>
      </c>
      <c r="E359" s="27">
        <v>3</v>
      </c>
      <c r="F359" s="27">
        <v>4</v>
      </c>
      <c r="G359" s="27">
        <v>5</v>
      </c>
      <c r="H359" s="27">
        <v>6</v>
      </c>
      <c r="I359" s="27">
        <v>7</v>
      </c>
      <c r="J359" s="27">
        <v>8</v>
      </c>
      <c r="K359" s="27">
        <v>8</v>
      </c>
      <c r="L359" s="27">
        <v>9</v>
      </c>
      <c r="M359" s="27">
        <v>9</v>
      </c>
      <c r="N359" s="27">
        <v>10</v>
      </c>
      <c r="O359" s="27">
        <v>11</v>
      </c>
      <c r="P359" s="27">
        <v>12</v>
      </c>
      <c r="Q359" s="27">
        <v>13</v>
      </c>
      <c r="R359" s="27"/>
      <c r="S359" s="166"/>
      <c r="T359" s="30"/>
    </row>
    <row r="360" spans="1:20" ht="12.75">
      <c r="A360" s="85">
        <v>163</v>
      </c>
      <c r="B360" s="85">
        <v>162</v>
      </c>
      <c r="C360" s="15" t="s">
        <v>167</v>
      </c>
      <c r="D360" s="182" t="s">
        <v>85</v>
      </c>
      <c r="E360" s="16" t="s">
        <v>52</v>
      </c>
      <c r="F360" s="32" t="s">
        <v>60</v>
      </c>
      <c r="G360" s="97">
        <f aca="true" t="shared" si="9" ref="G360:G365">H360+J360+N360+O360+P360</f>
        <v>1271</v>
      </c>
      <c r="H360" s="23">
        <v>850</v>
      </c>
      <c r="I360" s="23"/>
      <c r="J360" s="23"/>
      <c r="K360" s="23"/>
      <c r="L360" s="23"/>
      <c r="M360" s="28">
        <v>0.25</v>
      </c>
      <c r="N360" s="23">
        <v>213</v>
      </c>
      <c r="O360" s="23">
        <v>114</v>
      </c>
      <c r="P360" s="23">
        <v>94</v>
      </c>
      <c r="Q360" s="23"/>
      <c r="R360" s="37"/>
      <c r="S360" s="26"/>
      <c r="T360" s="30"/>
    </row>
    <row r="361" spans="1:20" ht="12.75">
      <c r="A361" s="85">
        <v>164</v>
      </c>
      <c r="B361" s="85">
        <v>163</v>
      </c>
      <c r="C361" s="15" t="s">
        <v>167</v>
      </c>
      <c r="D361" s="182" t="s">
        <v>85</v>
      </c>
      <c r="E361" s="16" t="s">
        <v>52</v>
      </c>
      <c r="F361" s="32" t="s">
        <v>60</v>
      </c>
      <c r="G361" s="97">
        <f t="shared" si="9"/>
        <v>1251</v>
      </c>
      <c r="H361" s="23">
        <v>850</v>
      </c>
      <c r="I361" s="23"/>
      <c r="J361" s="23"/>
      <c r="K361" s="23"/>
      <c r="L361" s="23"/>
      <c r="M361" s="28">
        <v>0.25</v>
      </c>
      <c r="N361" s="23">
        <v>213</v>
      </c>
      <c r="O361" s="23">
        <v>114</v>
      </c>
      <c r="P361" s="23">
        <v>74</v>
      </c>
      <c r="Q361" s="23"/>
      <c r="R361" s="37"/>
      <c r="S361" s="26"/>
      <c r="T361" s="30"/>
    </row>
    <row r="362" spans="1:20" ht="12.75">
      <c r="A362" s="85">
        <v>165</v>
      </c>
      <c r="B362" s="85">
        <v>164</v>
      </c>
      <c r="C362" s="15" t="s">
        <v>167</v>
      </c>
      <c r="D362" s="182" t="s">
        <v>85</v>
      </c>
      <c r="E362" s="16" t="s">
        <v>52</v>
      </c>
      <c r="F362" s="32" t="s">
        <v>60</v>
      </c>
      <c r="G362" s="97">
        <f t="shared" si="9"/>
        <v>1251</v>
      </c>
      <c r="H362" s="23">
        <v>850</v>
      </c>
      <c r="I362" s="23"/>
      <c r="J362" s="23"/>
      <c r="K362" s="23"/>
      <c r="L362" s="23"/>
      <c r="M362" s="28">
        <v>0.25</v>
      </c>
      <c r="N362" s="23">
        <v>213</v>
      </c>
      <c r="O362" s="23">
        <v>114</v>
      </c>
      <c r="P362" s="23">
        <v>74</v>
      </c>
      <c r="Q362" s="23"/>
      <c r="R362" s="37"/>
      <c r="S362" s="26"/>
      <c r="T362" s="30"/>
    </row>
    <row r="363" spans="1:20" ht="12.75">
      <c r="A363" s="85">
        <v>166</v>
      </c>
      <c r="B363" s="85">
        <v>165</v>
      </c>
      <c r="C363" s="15" t="s">
        <v>167</v>
      </c>
      <c r="D363" s="182" t="s">
        <v>85</v>
      </c>
      <c r="E363" s="16" t="s">
        <v>52</v>
      </c>
      <c r="F363" s="32" t="s">
        <v>60</v>
      </c>
      <c r="G363" s="97">
        <f t="shared" si="9"/>
        <v>1119</v>
      </c>
      <c r="H363" s="23">
        <v>744</v>
      </c>
      <c r="I363" s="23"/>
      <c r="J363" s="23"/>
      <c r="K363" s="23"/>
      <c r="L363" s="23"/>
      <c r="M363" s="28">
        <v>0.25</v>
      </c>
      <c r="N363" s="23">
        <v>186</v>
      </c>
      <c r="O363" s="23">
        <v>107</v>
      </c>
      <c r="P363" s="23">
        <v>82</v>
      </c>
      <c r="Q363" s="23"/>
      <c r="R363" s="23" t="s">
        <v>45</v>
      </c>
      <c r="S363" s="26"/>
      <c r="T363" s="30"/>
    </row>
    <row r="364" spans="1:20" ht="12.75">
      <c r="A364" s="85">
        <v>167</v>
      </c>
      <c r="B364" s="85">
        <v>166</v>
      </c>
      <c r="C364" s="15" t="s">
        <v>167</v>
      </c>
      <c r="D364" s="182" t="s">
        <v>85</v>
      </c>
      <c r="E364" s="16" t="s">
        <v>52</v>
      </c>
      <c r="F364" s="32" t="s">
        <v>60</v>
      </c>
      <c r="G364" s="97">
        <f t="shared" si="9"/>
        <v>1271</v>
      </c>
      <c r="H364" s="23">
        <v>850</v>
      </c>
      <c r="I364" s="23"/>
      <c r="J364" s="23"/>
      <c r="K364" s="23"/>
      <c r="L364" s="23"/>
      <c r="M364" s="28">
        <v>0.25</v>
      </c>
      <c r="N364" s="23">
        <v>213</v>
      </c>
      <c r="O364" s="23">
        <v>114</v>
      </c>
      <c r="P364" s="23">
        <v>94</v>
      </c>
      <c r="Q364" s="23"/>
      <c r="R364" s="37"/>
      <c r="S364" s="26"/>
      <c r="T364" s="30"/>
    </row>
    <row r="365" spans="1:20" ht="12.75">
      <c r="A365" s="85">
        <v>168</v>
      </c>
      <c r="B365" s="85">
        <v>167</v>
      </c>
      <c r="C365" s="15" t="s">
        <v>167</v>
      </c>
      <c r="D365" s="182" t="s">
        <v>85</v>
      </c>
      <c r="E365" s="16" t="s">
        <v>52</v>
      </c>
      <c r="F365" s="32" t="s">
        <v>60</v>
      </c>
      <c r="G365" s="97">
        <f t="shared" si="9"/>
        <v>1187</v>
      </c>
      <c r="H365" s="23">
        <v>792</v>
      </c>
      <c r="I365" s="23"/>
      <c r="J365" s="23"/>
      <c r="K365" s="23"/>
      <c r="L365" s="23"/>
      <c r="M365" s="28">
        <v>0.25</v>
      </c>
      <c r="N365" s="23">
        <v>198</v>
      </c>
      <c r="O365" s="23">
        <v>110</v>
      </c>
      <c r="P365" s="23">
        <v>87</v>
      </c>
      <c r="Q365" s="23"/>
      <c r="R365" s="37"/>
      <c r="S365" s="26"/>
      <c r="T365" s="30"/>
    </row>
    <row r="366" spans="1:20" ht="12.75">
      <c r="A366" s="23"/>
      <c r="B366" s="23"/>
      <c r="C366" s="111" t="s">
        <v>158</v>
      </c>
      <c r="D366" s="179"/>
      <c r="E366" s="23"/>
      <c r="F366" s="23"/>
      <c r="G366" s="23">
        <f>SUM(G360:G365)</f>
        <v>7350</v>
      </c>
      <c r="H366" s="23">
        <f>SUM(H360:H365)</f>
        <v>4936</v>
      </c>
      <c r="I366" s="23"/>
      <c r="J366" s="23"/>
      <c r="K366" s="23"/>
      <c r="L366" s="23"/>
      <c r="M366" s="23"/>
      <c r="N366" s="23">
        <f>SUM(N360:N365)</f>
        <v>1236</v>
      </c>
      <c r="O366" s="23">
        <f>SUM(O360:O365)</f>
        <v>673</v>
      </c>
      <c r="P366" s="23">
        <f>SUM(P360:P365)</f>
        <v>505</v>
      </c>
      <c r="Q366" s="23"/>
      <c r="R366" s="37"/>
      <c r="S366" s="26"/>
      <c r="T366" s="30"/>
    </row>
    <row r="367" spans="1:20" ht="12.75">
      <c r="A367" s="24"/>
      <c r="B367" s="24"/>
      <c r="C367" s="24"/>
      <c r="D367" s="181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6"/>
      <c r="T367" s="30"/>
    </row>
    <row r="368" spans="1:20" ht="12.75">
      <c r="A368" s="24"/>
      <c r="B368" s="24"/>
      <c r="C368" s="41" t="s">
        <v>89</v>
      </c>
      <c r="D368" s="192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6"/>
      <c r="T368" s="30"/>
    </row>
    <row r="369" spans="1:20" ht="12.75">
      <c r="A369" s="24"/>
      <c r="B369" s="24"/>
      <c r="C369" s="24"/>
      <c r="D369" s="181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6"/>
      <c r="T369" s="30"/>
    </row>
    <row r="370" spans="1:26" ht="12.75">
      <c r="A370" s="235" t="s">
        <v>90</v>
      </c>
      <c r="B370" s="16"/>
      <c r="C370" s="235" t="s">
        <v>91</v>
      </c>
      <c r="D370" s="231" t="s">
        <v>92</v>
      </c>
      <c r="E370" s="222"/>
      <c r="F370" s="222"/>
      <c r="G370" s="223"/>
      <c r="H370" s="223"/>
      <c r="I370" s="223"/>
      <c r="J370" s="223"/>
      <c r="K370" s="26"/>
      <c r="L370" s="26"/>
      <c r="M370" s="223"/>
      <c r="N370" s="223"/>
      <c r="O370" s="223"/>
      <c r="P370" s="223"/>
      <c r="Q370" s="222"/>
      <c r="R370" s="222"/>
      <c r="S370" s="227"/>
      <c r="T370" s="30"/>
      <c r="Z370" t="s">
        <v>22</v>
      </c>
    </row>
    <row r="371" spans="1:20" ht="27.75" customHeight="1">
      <c r="A371" s="239"/>
      <c r="B371" s="130"/>
      <c r="C371" s="235"/>
      <c r="D371" s="231"/>
      <c r="E371" s="222"/>
      <c r="F371" s="222"/>
      <c r="G371" s="223"/>
      <c r="H371" s="223"/>
      <c r="I371" s="223"/>
      <c r="J371" s="223"/>
      <c r="K371" s="26"/>
      <c r="L371" s="26"/>
      <c r="M371" s="223"/>
      <c r="N371" s="223"/>
      <c r="O371" s="223"/>
      <c r="P371" s="223"/>
      <c r="Q371" s="222"/>
      <c r="R371" s="222"/>
      <c r="S371" s="227"/>
      <c r="T371" s="30"/>
    </row>
    <row r="372" spans="1:20" ht="12.75">
      <c r="A372" s="130">
        <v>1</v>
      </c>
      <c r="B372" s="130"/>
      <c r="C372" s="15" t="s">
        <v>93</v>
      </c>
      <c r="D372" s="182">
        <v>3</v>
      </c>
      <c r="E372" s="240"/>
      <c r="F372" s="240"/>
      <c r="G372" s="61"/>
      <c r="H372" s="44"/>
      <c r="I372" s="206"/>
      <c r="J372" s="206"/>
      <c r="K372" s="44"/>
      <c r="L372" s="44"/>
      <c r="M372" s="206"/>
      <c r="N372" s="206"/>
      <c r="O372" s="206"/>
      <c r="P372" s="206"/>
      <c r="Q372" s="26"/>
      <c r="R372" s="54"/>
      <c r="S372" s="26"/>
      <c r="T372" s="30"/>
    </row>
    <row r="373" spans="1:20" ht="12.75">
      <c r="A373" s="130">
        <v>2</v>
      </c>
      <c r="B373" s="130"/>
      <c r="C373" s="15" t="s">
        <v>94</v>
      </c>
      <c r="D373" s="182">
        <v>50</v>
      </c>
      <c r="E373" s="206"/>
      <c r="F373" s="206"/>
      <c r="G373" s="44"/>
      <c r="H373" s="113"/>
      <c r="I373" s="206"/>
      <c r="J373" s="206"/>
      <c r="K373" s="44"/>
      <c r="L373" s="44"/>
      <c r="M373" s="206"/>
      <c r="N373" s="206"/>
      <c r="O373" s="206"/>
      <c r="P373" s="206"/>
      <c r="Q373" s="44"/>
      <c r="R373" s="54"/>
      <c r="S373" s="26"/>
      <c r="T373" s="30"/>
    </row>
    <row r="374" spans="1:20" ht="12.75">
      <c r="A374" s="130">
        <v>3</v>
      </c>
      <c r="B374" s="130"/>
      <c r="C374" s="15" t="s">
        <v>95</v>
      </c>
      <c r="D374" s="182">
        <v>44</v>
      </c>
      <c r="E374" s="206"/>
      <c r="F374" s="206"/>
      <c r="G374" s="44"/>
      <c r="H374" s="44"/>
      <c r="I374" s="206"/>
      <c r="J374" s="206"/>
      <c r="K374" s="44"/>
      <c r="L374" s="44"/>
      <c r="M374" s="206"/>
      <c r="N374" s="206"/>
      <c r="O374" s="206"/>
      <c r="P374" s="206"/>
      <c r="Q374" s="44"/>
      <c r="R374" s="54"/>
      <c r="S374" s="26"/>
      <c r="T374" s="30"/>
    </row>
    <row r="375" spans="1:20" ht="25.5">
      <c r="A375" s="130">
        <v>4</v>
      </c>
      <c r="B375" s="130"/>
      <c r="C375" s="15" t="s">
        <v>187</v>
      </c>
      <c r="D375" s="182">
        <v>13</v>
      </c>
      <c r="E375" s="206"/>
      <c r="F375" s="206"/>
      <c r="G375" s="44"/>
      <c r="H375" s="44"/>
      <c r="I375" s="206"/>
      <c r="J375" s="206"/>
      <c r="K375" s="44"/>
      <c r="L375" s="44"/>
      <c r="M375" s="206"/>
      <c r="N375" s="206"/>
      <c r="O375" s="206"/>
      <c r="P375" s="206"/>
      <c r="Q375" s="44"/>
      <c r="R375" s="54"/>
      <c r="S375" s="26"/>
      <c r="T375" s="30"/>
    </row>
    <row r="376" spans="1:20" ht="12.75">
      <c r="A376" s="130">
        <v>5</v>
      </c>
      <c r="B376" s="130"/>
      <c r="C376" s="15" t="s">
        <v>188</v>
      </c>
      <c r="D376" s="182">
        <v>4</v>
      </c>
      <c r="E376" s="206"/>
      <c r="F376" s="206"/>
      <c r="G376" s="44"/>
      <c r="H376" s="44"/>
      <c r="I376" s="206"/>
      <c r="J376" s="206"/>
      <c r="K376" s="44"/>
      <c r="L376" s="44"/>
      <c r="M376" s="206"/>
      <c r="N376" s="206"/>
      <c r="O376" s="206"/>
      <c r="P376" s="206"/>
      <c r="Q376" s="44"/>
      <c r="R376" s="54"/>
      <c r="S376" s="26"/>
      <c r="T376" s="30"/>
    </row>
    <row r="377" spans="1:20" ht="12.75">
      <c r="A377" s="130">
        <v>6</v>
      </c>
      <c r="B377" s="130"/>
      <c r="C377" s="15" t="s">
        <v>64</v>
      </c>
      <c r="D377" s="182">
        <v>2</v>
      </c>
      <c r="E377" s="206"/>
      <c r="F377" s="206"/>
      <c r="G377" s="26"/>
      <c r="H377" s="44"/>
      <c r="I377" s="206"/>
      <c r="J377" s="206"/>
      <c r="K377" s="44"/>
      <c r="L377" s="44"/>
      <c r="M377" s="206"/>
      <c r="N377" s="206"/>
      <c r="O377" s="206"/>
      <c r="P377" s="206"/>
      <c r="Q377" s="44"/>
      <c r="R377" s="54"/>
      <c r="S377" s="26"/>
      <c r="T377" s="30"/>
    </row>
    <row r="378" spans="1:20" ht="12.75">
      <c r="A378" s="130">
        <v>7</v>
      </c>
      <c r="B378" s="130"/>
      <c r="C378" s="15" t="s">
        <v>66</v>
      </c>
      <c r="D378" s="182">
        <v>3</v>
      </c>
      <c r="E378" s="206"/>
      <c r="F378" s="206"/>
      <c r="G378" s="26"/>
      <c r="H378" s="44"/>
      <c r="I378" s="206"/>
      <c r="J378" s="206"/>
      <c r="K378" s="44"/>
      <c r="L378" s="44"/>
      <c r="M378" s="206"/>
      <c r="N378" s="206"/>
      <c r="O378" s="206"/>
      <c r="P378" s="206"/>
      <c r="Q378" s="44"/>
      <c r="R378" s="54"/>
      <c r="S378" s="26"/>
      <c r="T378" s="30"/>
    </row>
    <row r="379" spans="1:20" ht="12.75">
      <c r="A379" s="130">
        <v>8</v>
      </c>
      <c r="B379" s="130"/>
      <c r="C379" s="15" t="s">
        <v>59</v>
      </c>
      <c r="D379" s="182">
        <v>3</v>
      </c>
      <c r="E379" s="206"/>
      <c r="F379" s="206"/>
      <c r="G379" s="26"/>
      <c r="H379" s="44"/>
      <c r="I379" s="206"/>
      <c r="J379" s="206"/>
      <c r="K379" s="44"/>
      <c r="L379" s="44"/>
      <c r="M379" s="206"/>
      <c r="N379" s="206"/>
      <c r="O379" s="206"/>
      <c r="P379" s="206"/>
      <c r="Q379" s="44"/>
      <c r="R379" s="54"/>
      <c r="S379" s="26"/>
      <c r="T379" s="30"/>
    </row>
    <row r="380" spans="1:20" ht="12.75">
      <c r="A380" s="130">
        <v>9</v>
      </c>
      <c r="B380" s="130"/>
      <c r="C380" s="15" t="s">
        <v>144</v>
      </c>
      <c r="D380" s="182">
        <v>3</v>
      </c>
      <c r="E380" s="206"/>
      <c r="F380" s="206"/>
      <c r="G380" s="44"/>
      <c r="H380" s="44"/>
      <c r="I380" s="206"/>
      <c r="J380" s="206"/>
      <c r="K380" s="44"/>
      <c r="L380" s="44"/>
      <c r="M380" s="206"/>
      <c r="N380" s="206"/>
      <c r="O380" s="206"/>
      <c r="P380" s="206"/>
      <c r="Q380" s="44"/>
      <c r="R380" s="54"/>
      <c r="S380" s="26"/>
      <c r="T380" s="30"/>
    </row>
    <row r="381" spans="1:20" ht="12.75">
      <c r="A381" s="130">
        <v>10</v>
      </c>
      <c r="B381" s="130"/>
      <c r="C381" s="15" t="s">
        <v>145</v>
      </c>
      <c r="D381" s="182">
        <v>3</v>
      </c>
      <c r="E381" s="206"/>
      <c r="F381" s="206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54"/>
      <c r="S381" s="26"/>
      <c r="T381" s="30"/>
    </row>
    <row r="382" spans="1:20" ht="12.75">
      <c r="A382" s="130">
        <v>11</v>
      </c>
      <c r="B382" s="130"/>
      <c r="C382" s="15" t="s">
        <v>140</v>
      </c>
      <c r="D382" s="182">
        <v>1</v>
      </c>
      <c r="E382" s="206"/>
      <c r="F382" s="206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54"/>
      <c r="S382" s="26"/>
      <c r="T382" s="30"/>
    </row>
    <row r="383" spans="1:20" ht="12.75">
      <c r="A383" s="130">
        <v>12</v>
      </c>
      <c r="B383" s="130"/>
      <c r="C383" s="15" t="s">
        <v>147</v>
      </c>
      <c r="D383" s="182">
        <v>3</v>
      </c>
      <c r="E383" s="206"/>
      <c r="F383" s="206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54"/>
      <c r="S383" s="26"/>
      <c r="T383" s="30"/>
    </row>
    <row r="384" spans="1:20" ht="25.5">
      <c r="A384" s="130">
        <v>13</v>
      </c>
      <c r="B384" s="130"/>
      <c r="C384" s="15" t="s">
        <v>6</v>
      </c>
      <c r="D384" s="182">
        <v>3</v>
      </c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54"/>
      <c r="S384" s="26"/>
      <c r="T384" s="30"/>
    </row>
    <row r="385" spans="1:20" ht="12.75">
      <c r="A385" s="130">
        <v>14</v>
      </c>
      <c r="B385" s="130"/>
      <c r="C385" s="15" t="s">
        <v>146</v>
      </c>
      <c r="D385" s="182">
        <v>3</v>
      </c>
      <c r="E385" s="206"/>
      <c r="F385" s="206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54"/>
      <c r="S385" s="26"/>
      <c r="T385" s="30"/>
    </row>
    <row r="386" spans="1:20" ht="12.75">
      <c r="A386" s="130">
        <v>15</v>
      </c>
      <c r="B386" s="130"/>
      <c r="C386" s="15" t="s">
        <v>148</v>
      </c>
      <c r="D386" s="182">
        <v>1</v>
      </c>
      <c r="E386" s="206"/>
      <c r="F386" s="206"/>
      <c r="G386" s="44"/>
      <c r="H386" s="44"/>
      <c r="I386" s="206"/>
      <c r="J386" s="206"/>
      <c r="K386" s="44"/>
      <c r="L386" s="44"/>
      <c r="M386" s="206"/>
      <c r="N386" s="206"/>
      <c r="O386" s="206"/>
      <c r="P386" s="206"/>
      <c r="Q386" s="44"/>
      <c r="R386" s="54"/>
      <c r="S386" s="26"/>
      <c r="T386" s="30"/>
    </row>
    <row r="387" spans="1:20" ht="12.75">
      <c r="A387" s="130">
        <v>16</v>
      </c>
      <c r="B387" s="130"/>
      <c r="C387" s="15" t="s">
        <v>149</v>
      </c>
      <c r="D387" s="182">
        <v>1</v>
      </c>
      <c r="E387" s="206"/>
      <c r="F387" s="206"/>
      <c r="G387" s="44"/>
      <c r="H387" s="44"/>
      <c r="I387" s="206"/>
      <c r="J387" s="206"/>
      <c r="K387" s="44"/>
      <c r="L387" s="44"/>
      <c r="M387" s="206"/>
      <c r="N387" s="206"/>
      <c r="O387" s="206"/>
      <c r="P387" s="206"/>
      <c r="Q387" s="44"/>
      <c r="R387" s="54"/>
      <c r="S387" s="26"/>
      <c r="T387" s="30"/>
    </row>
    <row r="388" spans="1:20" ht="12.75">
      <c r="A388" s="130">
        <v>17</v>
      </c>
      <c r="B388" s="130"/>
      <c r="C388" s="15" t="s">
        <v>150</v>
      </c>
      <c r="D388" s="182">
        <v>28</v>
      </c>
      <c r="E388" s="206"/>
      <c r="F388" s="206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54"/>
      <c r="S388" s="26"/>
      <c r="T388" s="30"/>
    </row>
    <row r="389" spans="1:20" ht="12.75">
      <c r="A389" s="60"/>
      <c r="B389" s="60"/>
      <c r="C389" s="146" t="s">
        <v>41</v>
      </c>
      <c r="D389" s="193">
        <v>168</v>
      </c>
      <c r="E389" s="240"/>
      <c r="F389" s="206"/>
      <c r="G389" s="44"/>
      <c r="H389" s="44"/>
      <c r="I389" s="206"/>
      <c r="J389" s="206"/>
      <c r="K389" s="44"/>
      <c r="L389" s="44"/>
      <c r="M389" s="206"/>
      <c r="N389" s="206"/>
      <c r="O389" s="206"/>
      <c r="P389" s="206"/>
      <c r="Q389" s="26"/>
      <c r="R389" s="54"/>
      <c r="S389" s="26"/>
      <c r="T389" s="30"/>
    </row>
    <row r="390" spans="1:20" ht="12.75">
      <c r="A390" s="24"/>
      <c r="B390" s="24"/>
      <c r="C390" s="41" t="s">
        <v>100</v>
      </c>
      <c r="D390" s="192"/>
      <c r="E390" s="30"/>
      <c r="F390" s="145"/>
      <c r="G390" s="145"/>
      <c r="H390" s="145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6"/>
      <c r="T390" s="30"/>
    </row>
    <row r="391" spans="1:20" ht="12.75">
      <c r="A391" s="24"/>
      <c r="B391" s="24"/>
      <c r="C391" s="30"/>
      <c r="D391" s="194" t="s">
        <v>101</v>
      </c>
      <c r="E391" s="30"/>
      <c r="F391" s="145"/>
      <c r="G391" s="145"/>
      <c r="H391" s="145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6"/>
      <c r="T391" s="30"/>
    </row>
    <row r="392" spans="1:20" ht="11.25" customHeight="1">
      <c r="A392" s="36" t="s">
        <v>104</v>
      </c>
      <c r="B392" s="36"/>
      <c r="C392" s="147" t="s">
        <v>105</v>
      </c>
      <c r="D392" s="195" t="s">
        <v>106</v>
      </c>
      <c r="E392" s="147"/>
      <c r="F392" s="147"/>
      <c r="G392" s="148" t="s">
        <v>107</v>
      </c>
      <c r="H392" s="148"/>
      <c r="I392" s="148"/>
      <c r="J392" s="145"/>
      <c r="K392" s="145"/>
      <c r="L392" s="145"/>
      <c r="M392" s="145"/>
      <c r="N392" s="26"/>
      <c r="O392" s="26"/>
      <c r="P392" s="24"/>
      <c r="Q392" s="24"/>
      <c r="R392" s="24"/>
      <c r="S392" s="26"/>
      <c r="T392" s="30"/>
    </row>
    <row r="393" spans="1:20" ht="12.75">
      <c r="A393" s="24">
        <v>1</v>
      </c>
      <c r="B393" s="24"/>
      <c r="C393" s="24" t="s">
        <v>102</v>
      </c>
      <c r="D393" s="181" t="s">
        <v>213</v>
      </c>
      <c r="E393" s="145"/>
      <c r="F393" s="147"/>
      <c r="G393" s="145" t="s">
        <v>111</v>
      </c>
      <c r="H393" s="145"/>
      <c r="I393" s="145"/>
      <c r="J393" s="145"/>
      <c r="K393" s="145"/>
      <c r="L393" s="145"/>
      <c r="M393" s="145"/>
      <c r="N393" s="26"/>
      <c r="O393" s="26"/>
      <c r="P393" s="24"/>
      <c r="Q393" s="24"/>
      <c r="R393" s="24"/>
      <c r="S393" s="26"/>
      <c r="T393" s="30"/>
    </row>
    <row r="394" spans="1:20" ht="12.75">
      <c r="A394" s="24">
        <v>2</v>
      </c>
      <c r="B394" s="24"/>
      <c r="C394" s="24" t="s">
        <v>108</v>
      </c>
      <c r="D394" s="181">
        <v>8</v>
      </c>
      <c r="E394" s="147"/>
      <c r="F394" s="147"/>
      <c r="G394" s="145">
        <v>7</v>
      </c>
      <c r="H394" s="145"/>
      <c r="I394" s="145"/>
      <c r="J394" s="145"/>
      <c r="K394" s="145"/>
      <c r="L394" s="145"/>
      <c r="M394" s="145"/>
      <c r="N394" s="26"/>
      <c r="O394" s="26"/>
      <c r="P394" s="24"/>
      <c r="Q394" s="24"/>
      <c r="R394" s="24"/>
      <c r="S394" s="26"/>
      <c r="T394" s="30"/>
    </row>
    <row r="395" spans="1:20" ht="12.75">
      <c r="A395" s="24">
        <v>3</v>
      </c>
      <c r="B395" s="24"/>
      <c r="C395" s="24" t="s">
        <v>109</v>
      </c>
      <c r="D395" s="181">
        <v>50</v>
      </c>
      <c r="E395" s="147"/>
      <c r="F395" s="147"/>
      <c r="G395" s="145">
        <v>42</v>
      </c>
      <c r="H395" s="145"/>
      <c r="I395" s="145"/>
      <c r="J395" s="145"/>
      <c r="K395" s="145"/>
      <c r="L395" s="145"/>
      <c r="M395" s="145"/>
      <c r="N395" s="26"/>
      <c r="O395" s="26"/>
      <c r="P395" s="24"/>
      <c r="Q395" s="24"/>
      <c r="R395" s="24"/>
      <c r="S395" s="26"/>
      <c r="T395" s="30"/>
    </row>
    <row r="396" spans="1:20" ht="12.75">
      <c r="A396" s="24">
        <v>4</v>
      </c>
      <c r="B396" s="24"/>
      <c r="C396" s="24" t="s">
        <v>110</v>
      </c>
      <c r="D396" s="181">
        <v>51</v>
      </c>
      <c r="E396" s="147"/>
      <c r="F396" s="147"/>
      <c r="G396" s="145">
        <v>42</v>
      </c>
      <c r="H396" s="145"/>
      <c r="I396" s="145"/>
      <c r="J396" s="145"/>
      <c r="K396" s="145"/>
      <c r="L396" s="145"/>
      <c r="M396" s="145"/>
      <c r="N396" s="26"/>
      <c r="O396" s="26"/>
      <c r="P396" s="24"/>
      <c r="Q396" s="24"/>
      <c r="R396" s="24"/>
      <c r="S396" s="26"/>
      <c r="T396" s="30"/>
    </row>
    <row r="397" spans="1:20" ht="12.75">
      <c r="A397" s="24">
        <v>5</v>
      </c>
      <c r="B397" s="24"/>
      <c r="C397" s="24" t="s">
        <v>103</v>
      </c>
      <c r="D397" s="181">
        <v>16</v>
      </c>
      <c r="E397" s="147"/>
      <c r="F397" s="147"/>
      <c r="G397" s="145">
        <v>14</v>
      </c>
      <c r="H397" s="145"/>
      <c r="I397" s="145"/>
      <c r="J397" s="145"/>
      <c r="K397" s="145"/>
      <c r="L397" s="145"/>
      <c r="M397" s="145"/>
      <c r="N397" s="26"/>
      <c r="O397" s="26"/>
      <c r="P397" s="24"/>
      <c r="Q397" s="24"/>
      <c r="R397" s="24"/>
      <c r="S397" s="26"/>
      <c r="T397" s="30"/>
    </row>
    <row r="398" spans="1:20" ht="12.75">
      <c r="A398" s="24">
        <v>6</v>
      </c>
      <c r="B398" s="24"/>
      <c r="C398" s="24" t="s">
        <v>75</v>
      </c>
      <c r="D398" s="181">
        <v>1</v>
      </c>
      <c r="E398" s="147"/>
      <c r="F398" s="147"/>
      <c r="G398" s="145"/>
      <c r="H398" s="145"/>
      <c r="I398" s="145"/>
      <c r="J398" s="145"/>
      <c r="K398" s="145"/>
      <c r="L398" s="145"/>
      <c r="M398" s="145"/>
      <c r="N398" s="26"/>
      <c r="O398" s="26"/>
      <c r="P398" s="24"/>
      <c r="Q398" s="24"/>
      <c r="R398" s="24"/>
      <c r="S398" s="26"/>
      <c r="T398" s="30"/>
    </row>
    <row r="399" spans="1:20" ht="12.75">
      <c r="A399" s="24">
        <v>7</v>
      </c>
      <c r="B399" s="24"/>
      <c r="C399" s="24" t="s">
        <v>76</v>
      </c>
      <c r="D399" s="181">
        <v>30</v>
      </c>
      <c r="E399" s="147"/>
      <c r="F399" s="147"/>
      <c r="G399" s="145">
        <v>27</v>
      </c>
      <c r="H399" s="145"/>
      <c r="I399" s="145"/>
      <c r="J399" s="145"/>
      <c r="K399" s="145"/>
      <c r="L399" s="145"/>
      <c r="M399" s="145"/>
      <c r="N399" s="26"/>
      <c r="O399" s="26"/>
      <c r="P399" s="24"/>
      <c r="Q399" s="24"/>
      <c r="R399" s="24"/>
      <c r="S399" s="26"/>
      <c r="T399" s="30"/>
    </row>
    <row r="400" spans="1:20" ht="12.75">
      <c r="A400" s="24"/>
      <c r="B400" s="24"/>
      <c r="C400" s="24" t="s">
        <v>41</v>
      </c>
      <c r="D400" s="196">
        <v>168</v>
      </c>
      <c r="E400" s="147"/>
      <c r="F400" s="147"/>
      <c r="G400" s="147" t="s">
        <v>117</v>
      </c>
      <c r="H400" s="147"/>
      <c r="I400" s="147"/>
      <c r="J400" s="147"/>
      <c r="K400" s="147"/>
      <c r="L400" s="147"/>
      <c r="M400" s="147"/>
      <c r="N400" s="26"/>
      <c r="O400" s="26"/>
      <c r="P400" s="24"/>
      <c r="Q400" s="24"/>
      <c r="R400" s="24"/>
      <c r="S400" s="26"/>
      <c r="T400" s="30"/>
    </row>
    <row r="401" spans="1:20" ht="12.75">
      <c r="A401" s="24"/>
      <c r="B401" s="24"/>
      <c r="C401" s="24"/>
      <c r="D401" s="196"/>
      <c r="E401" s="147"/>
      <c r="F401" s="147"/>
      <c r="G401" s="147"/>
      <c r="H401" s="147"/>
      <c r="I401" s="147"/>
      <c r="J401" s="147"/>
      <c r="K401" s="147"/>
      <c r="L401" s="147"/>
      <c r="M401" s="147"/>
      <c r="N401" s="26"/>
      <c r="O401" s="26"/>
      <c r="P401" s="24"/>
      <c r="Q401" s="24"/>
      <c r="R401" s="24"/>
      <c r="S401" s="26"/>
      <c r="T401" s="30"/>
    </row>
    <row r="402" spans="1:20" ht="12.75">
      <c r="A402" s="30"/>
      <c r="B402" s="30"/>
      <c r="C402" s="30"/>
      <c r="D402" s="192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145"/>
      <c r="T402" s="30"/>
    </row>
    <row r="403" spans="1:20" ht="12.75">
      <c r="A403" s="30"/>
      <c r="B403" s="30"/>
      <c r="C403" s="41"/>
      <c r="D403" s="197"/>
      <c r="E403" s="149"/>
      <c r="F403" s="149"/>
      <c r="G403" s="149"/>
      <c r="H403" s="149"/>
      <c r="I403" s="149"/>
      <c r="J403" s="30"/>
      <c r="K403" s="149"/>
      <c r="L403" s="149"/>
      <c r="M403" s="149"/>
      <c r="N403" s="149"/>
      <c r="O403" s="149"/>
      <c r="P403" s="149"/>
      <c r="Q403" s="30"/>
      <c r="R403" s="30"/>
      <c r="S403" s="172"/>
      <c r="T403" s="30"/>
    </row>
    <row r="404" spans="1:20" ht="12.75">
      <c r="A404" s="30"/>
      <c r="B404" s="30"/>
      <c r="C404" s="43"/>
      <c r="D404" s="198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30"/>
      <c r="Q404" s="30"/>
      <c r="R404" s="30"/>
      <c r="S404" s="172"/>
      <c r="T404" s="30"/>
    </row>
    <row r="405" spans="1:20" ht="12.75">
      <c r="A405" s="30"/>
      <c r="B405" s="30"/>
      <c r="C405" s="30"/>
      <c r="D405" s="192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145"/>
      <c r="T405" s="30"/>
    </row>
    <row r="406" spans="1:20" ht="12.75">
      <c r="A406" s="30"/>
      <c r="B406" s="30"/>
      <c r="C406" s="30"/>
      <c r="D406" s="196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145"/>
      <c r="T406" s="30"/>
    </row>
    <row r="407" spans="1:20" ht="12.75">
      <c r="A407" s="30"/>
      <c r="B407" s="30"/>
      <c r="C407" s="30"/>
      <c r="D407" s="196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145"/>
      <c r="T407" s="30"/>
    </row>
    <row r="408" spans="1:20" ht="12.75">
      <c r="A408" s="30"/>
      <c r="B408" s="30"/>
      <c r="C408" s="30"/>
      <c r="D408" s="196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145"/>
      <c r="T408" s="30"/>
    </row>
    <row r="409" spans="1:20" ht="12.75">
      <c r="A409" s="30"/>
      <c r="B409" s="30"/>
      <c r="C409" s="145"/>
      <c r="D409" s="199"/>
      <c r="E409" s="145"/>
      <c r="F409" s="145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145"/>
      <c r="T409" s="30"/>
    </row>
    <row r="410" spans="1:20" ht="12.75">
      <c r="A410" s="30"/>
      <c r="B410" s="30"/>
      <c r="C410" s="145"/>
      <c r="D410" s="200"/>
      <c r="E410" s="66"/>
      <c r="F410" s="147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5"/>
      <c r="T410" s="30"/>
    </row>
    <row r="411" spans="3:18" ht="12.75">
      <c r="C411" s="35"/>
      <c r="D411" s="200"/>
      <c r="E411" s="66"/>
      <c r="F411" s="67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</row>
    <row r="412" spans="3:18" ht="12.75">
      <c r="C412" s="35"/>
      <c r="D412" s="201"/>
      <c r="E412" s="67"/>
      <c r="F412" s="67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</row>
    <row r="413" spans="3:16" ht="12.75">
      <c r="C413" s="41"/>
      <c r="D413" s="202"/>
      <c r="E413" s="42"/>
      <c r="F413" s="42"/>
      <c r="G413" s="42"/>
      <c r="H413" s="42"/>
      <c r="I413" s="42"/>
      <c r="K413" s="42"/>
      <c r="L413" s="42"/>
      <c r="M413" s="42"/>
      <c r="N413" s="42"/>
      <c r="O413" s="42"/>
      <c r="P413" s="42"/>
    </row>
    <row r="414" spans="3:15" ht="12.75">
      <c r="C414" s="43"/>
      <c r="D414" s="198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</sheetData>
  <sheetProtection/>
  <mergeCells count="108">
    <mergeCell ref="O375:P375"/>
    <mergeCell ref="O372:P372"/>
    <mergeCell ref="O373:P373"/>
    <mergeCell ref="O374:P374"/>
    <mergeCell ref="M370:N371"/>
    <mergeCell ref="E374:F374"/>
    <mergeCell ref="E375:F375"/>
    <mergeCell ref="E373:F373"/>
    <mergeCell ref="M372:N372"/>
    <mergeCell ref="M373:N373"/>
    <mergeCell ref="E377:F377"/>
    <mergeCell ref="M377:N377"/>
    <mergeCell ref="I380:J380"/>
    <mergeCell ref="E372:F372"/>
    <mergeCell ref="E389:F389"/>
    <mergeCell ref="E378:F378"/>
    <mergeCell ref="E379:F379"/>
    <mergeCell ref="E380:F380"/>
    <mergeCell ref="E387:F387"/>
    <mergeCell ref="E386:F386"/>
    <mergeCell ref="E381:F381"/>
    <mergeCell ref="E385:F385"/>
    <mergeCell ref="E388:F388"/>
    <mergeCell ref="E382:F382"/>
    <mergeCell ref="I389:J389"/>
    <mergeCell ref="I387:J387"/>
    <mergeCell ref="E383:F383"/>
    <mergeCell ref="M389:N389"/>
    <mergeCell ref="I378:J378"/>
    <mergeCell ref="M378:N378"/>
    <mergeCell ref="M379:N379"/>
    <mergeCell ref="I377:J377"/>
    <mergeCell ref="I386:J386"/>
    <mergeCell ref="M386:N386"/>
    <mergeCell ref="M380:N380"/>
    <mergeCell ref="M387:N387"/>
    <mergeCell ref="A370:A371"/>
    <mergeCell ref="C370:C371"/>
    <mergeCell ref="D370:D371"/>
    <mergeCell ref="E370:F371"/>
    <mergeCell ref="I372:J372"/>
    <mergeCell ref="E376:F376"/>
    <mergeCell ref="H370:H371"/>
    <mergeCell ref="G370:G371"/>
    <mergeCell ref="I370:J371"/>
    <mergeCell ref="I373:J373"/>
    <mergeCell ref="E77:E78"/>
    <mergeCell ref="C77:C78"/>
    <mergeCell ref="C96:E96"/>
    <mergeCell ref="C145:E145"/>
    <mergeCell ref="D77:D78"/>
    <mergeCell ref="C181:T181"/>
    <mergeCell ref="F77:F78"/>
    <mergeCell ref="N77:N78"/>
    <mergeCell ref="H77:H78"/>
    <mergeCell ref="G9:G10"/>
    <mergeCell ref="C9:C10"/>
    <mergeCell ref="D75:D76"/>
    <mergeCell ref="C72:R72"/>
    <mergeCell ref="P9:P10"/>
    <mergeCell ref="D9:D10"/>
    <mergeCell ref="E75:E76"/>
    <mergeCell ref="H75:H76"/>
    <mergeCell ref="R370:R371"/>
    <mergeCell ref="O370:P371"/>
    <mergeCell ref="M77:M78"/>
    <mergeCell ref="F75:F76"/>
    <mergeCell ref="C110:S110"/>
    <mergeCell ref="Q370:Q371"/>
    <mergeCell ref="S77:S78"/>
    <mergeCell ref="S370:S371"/>
    <mergeCell ref="N75:N76"/>
    <mergeCell ref="M75:M76"/>
    <mergeCell ref="C190:H191"/>
    <mergeCell ref="H9:H10"/>
    <mergeCell ref="K9:L9"/>
    <mergeCell ref="O9:O10"/>
    <mergeCell ref="Q9:Q10"/>
    <mergeCell ref="R9:R10"/>
    <mergeCell ref="F9:F10"/>
    <mergeCell ref="E9:E10"/>
    <mergeCell ref="C75:C76"/>
    <mergeCell ref="I9:J9"/>
    <mergeCell ref="O387:P387"/>
    <mergeCell ref="O389:P389"/>
    <mergeCell ref="O386:P386"/>
    <mergeCell ref="O380:P380"/>
    <mergeCell ref="O376:P376"/>
    <mergeCell ref="O377:P377"/>
    <mergeCell ref="O378:P378"/>
    <mergeCell ref="O379:P379"/>
    <mergeCell ref="R2:V2"/>
    <mergeCell ref="C288:S288"/>
    <mergeCell ref="F2:J2"/>
    <mergeCell ref="A6:S6"/>
    <mergeCell ref="A7:S7"/>
    <mergeCell ref="A9:A10"/>
    <mergeCell ref="M9:N9"/>
    <mergeCell ref="S75:S76"/>
    <mergeCell ref="R75:R76"/>
    <mergeCell ref="S9:S10"/>
    <mergeCell ref="I374:J374"/>
    <mergeCell ref="I375:J375"/>
    <mergeCell ref="I376:J376"/>
    <mergeCell ref="I379:J379"/>
    <mergeCell ref="M374:N374"/>
    <mergeCell ref="M375:N375"/>
    <mergeCell ref="M376:N376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Catalina PREDESCU</cp:lastModifiedBy>
  <cp:lastPrinted>2016-04-05T10:46:54Z</cp:lastPrinted>
  <dcterms:created xsi:type="dcterms:W3CDTF">2003-09-01T05:43:36Z</dcterms:created>
  <dcterms:modified xsi:type="dcterms:W3CDTF">2016-04-22T08:15:22Z</dcterms:modified>
  <cp:category/>
  <cp:version/>
  <cp:contentType/>
  <cp:contentStatus/>
</cp:coreProperties>
</file>