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1"/>
  </bookViews>
  <sheets>
    <sheet name="anexa 2 san" sheetId="1" r:id="rId1"/>
    <sheet name="anexa 2 sept" sheetId="2" r:id="rId2"/>
  </sheets>
  <definedNames>
    <definedName name="_xlnm.Print_Titles" localSheetId="0">'anexa 2 san'!$10:$11</definedName>
    <definedName name="_xlnm.Print_Titles" localSheetId="1">'anexa 2 sept'!$10:$11</definedName>
  </definedNames>
  <calcPr fullCalcOnLoad="1"/>
</workbook>
</file>

<file path=xl/sharedStrings.xml><?xml version="1.0" encoding="utf-8"?>
<sst xmlns="http://schemas.openxmlformats.org/spreadsheetml/2006/main" count="157" uniqueCount="67">
  <si>
    <t>CONSILIUL JUDETEAN ARGES</t>
  </si>
  <si>
    <t>Nr. crt</t>
  </si>
  <si>
    <t>COD</t>
  </si>
  <si>
    <t>SECTIUNEA DE FUNCTIONARE</t>
  </si>
  <si>
    <t>Cheltuieli cu bunuri si servicii</t>
  </si>
  <si>
    <t>mii lei</t>
  </si>
  <si>
    <t xml:space="preserve">LA BUGETUL DE VENITURI SI CHELTUIELI </t>
  </si>
  <si>
    <t xml:space="preserve">INFLUENTE </t>
  </si>
  <si>
    <t>I.2</t>
  </si>
  <si>
    <t>I.1</t>
  </si>
  <si>
    <t>DENUMIRE INDICATORI</t>
  </si>
  <si>
    <t>Deficit Sectiunea de Functionare</t>
  </si>
  <si>
    <t>Total deficit</t>
  </si>
  <si>
    <t>TOTAL CHELTUIELI SANATATE</t>
  </si>
  <si>
    <t>66.10</t>
  </si>
  <si>
    <t>AN 2018</t>
  </si>
  <si>
    <t>FINANTAT INTEGRAL  SAU PARTIAL DIN VENITURI PROPRII PE ANUL 2018</t>
  </si>
  <si>
    <t>TOTAL VENITURI</t>
  </si>
  <si>
    <t>VENITURILE SECTIUNII DE FUNCTIONARE</t>
  </si>
  <si>
    <t>Trim III</t>
  </si>
  <si>
    <t>SPITALUL DE PNEUMOFTIZIOLOGIE VALEA IASULUI</t>
  </si>
  <si>
    <t>SPITALUL DE RECUPERARE BRADET</t>
  </si>
  <si>
    <t>Cheltuieli de personal</t>
  </si>
  <si>
    <t>37.10.01</t>
  </si>
  <si>
    <t>Donaţii şi sponsorizări</t>
  </si>
  <si>
    <t>ANEXA nr. 2 la HCJ nr.        /27.09.2018</t>
  </si>
  <si>
    <t>Trim IV</t>
  </si>
  <si>
    <t>I.3</t>
  </si>
  <si>
    <t>SPITALUL DE BOLI CRONICE SI GERIATRIE STEFANESTI</t>
  </si>
  <si>
    <t>33.10.30</t>
  </si>
  <si>
    <t>43.10.33</t>
  </si>
  <si>
    <t>Venituri din contractele incheiate cu directiile de sanatate publica din sume alocate de la bugetul de stat</t>
  </si>
  <si>
    <t>Subventii din bugetul fondului national unic de asigurari de sanatate pentru acoperirea cresterilor salariale</t>
  </si>
  <si>
    <t>33.10.31</t>
  </si>
  <si>
    <t>33.10.21</t>
  </si>
  <si>
    <t>33.10.08</t>
  </si>
  <si>
    <t>30.10.05</t>
  </si>
  <si>
    <t>Venituri din concesiuni si inchirieri</t>
  </si>
  <si>
    <t>Venituri din prestari servicii</t>
  </si>
  <si>
    <t>Venituri din contractele incheiate cu casele de asigurari sociale de sanatate</t>
  </si>
  <si>
    <t>Venituri din contractele incheiate cu directiile de sanatate publica din sume alocate din veniturile proprii ale Ministerului Sanatatii</t>
  </si>
  <si>
    <t>SPITALUL ORASENESC COSTESTI</t>
  </si>
  <si>
    <t>Plati efectuate in anii precedenti si recuperate in anul curent</t>
  </si>
  <si>
    <t>SPITALUL DE PEDIATRIE PITESTI</t>
  </si>
  <si>
    <t>SECTIUNEA DE DEZVOLTARE</t>
  </si>
  <si>
    <t>Cheltuieli de capital</t>
  </si>
  <si>
    <t>I.4</t>
  </si>
  <si>
    <t>I.5</t>
  </si>
  <si>
    <t>Deficit Sectiunea de Dezvoltare</t>
  </si>
  <si>
    <t>Subvenţii pentru instituţii publice</t>
  </si>
  <si>
    <t>43.10.09</t>
  </si>
  <si>
    <t>II</t>
  </si>
  <si>
    <t>UNITATI DE ASISTENTA MEDICO-SOCIALA</t>
  </si>
  <si>
    <t>UNITATEA DE ASISTENTA MEDICO - SOCIALA DOMNESTI</t>
  </si>
  <si>
    <t>II.1</t>
  </si>
  <si>
    <t>I</t>
  </si>
  <si>
    <t>TOTAL CHELTUIELI SPITALE</t>
  </si>
  <si>
    <t>85</t>
  </si>
  <si>
    <t>UNITATEA DE ASISTENTA MEDICO - SOCIALA CALINESTI</t>
  </si>
  <si>
    <t>UNITATEA DE ASISTENTA MEDICO - SOCIALA DEDULESTI</t>
  </si>
  <si>
    <t>UNITATEA DE ASISTENTA MEDICO - SOCIALA SUICI</t>
  </si>
  <si>
    <t>II.2</t>
  </si>
  <si>
    <t>II.3</t>
  </si>
  <si>
    <t>UNITATEA DE ASISTENTA MEDICO - SOCIALA RUCAR</t>
  </si>
  <si>
    <t>II.4</t>
  </si>
  <si>
    <t>II.5</t>
  </si>
  <si>
    <t>Anexa nr.2 la HCJ nr.     /     .10.2018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</si>
</sst>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2" fontId="2" fillId="4" borderId="10" xfId="0" applyNumberFormat="1" applyFont="1" applyFill="1" applyBorder="1" applyAlignment="1">
      <alignment horizontal="right"/>
    </xf>
    <xf numFmtId="49" fontId="2" fillId="0" borderId="10" xfId="50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right"/>
    </xf>
    <xf numFmtId="2" fontId="2" fillId="8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12" xfId="49" applyFont="1" applyFill="1" applyBorder="1" applyAlignment="1">
      <alignment vertical="center" wrapText="1"/>
      <protection/>
    </xf>
    <xf numFmtId="2" fontId="3" fillId="4" borderId="10" xfId="0" applyNumberFormat="1" applyFont="1" applyFill="1" applyBorder="1" applyAlignment="1">
      <alignment horizontal="right"/>
    </xf>
    <xf numFmtId="0" fontId="2" fillId="0" borderId="13" xfId="49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49" fontId="2" fillId="0" borderId="10" xfId="49" applyNumberFormat="1" applyFont="1" applyFill="1" applyBorder="1" applyAlignment="1">
      <alignment vertical="center" wrapText="1"/>
      <protection/>
    </xf>
    <xf numFmtId="49" fontId="2" fillId="0" borderId="14" xfId="4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_Anexa F 140 146 10.07" xfId="49"/>
    <cellStyle name="Normal_mach03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27">
      <selection activeCell="I36" sqref="I36"/>
    </sheetView>
  </sheetViews>
  <sheetFormatPr defaultColWidth="9.140625" defaultRowHeight="12.75"/>
  <cols>
    <col min="1" max="1" width="4.00390625" style="8" customWidth="1"/>
    <col min="2" max="2" width="48.421875" style="9" customWidth="1"/>
    <col min="3" max="3" width="9.00390625" style="9" customWidth="1"/>
    <col min="4" max="4" width="10.8515625" style="9" customWidth="1"/>
    <col min="5" max="5" width="10.00390625" style="9" customWidth="1"/>
    <col min="6" max="16384" width="9.140625" style="9" customWidth="1"/>
  </cols>
  <sheetData>
    <row r="1" ht="15">
      <c r="A1" s="8" t="s">
        <v>0</v>
      </c>
    </row>
    <row r="2" spans="3:5" ht="15">
      <c r="C2" s="26" t="s">
        <v>25</v>
      </c>
      <c r="D2" s="26"/>
      <c r="E2" s="27"/>
    </row>
    <row r="3" spans="3:5" ht="15">
      <c r="C3" s="10"/>
      <c r="D3" s="10"/>
      <c r="E3" s="11"/>
    </row>
    <row r="4" spans="3:5" ht="15">
      <c r="C4" s="10"/>
      <c r="D4" s="10"/>
      <c r="E4" s="11"/>
    </row>
    <row r="5" spans="2:5" ht="15">
      <c r="B5" s="52" t="s">
        <v>7</v>
      </c>
      <c r="C5" s="52"/>
      <c r="D5" s="52"/>
      <c r="E5" s="52"/>
    </row>
    <row r="6" spans="2:5" ht="15">
      <c r="B6" s="52" t="s">
        <v>6</v>
      </c>
      <c r="C6" s="52"/>
      <c r="D6" s="52"/>
      <c r="E6" s="53"/>
    </row>
    <row r="7" spans="1:5" ht="15">
      <c r="A7" s="54" t="s">
        <v>16</v>
      </c>
      <c r="B7" s="53"/>
      <c r="C7" s="53"/>
      <c r="D7" s="53"/>
      <c r="E7" s="53"/>
    </row>
    <row r="8" spans="1:5" ht="15">
      <c r="A8" s="13"/>
      <c r="B8" s="12"/>
      <c r="C8" s="12"/>
      <c r="D8" s="12"/>
      <c r="E8" s="12"/>
    </row>
    <row r="9" ht="15">
      <c r="F9" s="9" t="s">
        <v>5</v>
      </c>
    </row>
    <row r="10" spans="1:6" ht="29.25" customHeight="1">
      <c r="A10" s="14" t="s">
        <v>1</v>
      </c>
      <c r="B10" s="5" t="s">
        <v>10</v>
      </c>
      <c r="C10" s="5" t="s">
        <v>2</v>
      </c>
      <c r="D10" s="14" t="s">
        <v>15</v>
      </c>
      <c r="E10" s="14" t="s">
        <v>19</v>
      </c>
      <c r="F10" s="14" t="s">
        <v>26</v>
      </c>
    </row>
    <row r="11" spans="1:6" s="8" customFormat="1" ht="15.75" customHeight="1">
      <c r="A11" s="5">
        <v>0</v>
      </c>
      <c r="B11" s="5">
        <v>1</v>
      </c>
      <c r="C11" s="5">
        <v>2</v>
      </c>
      <c r="D11" s="5">
        <v>3</v>
      </c>
      <c r="E11" s="5">
        <v>4</v>
      </c>
      <c r="F11" s="6"/>
    </row>
    <row r="12" spans="1:6" ht="22.5" customHeight="1">
      <c r="A12" s="15"/>
      <c r="B12" s="16" t="s">
        <v>17</v>
      </c>
      <c r="C12" s="3"/>
      <c r="D12" s="45">
        <f aca="true" t="shared" si="0" ref="D12:F17">D21</f>
        <v>-2259.4699999999993</v>
      </c>
      <c r="E12" s="45">
        <f t="shared" si="0"/>
        <v>71.53000000000065</v>
      </c>
      <c r="F12" s="45">
        <f t="shared" si="0"/>
        <v>-2331</v>
      </c>
    </row>
    <row r="13" spans="1:6" ht="22.5" customHeight="1">
      <c r="A13" s="41"/>
      <c r="B13" s="28" t="s">
        <v>37</v>
      </c>
      <c r="C13" s="43" t="s">
        <v>36</v>
      </c>
      <c r="D13" s="22">
        <f t="shared" si="0"/>
        <v>5.76</v>
      </c>
      <c r="E13" s="22">
        <f t="shared" si="0"/>
        <v>5.76</v>
      </c>
      <c r="F13" s="22">
        <f t="shared" si="0"/>
        <v>0</v>
      </c>
    </row>
    <row r="14" spans="1:6" ht="22.5" customHeight="1">
      <c r="A14" s="41"/>
      <c r="B14" s="31" t="s">
        <v>38</v>
      </c>
      <c r="C14" s="42" t="s">
        <v>35</v>
      </c>
      <c r="D14" s="22">
        <f t="shared" si="0"/>
        <v>11.77</v>
      </c>
      <c r="E14" s="22">
        <f t="shared" si="0"/>
        <v>11.77</v>
      </c>
      <c r="F14" s="22">
        <f t="shared" si="0"/>
        <v>0</v>
      </c>
    </row>
    <row r="15" spans="1:6" ht="36" customHeight="1">
      <c r="A15" s="41"/>
      <c r="B15" s="31" t="s">
        <v>39</v>
      </c>
      <c r="C15" s="42" t="s">
        <v>34</v>
      </c>
      <c r="D15" s="22">
        <f t="shared" si="0"/>
        <v>-700</v>
      </c>
      <c r="E15" s="22">
        <f t="shared" si="0"/>
        <v>-700</v>
      </c>
      <c r="F15" s="22">
        <f t="shared" si="0"/>
        <v>0</v>
      </c>
    </row>
    <row r="16" spans="1:6" ht="28.5" customHeight="1">
      <c r="A16" s="19"/>
      <c r="B16" s="31" t="s">
        <v>31</v>
      </c>
      <c r="C16" s="25" t="s">
        <v>29</v>
      </c>
      <c r="D16" s="22">
        <f t="shared" si="0"/>
        <v>-15703</v>
      </c>
      <c r="E16" s="22">
        <f t="shared" si="0"/>
        <v>-15703</v>
      </c>
      <c r="F16" s="22">
        <f t="shared" si="0"/>
        <v>0</v>
      </c>
    </row>
    <row r="17" spans="1:6" ht="48.75" customHeight="1">
      <c r="A17" s="19"/>
      <c r="B17" s="31" t="s">
        <v>40</v>
      </c>
      <c r="C17" s="25" t="s">
        <v>33</v>
      </c>
      <c r="D17" s="22">
        <f t="shared" si="0"/>
        <v>15756</v>
      </c>
      <c r="E17" s="22">
        <f t="shared" si="0"/>
        <v>15756</v>
      </c>
      <c r="F17" s="22">
        <f t="shared" si="0"/>
        <v>0</v>
      </c>
    </row>
    <row r="18" spans="1:6" ht="18" customHeight="1">
      <c r="A18" s="19"/>
      <c r="B18" s="30" t="s">
        <v>24</v>
      </c>
      <c r="C18" s="25" t="s">
        <v>23</v>
      </c>
      <c r="D18" s="22">
        <f aca="true" t="shared" si="1" ref="D18:F20">D27</f>
        <v>1</v>
      </c>
      <c r="E18" s="22">
        <f t="shared" si="1"/>
        <v>1</v>
      </c>
      <c r="F18" s="22">
        <f t="shared" si="1"/>
        <v>0</v>
      </c>
    </row>
    <row r="19" spans="1:6" ht="18" customHeight="1">
      <c r="A19" s="19"/>
      <c r="B19" s="47" t="s">
        <v>49</v>
      </c>
      <c r="C19" s="25" t="s">
        <v>50</v>
      </c>
      <c r="D19" s="22">
        <f t="shared" si="1"/>
        <v>-405</v>
      </c>
      <c r="E19" s="22">
        <f t="shared" si="1"/>
        <v>0</v>
      </c>
      <c r="F19" s="22">
        <f t="shared" si="1"/>
        <v>-405</v>
      </c>
    </row>
    <row r="20" spans="1:6" ht="31.5" customHeight="1">
      <c r="A20" s="19"/>
      <c r="B20" s="40" t="s">
        <v>32</v>
      </c>
      <c r="C20" s="25" t="s">
        <v>30</v>
      </c>
      <c r="D20" s="22">
        <f t="shared" si="1"/>
        <v>-1226</v>
      </c>
      <c r="E20" s="22">
        <f t="shared" si="1"/>
        <v>700</v>
      </c>
      <c r="F20" s="22">
        <f t="shared" si="1"/>
        <v>-1926</v>
      </c>
    </row>
    <row r="21" spans="1:6" ht="18.75" customHeight="1">
      <c r="A21" s="3"/>
      <c r="B21" s="3" t="s">
        <v>18</v>
      </c>
      <c r="C21" s="23"/>
      <c r="D21" s="45">
        <f>E21+F21</f>
        <v>-2259.4699999999993</v>
      </c>
      <c r="E21" s="45">
        <f>E25+E27+E29+E22+E23+E24+E26+E28</f>
        <v>71.53000000000065</v>
      </c>
      <c r="F21" s="45">
        <f>F25+F27+F29+F22+F23+F24+F26+F28</f>
        <v>-2331</v>
      </c>
    </row>
    <row r="22" spans="1:6" ht="18.75" customHeight="1">
      <c r="A22" s="29"/>
      <c r="B22" s="28" t="s">
        <v>37</v>
      </c>
      <c r="C22" s="43" t="s">
        <v>36</v>
      </c>
      <c r="D22" s="22">
        <f>E22+F22</f>
        <v>5.76</v>
      </c>
      <c r="E22" s="22">
        <v>5.76</v>
      </c>
      <c r="F22" s="22">
        <v>0</v>
      </c>
    </row>
    <row r="23" spans="1:6" ht="18.75" customHeight="1">
      <c r="A23" s="29"/>
      <c r="B23" s="31" t="s">
        <v>38</v>
      </c>
      <c r="C23" s="42" t="s">
        <v>35</v>
      </c>
      <c r="D23" s="22">
        <f aca="true" t="shared" si="2" ref="D23:D29">E23+F23</f>
        <v>11.77</v>
      </c>
      <c r="E23" s="22">
        <v>11.77</v>
      </c>
      <c r="F23" s="22">
        <v>0</v>
      </c>
    </row>
    <row r="24" spans="1:6" ht="30.75" customHeight="1">
      <c r="A24" s="29"/>
      <c r="B24" s="31" t="s">
        <v>39</v>
      </c>
      <c r="C24" s="42" t="s">
        <v>34</v>
      </c>
      <c r="D24" s="22">
        <f t="shared" si="2"/>
        <v>-700</v>
      </c>
      <c r="E24" s="22">
        <v>-700</v>
      </c>
      <c r="F24" s="22">
        <v>0</v>
      </c>
    </row>
    <row r="25" spans="1:6" ht="30.75" customHeight="1">
      <c r="A25" s="29"/>
      <c r="B25" s="31" t="s">
        <v>31</v>
      </c>
      <c r="C25" s="25" t="s">
        <v>29</v>
      </c>
      <c r="D25" s="22">
        <f t="shared" si="2"/>
        <v>-15703</v>
      </c>
      <c r="E25" s="21">
        <f>53-617-15139</f>
        <v>-15703</v>
      </c>
      <c r="F25" s="21">
        <v>0</v>
      </c>
    </row>
    <row r="26" spans="1:6" ht="45" customHeight="1">
      <c r="A26" s="29"/>
      <c r="B26" s="31" t="s">
        <v>40</v>
      </c>
      <c r="C26" s="25" t="s">
        <v>33</v>
      </c>
      <c r="D26" s="22">
        <f t="shared" si="2"/>
        <v>15756</v>
      </c>
      <c r="E26" s="21">
        <f>617+15139</f>
        <v>15756</v>
      </c>
      <c r="F26" s="21">
        <v>0</v>
      </c>
    </row>
    <row r="27" spans="1:6" ht="18.75" customHeight="1">
      <c r="A27" s="20"/>
      <c r="B27" s="30" t="s">
        <v>24</v>
      </c>
      <c r="C27" s="25" t="s">
        <v>23</v>
      </c>
      <c r="D27" s="22">
        <f t="shared" si="2"/>
        <v>1</v>
      </c>
      <c r="E27" s="21">
        <v>1</v>
      </c>
      <c r="F27" s="21">
        <v>0</v>
      </c>
    </row>
    <row r="28" spans="1:6" ht="18.75" customHeight="1">
      <c r="A28" s="20"/>
      <c r="B28" s="47" t="s">
        <v>49</v>
      </c>
      <c r="C28" s="25" t="s">
        <v>50</v>
      </c>
      <c r="D28" s="22">
        <f t="shared" si="2"/>
        <v>-405</v>
      </c>
      <c r="E28" s="21">
        <v>0</v>
      </c>
      <c r="F28" s="21">
        <v>-405</v>
      </c>
    </row>
    <row r="29" spans="1:6" ht="28.5" customHeight="1">
      <c r="A29" s="20"/>
      <c r="B29" s="40" t="s">
        <v>32</v>
      </c>
      <c r="C29" s="25" t="s">
        <v>30</v>
      </c>
      <c r="D29" s="22">
        <f t="shared" si="2"/>
        <v>-1226</v>
      </c>
      <c r="E29" s="21">
        <v>700</v>
      </c>
      <c r="F29" s="21">
        <v>-1926</v>
      </c>
    </row>
    <row r="30" spans="1:15" ht="18" customHeight="1">
      <c r="A30" s="3"/>
      <c r="B30" s="3" t="s">
        <v>13</v>
      </c>
      <c r="C30" s="3" t="s">
        <v>14</v>
      </c>
      <c r="D30" s="45">
        <f>D31+D35</f>
        <v>-2257.47</v>
      </c>
      <c r="E30" s="45">
        <f>E31+E35</f>
        <v>73.53</v>
      </c>
      <c r="F30" s="45">
        <f>F31+F35</f>
        <v>-2331</v>
      </c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8.75" customHeight="1">
      <c r="A31" s="3"/>
      <c r="B31" s="18" t="s">
        <v>3</v>
      </c>
      <c r="C31" s="3"/>
      <c r="D31" s="24">
        <f aca="true" t="shared" si="3" ref="D31:D67">E31+F31</f>
        <v>-2259.47</v>
      </c>
      <c r="E31" s="24">
        <f>E32+E33+E34</f>
        <v>71.53</v>
      </c>
      <c r="F31" s="24">
        <f>F32+F33+F34</f>
        <v>-2331</v>
      </c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5" customHeight="1">
      <c r="A32" s="5"/>
      <c r="B32" s="28" t="s">
        <v>22</v>
      </c>
      <c r="C32" s="2">
        <v>10</v>
      </c>
      <c r="D32" s="22">
        <f t="shared" si="3"/>
        <v>-2263</v>
      </c>
      <c r="E32" s="22">
        <f>E39+E62</f>
        <v>53</v>
      </c>
      <c r="F32" s="22">
        <f>F39+F62</f>
        <v>-2316</v>
      </c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7.25" customHeight="1">
      <c r="A33" s="5"/>
      <c r="B33" s="4" t="s">
        <v>4</v>
      </c>
      <c r="C33" s="2">
        <v>20</v>
      </c>
      <c r="D33" s="22">
        <f t="shared" si="3"/>
        <v>6.41</v>
      </c>
      <c r="E33" s="22">
        <f>E40+E63</f>
        <v>21.41</v>
      </c>
      <c r="F33" s="22">
        <f>F40+F63</f>
        <v>-15</v>
      </c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29.25" customHeight="1">
      <c r="A34" s="5"/>
      <c r="B34" s="46" t="s">
        <v>42</v>
      </c>
      <c r="C34" s="2">
        <v>85</v>
      </c>
      <c r="D34" s="22">
        <f t="shared" si="3"/>
        <v>-2.88</v>
      </c>
      <c r="E34" s="22">
        <f>E41</f>
        <v>-2.88</v>
      </c>
      <c r="F34" s="22">
        <f>F41</f>
        <v>0</v>
      </c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20.25" customHeight="1">
      <c r="A35" s="3"/>
      <c r="B35" s="18" t="s">
        <v>44</v>
      </c>
      <c r="C35" s="1"/>
      <c r="D35" s="24">
        <f aca="true" t="shared" si="4" ref="D35:D50">E35+F35</f>
        <v>2</v>
      </c>
      <c r="E35" s="24">
        <f>E36</f>
        <v>2</v>
      </c>
      <c r="F35" s="24">
        <f>F36</f>
        <v>0</v>
      </c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8.75" customHeight="1">
      <c r="A36" s="5"/>
      <c r="B36" s="4" t="s">
        <v>45</v>
      </c>
      <c r="C36" s="2">
        <v>70</v>
      </c>
      <c r="D36" s="22">
        <f t="shared" si="4"/>
        <v>2</v>
      </c>
      <c r="E36" s="22">
        <f>E46</f>
        <v>2</v>
      </c>
      <c r="F36" s="22">
        <f>F46</f>
        <v>0</v>
      </c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8.75" customHeight="1">
      <c r="A37" s="3" t="s">
        <v>55</v>
      </c>
      <c r="B37" s="3" t="s">
        <v>56</v>
      </c>
      <c r="C37" s="1"/>
      <c r="D37" s="24">
        <f>D38+D42</f>
        <v>-1852.47</v>
      </c>
      <c r="E37" s="24">
        <f>E38+E42</f>
        <v>73.53</v>
      </c>
      <c r="F37" s="24">
        <f>F38+F42</f>
        <v>-1926</v>
      </c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8.75" customHeight="1">
      <c r="A38" s="5"/>
      <c r="B38" s="18" t="s">
        <v>3</v>
      </c>
      <c r="C38" s="1"/>
      <c r="D38" s="24">
        <f aca="true" t="shared" si="5" ref="D38:D43">E38+F38</f>
        <v>-1854.47</v>
      </c>
      <c r="E38" s="24">
        <f>E39+E40+E41</f>
        <v>71.53</v>
      </c>
      <c r="F38" s="24">
        <f>F39+F40+F41</f>
        <v>-1926</v>
      </c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8.75" customHeight="1">
      <c r="A39" s="5"/>
      <c r="B39" s="28" t="s">
        <v>22</v>
      </c>
      <c r="C39" s="2">
        <v>10</v>
      </c>
      <c r="D39" s="22">
        <f t="shared" si="5"/>
        <v>-1873</v>
      </c>
      <c r="E39" s="22">
        <f>E56+E59</f>
        <v>53</v>
      </c>
      <c r="F39" s="22">
        <f>F56+F59</f>
        <v>-1926</v>
      </c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8.75" customHeight="1">
      <c r="A40" s="5"/>
      <c r="B40" s="4" t="s">
        <v>4</v>
      </c>
      <c r="C40" s="2">
        <v>20</v>
      </c>
      <c r="D40" s="22">
        <f t="shared" si="5"/>
        <v>21.41</v>
      </c>
      <c r="E40" s="22">
        <f>E49+E53</f>
        <v>21.41</v>
      </c>
      <c r="F40" s="22">
        <f>F49+F53</f>
        <v>0</v>
      </c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27" customHeight="1">
      <c r="A41" s="5"/>
      <c r="B41" s="50" t="s">
        <v>42</v>
      </c>
      <c r="C41" s="51" t="s">
        <v>57</v>
      </c>
      <c r="D41" s="22">
        <f t="shared" si="5"/>
        <v>-2.88</v>
      </c>
      <c r="E41" s="22">
        <f>E50</f>
        <v>-2.88</v>
      </c>
      <c r="F41" s="22">
        <f>F50</f>
        <v>0</v>
      </c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8.75" customHeight="1">
      <c r="A42" s="3"/>
      <c r="B42" s="18" t="s">
        <v>44</v>
      </c>
      <c r="C42" s="1"/>
      <c r="D42" s="24">
        <f t="shared" si="5"/>
        <v>2</v>
      </c>
      <c r="E42" s="24">
        <f>E43</f>
        <v>2</v>
      </c>
      <c r="F42" s="24">
        <f>F43</f>
        <v>0</v>
      </c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8.75" customHeight="1">
      <c r="A43" s="5"/>
      <c r="B43" s="4" t="s">
        <v>45</v>
      </c>
      <c r="C43" s="2">
        <v>70</v>
      </c>
      <c r="D43" s="22">
        <f t="shared" si="5"/>
        <v>2</v>
      </c>
      <c r="E43" s="22">
        <f>E46</f>
        <v>2</v>
      </c>
      <c r="F43" s="22">
        <f>F46</f>
        <v>0</v>
      </c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29.25" customHeight="1">
      <c r="A44" s="3" t="s">
        <v>9</v>
      </c>
      <c r="B44" s="7" t="s">
        <v>43</v>
      </c>
      <c r="C44" s="3" t="s">
        <v>14</v>
      </c>
      <c r="D44" s="45">
        <f t="shared" si="4"/>
        <v>2</v>
      </c>
      <c r="E44" s="45">
        <f>E45</f>
        <v>2</v>
      </c>
      <c r="F44" s="45">
        <f>F45</f>
        <v>0</v>
      </c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20.25" customHeight="1">
      <c r="A45" s="3"/>
      <c r="B45" s="18" t="s">
        <v>44</v>
      </c>
      <c r="C45" s="1"/>
      <c r="D45" s="24">
        <f t="shared" si="4"/>
        <v>2</v>
      </c>
      <c r="E45" s="24">
        <f>E46</f>
        <v>2</v>
      </c>
      <c r="F45" s="24">
        <f>F46</f>
        <v>0</v>
      </c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21" customHeight="1">
      <c r="A46" s="5"/>
      <c r="B46" s="4" t="s">
        <v>45</v>
      </c>
      <c r="C46" s="2">
        <v>70</v>
      </c>
      <c r="D46" s="22">
        <f t="shared" si="4"/>
        <v>2</v>
      </c>
      <c r="E46" s="22">
        <v>2</v>
      </c>
      <c r="F46" s="21">
        <v>0</v>
      </c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7.25" customHeight="1">
      <c r="A47" s="3" t="s">
        <v>8</v>
      </c>
      <c r="B47" s="7" t="s">
        <v>41</v>
      </c>
      <c r="C47" s="3" t="s">
        <v>14</v>
      </c>
      <c r="D47" s="45">
        <f t="shared" si="4"/>
        <v>17.53</v>
      </c>
      <c r="E47" s="45">
        <f>E48</f>
        <v>17.53</v>
      </c>
      <c r="F47" s="45">
        <f>F48</f>
        <v>0</v>
      </c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7.25" customHeight="1">
      <c r="A48" s="3"/>
      <c r="B48" s="18" t="s">
        <v>3</v>
      </c>
      <c r="C48" s="1"/>
      <c r="D48" s="24">
        <f t="shared" si="4"/>
        <v>17.53</v>
      </c>
      <c r="E48" s="24">
        <f>E49+E50</f>
        <v>17.53</v>
      </c>
      <c r="F48" s="24">
        <f>F49+F50</f>
        <v>0</v>
      </c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7.25" customHeight="1">
      <c r="A49" s="5"/>
      <c r="B49" s="4" t="s">
        <v>4</v>
      </c>
      <c r="C49" s="2">
        <v>20</v>
      </c>
      <c r="D49" s="22">
        <f t="shared" si="4"/>
        <v>20.41</v>
      </c>
      <c r="E49" s="22">
        <v>20.41</v>
      </c>
      <c r="F49" s="21">
        <v>0</v>
      </c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36.75" customHeight="1">
      <c r="A50" s="5"/>
      <c r="B50" s="44" t="s">
        <v>42</v>
      </c>
      <c r="C50" s="2">
        <v>85</v>
      </c>
      <c r="D50" s="22">
        <f t="shared" si="4"/>
        <v>-2.88</v>
      </c>
      <c r="E50" s="22">
        <v>-2.88</v>
      </c>
      <c r="F50" s="22">
        <v>0</v>
      </c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30" customHeight="1">
      <c r="A51" s="3" t="s">
        <v>27</v>
      </c>
      <c r="B51" s="7" t="s">
        <v>20</v>
      </c>
      <c r="C51" s="3" t="s">
        <v>14</v>
      </c>
      <c r="D51" s="45">
        <f t="shared" si="3"/>
        <v>1</v>
      </c>
      <c r="E51" s="45">
        <f>E52</f>
        <v>1</v>
      </c>
      <c r="F51" s="45">
        <f>F52</f>
        <v>0</v>
      </c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24.75" customHeight="1">
      <c r="A52" s="3"/>
      <c r="B52" s="18" t="s">
        <v>3</v>
      </c>
      <c r="C52" s="1"/>
      <c r="D52" s="24">
        <f t="shared" si="3"/>
        <v>1</v>
      </c>
      <c r="E52" s="24">
        <f>E53</f>
        <v>1</v>
      </c>
      <c r="F52" s="24">
        <f>F53</f>
        <v>0</v>
      </c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24.75" customHeight="1">
      <c r="A53" s="5"/>
      <c r="B53" s="4" t="s">
        <v>4</v>
      </c>
      <c r="C53" s="2">
        <v>20</v>
      </c>
      <c r="D53" s="22">
        <f t="shared" si="3"/>
        <v>1</v>
      </c>
      <c r="E53" s="22">
        <v>1</v>
      </c>
      <c r="F53" s="21">
        <v>0</v>
      </c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27" customHeight="1">
      <c r="A54" s="3" t="s">
        <v>46</v>
      </c>
      <c r="B54" s="7" t="s">
        <v>21</v>
      </c>
      <c r="C54" s="3" t="s">
        <v>14</v>
      </c>
      <c r="D54" s="45">
        <f t="shared" si="3"/>
        <v>53</v>
      </c>
      <c r="E54" s="45">
        <f>E55</f>
        <v>53</v>
      </c>
      <c r="F54" s="45">
        <f>F55</f>
        <v>0</v>
      </c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7.25" customHeight="1">
      <c r="A55" s="3"/>
      <c r="B55" s="18" t="s">
        <v>3</v>
      </c>
      <c r="C55" s="1"/>
      <c r="D55" s="24">
        <f t="shared" si="3"/>
        <v>53</v>
      </c>
      <c r="E55" s="24">
        <f>E56</f>
        <v>53</v>
      </c>
      <c r="F55" s="24">
        <f>F56</f>
        <v>0</v>
      </c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21.75" customHeight="1">
      <c r="A56" s="5"/>
      <c r="B56" s="28" t="s">
        <v>22</v>
      </c>
      <c r="C56" s="2">
        <v>10</v>
      </c>
      <c r="D56" s="22">
        <f t="shared" si="3"/>
        <v>53</v>
      </c>
      <c r="E56" s="22">
        <v>53</v>
      </c>
      <c r="F56" s="21">
        <v>0</v>
      </c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36.75" customHeight="1">
      <c r="A57" s="3" t="s">
        <v>47</v>
      </c>
      <c r="B57" s="37" t="s">
        <v>28</v>
      </c>
      <c r="C57" s="3" t="s">
        <v>14</v>
      </c>
      <c r="D57" s="45">
        <f t="shared" si="3"/>
        <v>-1926</v>
      </c>
      <c r="E57" s="45">
        <f>E58</f>
        <v>0</v>
      </c>
      <c r="F57" s="45">
        <f>F58</f>
        <v>-1926</v>
      </c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21.75" customHeight="1">
      <c r="A58" s="3"/>
      <c r="B58" s="18" t="s">
        <v>3</v>
      </c>
      <c r="C58" s="1"/>
      <c r="D58" s="24">
        <f t="shared" si="3"/>
        <v>-1926</v>
      </c>
      <c r="E58" s="24">
        <f>E59</f>
        <v>0</v>
      </c>
      <c r="F58" s="24">
        <f>F59</f>
        <v>-1926</v>
      </c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21.75" customHeight="1">
      <c r="A59" s="5"/>
      <c r="B59" s="4" t="s">
        <v>22</v>
      </c>
      <c r="C59" s="2">
        <v>10</v>
      </c>
      <c r="D59" s="22">
        <f t="shared" si="3"/>
        <v>-1926</v>
      </c>
      <c r="E59" s="22">
        <v>0</v>
      </c>
      <c r="F59" s="21">
        <v>-1926</v>
      </c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21.75" customHeight="1">
      <c r="A60" s="5" t="s">
        <v>51</v>
      </c>
      <c r="B60" s="48" t="s">
        <v>52</v>
      </c>
      <c r="C60" s="5" t="s">
        <v>14</v>
      </c>
      <c r="D60" s="22">
        <f t="shared" si="3"/>
        <v>-405</v>
      </c>
      <c r="E60" s="22">
        <f>E61</f>
        <v>0</v>
      </c>
      <c r="F60" s="22">
        <f>F61</f>
        <v>-405</v>
      </c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21.75" customHeight="1">
      <c r="A61" s="3"/>
      <c r="B61" s="18" t="s">
        <v>3</v>
      </c>
      <c r="C61" s="1"/>
      <c r="D61" s="24">
        <f t="shared" si="3"/>
        <v>-405</v>
      </c>
      <c r="E61" s="24">
        <f>E62+E63</f>
        <v>0</v>
      </c>
      <c r="F61" s="24">
        <f>F62+F63</f>
        <v>-405</v>
      </c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21.75" customHeight="1">
      <c r="A62" s="5"/>
      <c r="B62" s="4" t="s">
        <v>22</v>
      </c>
      <c r="C62" s="2">
        <v>10</v>
      </c>
      <c r="D62" s="22">
        <f t="shared" si="3"/>
        <v>-390</v>
      </c>
      <c r="E62" s="22">
        <f>E66</f>
        <v>0</v>
      </c>
      <c r="F62" s="22">
        <f>F66</f>
        <v>-390</v>
      </c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21.75" customHeight="1">
      <c r="A63" s="5"/>
      <c r="B63" s="4" t="s">
        <v>4</v>
      </c>
      <c r="C63" s="2">
        <v>20</v>
      </c>
      <c r="D63" s="22">
        <f t="shared" si="3"/>
        <v>-15</v>
      </c>
      <c r="E63" s="22">
        <f>E67</f>
        <v>0</v>
      </c>
      <c r="F63" s="22">
        <f>F67</f>
        <v>-15</v>
      </c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32.25" customHeight="1">
      <c r="A64" s="5" t="s">
        <v>54</v>
      </c>
      <c r="B64" s="49" t="s">
        <v>53</v>
      </c>
      <c r="C64" s="5" t="s">
        <v>14</v>
      </c>
      <c r="D64" s="22">
        <f t="shared" si="3"/>
        <v>-405</v>
      </c>
      <c r="E64" s="22">
        <f>E65</f>
        <v>0</v>
      </c>
      <c r="F64" s="22">
        <f>F65</f>
        <v>-405</v>
      </c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21.75" customHeight="1">
      <c r="A65" s="3"/>
      <c r="B65" s="18" t="s">
        <v>3</v>
      </c>
      <c r="C65" s="1"/>
      <c r="D65" s="24">
        <f t="shared" si="3"/>
        <v>-405</v>
      </c>
      <c r="E65" s="24">
        <f>E66+E67</f>
        <v>0</v>
      </c>
      <c r="F65" s="24">
        <f>F66+F67</f>
        <v>-405</v>
      </c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21.75" customHeight="1">
      <c r="A66" s="5"/>
      <c r="B66" s="4" t="s">
        <v>22</v>
      </c>
      <c r="C66" s="2">
        <v>10</v>
      </c>
      <c r="D66" s="22">
        <f t="shared" si="3"/>
        <v>-390</v>
      </c>
      <c r="E66" s="22">
        <v>0</v>
      </c>
      <c r="F66" s="21">
        <v>-390</v>
      </c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21.75" customHeight="1">
      <c r="A67" s="5"/>
      <c r="B67" s="4" t="s">
        <v>4</v>
      </c>
      <c r="C67" s="2">
        <v>20</v>
      </c>
      <c r="D67" s="22">
        <f t="shared" si="3"/>
        <v>-15</v>
      </c>
      <c r="E67" s="22">
        <v>0</v>
      </c>
      <c r="F67" s="21">
        <v>-15</v>
      </c>
      <c r="G67" s="17"/>
      <c r="H67" s="17"/>
      <c r="I67" s="17"/>
      <c r="J67" s="17"/>
      <c r="K67" s="17"/>
      <c r="L67" s="17"/>
      <c r="M67" s="17"/>
      <c r="N67" s="17"/>
      <c r="O67" s="17"/>
    </row>
    <row r="68" spans="1:6" ht="15">
      <c r="A68" s="33"/>
      <c r="B68" s="32"/>
      <c r="C68" s="34"/>
      <c r="D68" s="35"/>
      <c r="E68" s="36"/>
      <c r="F68" s="36"/>
    </row>
    <row r="69" spans="1:6" ht="15">
      <c r="A69" s="6"/>
      <c r="B69" s="4" t="s">
        <v>11</v>
      </c>
      <c r="C69" s="4"/>
      <c r="D69" s="22">
        <f>E69+F69</f>
        <v>6.536993168992922E-13</v>
      </c>
      <c r="E69" s="21">
        <f>E21-E31</f>
        <v>6.536993168992922E-13</v>
      </c>
      <c r="F69" s="21">
        <f>F21-F31</f>
        <v>0</v>
      </c>
    </row>
    <row r="70" spans="1:6" ht="15">
      <c r="A70" s="6"/>
      <c r="B70" s="4" t="s">
        <v>48</v>
      </c>
      <c r="C70" s="4"/>
      <c r="D70" s="22">
        <f>E70+F70</f>
        <v>-2</v>
      </c>
      <c r="E70" s="21">
        <f>-E35</f>
        <v>-2</v>
      </c>
      <c r="F70" s="21">
        <f>-F35</f>
        <v>0</v>
      </c>
    </row>
    <row r="71" spans="1:6" ht="15">
      <c r="A71" s="6"/>
      <c r="B71" s="6" t="s">
        <v>12</v>
      </c>
      <c r="C71" s="6"/>
      <c r="D71" s="38">
        <f>D69+D70</f>
        <v>-1.9999999999993463</v>
      </c>
      <c r="E71" s="39">
        <f>E69+E70</f>
        <v>-1.9999999999993463</v>
      </c>
      <c r="F71" s="39">
        <f>F69+F70</f>
        <v>0</v>
      </c>
    </row>
  </sheetData>
  <sheetProtection/>
  <mergeCells count="3">
    <mergeCell ref="B5:E5"/>
    <mergeCell ref="B6:E6"/>
    <mergeCell ref="A7:E7"/>
  </mergeCells>
  <printOptions/>
  <pageMargins left="0.8" right="0.1968503937007874" top="0.1968503937007874" bottom="0.1968503937007874" header="0.1574803149606299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4.00390625" style="8" customWidth="1"/>
    <col min="2" max="2" width="54.57421875" style="9" customWidth="1"/>
    <col min="3" max="3" width="9.00390625" style="9" customWidth="1"/>
    <col min="4" max="4" width="12.8515625" style="9" customWidth="1"/>
    <col min="5" max="5" width="13.28125" style="9" customWidth="1"/>
    <col min="6" max="16384" width="9.140625" style="9" customWidth="1"/>
  </cols>
  <sheetData>
    <row r="1" ht="15">
      <c r="A1" s="8" t="s">
        <v>0</v>
      </c>
    </row>
    <row r="2" spans="3:4" ht="15">
      <c r="C2" s="8" t="s">
        <v>66</v>
      </c>
      <c r="D2" s="55"/>
    </row>
    <row r="3" spans="3:4" ht="15">
      <c r="C3" s="10"/>
      <c r="D3" s="10"/>
    </row>
    <row r="4" spans="3:4" ht="15">
      <c r="C4" s="10"/>
      <c r="D4" s="10"/>
    </row>
    <row r="5" spans="2:4" ht="15">
      <c r="B5" s="52" t="s">
        <v>7</v>
      </c>
      <c r="C5" s="52"/>
      <c r="D5" s="52"/>
    </row>
    <row r="6" spans="2:4" ht="15">
      <c r="B6" s="52" t="s">
        <v>6</v>
      </c>
      <c r="C6" s="52"/>
      <c r="D6" s="52"/>
    </row>
    <row r="7" spans="1:4" ht="15">
      <c r="A7" s="54" t="s">
        <v>16</v>
      </c>
      <c r="B7" s="53"/>
      <c r="C7" s="53"/>
      <c r="D7" s="53"/>
    </row>
    <row r="8" spans="1:4" ht="15">
      <c r="A8" s="13"/>
      <c r="B8" s="12"/>
      <c r="C8" s="12"/>
      <c r="D8" s="12"/>
    </row>
    <row r="9" ht="15">
      <c r="E9" s="9" t="s">
        <v>5</v>
      </c>
    </row>
    <row r="10" spans="1:5" ht="29.25" customHeight="1">
      <c r="A10" s="14" t="s">
        <v>1</v>
      </c>
      <c r="B10" s="5" t="s">
        <v>10</v>
      </c>
      <c r="C10" s="5" t="s">
        <v>2</v>
      </c>
      <c r="D10" s="14" t="s">
        <v>15</v>
      </c>
      <c r="E10" s="14" t="s">
        <v>26</v>
      </c>
    </row>
    <row r="11" spans="1:5" s="8" customFormat="1" ht="15.75" customHeight="1">
      <c r="A11" s="5">
        <v>0</v>
      </c>
      <c r="B11" s="5">
        <v>1</v>
      </c>
      <c r="C11" s="5">
        <v>2</v>
      </c>
      <c r="D11" s="5">
        <v>3</v>
      </c>
      <c r="E11" s="6"/>
    </row>
    <row r="12" spans="1:5" ht="22.5" customHeight="1">
      <c r="A12" s="15"/>
      <c r="B12" s="16" t="s">
        <v>17</v>
      </c>
      <c r="C12" s="3"/>
      <c r="D12" s="45">
        <f>D13</f>
        <v>1300</v>
      </c>
      <c r="E12" s="45">
        <f>E13</f>
        <v>1300</v>
      </c>
    </row>
    <row r="13" spans="1:5" ht="18" customHeight="1">
      <c r="A13" s="19"/>
      <c r="B13" s="47" t="s">
        <v>49</v>
      </c>
      <c r="C13" s="25" t="s">
        <v>50</v>
      </c>
      <c r="D13" s="22">
        <f>D15</f>
        <v>1300</v>
      </c>
      <c r="E13" s="22">
        <f>E15</f>
        <v>1300</v>
      </c>
    </row>
    <row r="14" spans="1:5" ht="18.75" customHeight="1">
      <c r="A14" s="3"/>
      <c r="B14" s="3" t="s">
        <v>18</v>
      </c>
      <c r="C14" s="23"/>
      <c r="D14" s="45">
        <f>D15</f>
        <v>1300</v>
      </c>
      <c r="E14" s="45">
        <f>E15</f>
        <v>1300</v>
      </c>
    </row>
    <row r="15" spans="1:5" ht="18.75" customHeight="1">
      <c r="A15" s="20"/>
      <c r="B15" s="47" t="s">
        <v>49</v>
      </c>
      <c r="C15" s="25" t="s">
        <v>50</v>
      </c>
      <c r="D15" s="22">
        <f>E15</f>
        <v>1300</v>
      </c>
      <c r="E15" s="21">
        <v>1300</v>
      </c>
    </row>
    <row r="16" spans="1:14" ht="18" customHeight="1">
      <c r="A16" s="3"/>
      <c r="B16" s="3" t="s">
        <v>13</v>
      </c>
      <c r="C16" s="3" t="s">
        <v>14</v>
      </c>
      <c r="D16" s="45">
        <f aca="true" t="shared" si="0" ref="D16:D36">E16</f>
        <v>1300</v>
      </c>
      <c r="E16" s="45">
        <f>E17</f>
        <v>1300</v>
      </c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8.75" customHeight="1">
      <c r="A17" s="3"/>
      <c r="B17" s="18" t="s">
        <v>3</v>
      </c>
      <c r="C17" s="3"/>
      <c r="D17" s="24">
        <f t="shared" si="0"/>
        <v>1300</v>
      </c>
      <c r="E17" s="24">
        <f>E18</f>
        <v>1300</v>
      </c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 customHeight="1">
      <c r="A18" s="5"/>
      <c r="B18" s="28" t="s">
        <v>22</v>
      </c>
      <c r="C18" s="2">
        <v>10</v>
      </c>
      <c r="D18" s="22">
        <f t="shared" si="0"/>
        <v>1300</v>
      </c>
      <c r="E18" s="22">
        <f>E21</f>
        <v>1300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1.75" customHeight="1">
      <c r="A19" s="5" t="s">
        <v>51</v>
      </c>
      <c r="B19" s="48" t="s">
        <v>52</v>
      </c>
      <c r="C19" s="5" t="s">
        <v>14</v>
      </c>
      <c r="D19" s="38">
        <f t="shared" si="0"/>
        <v>1300</v>
      </c>
      <c r="E19" s="38">
        <f>E20</f>
        <v>1300</v>
      </c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1.75" customHeight="1">
      <c r="A20" s="3"/>
      <c r="B20" s="18" t="s">
        <v>3</v>
      </c>
      <c r="C20" s="1"/>
      <c r="D20" s="24">
        <f t="shared" si="0"/>
        <v>1300</v>
      </c>
      <c r="E20" s="24">
        <f>E21</f>
        <v>1300</v>
      </c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1.75" customHeight="1">
      <c r="A21" s="5"/>
      <c r="B21" s="4" t="s">
        <v>22</v>
      </c>
      <c r="C21" s="2">
        <v>10</v>
      </c>
      <c r="D21" s="22">
        <f t="shared" si="0"/>
        <v>1300</v>
      </c>
      <c r="E21" s="22">
        <f>E24+E27+E30+E33+E36</f>
        <v>1300</v>
      </c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33" customHeight="1">
      <c r="A22" s="5" t="s">
        <v>54</v>
      </c>
      <c r="B22" s="49" t="s">
        <v>58</v>
      </c>
      <c r="C22" s="5" t="s">
        <v>14</v>
      </c>
      <c r="D22" s="38">
        <f t="shared" si="0"/>
        <v>338</v>
      </c>
      <c r="E22" s="38">
        <f>E23</f>
        <v>338</v>
      </c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21.75" customHeight="1">
      <c r="A23" s="3"/>
      <c r="B23" s="18" t="s">
        <v>3</v>
      </c>
      <c r="C23" s="1"/>
      <c r="D23" s="24">
        <f t="shared" si="0"/>
        <v>338</v>
      </c>
      <c r="E23" s="24">
        <f>E24</f>
        <v>338</v>
      </c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21.75" customHeight="1">
      <c r="A24" s="5"/>
      <c r="B24" s="4" t="s">
        <v>22</v>
      </c>
      <c r="C24" s="2">
        <v>10</v>
      </c>
      <c r="D24" s="22">
        <f t="shared" si="0"/>
        <v>338</v>
      </c>
      <c r="E24" s="22">
        <v>338</v>
      </c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36" customHeight="1">
      <c r="A25" s="5" t="s">
        <v>61</v>
      </c>
      <c r="B25" s="49" t="s">
        <v>59</v>
      </c>
      <c r="C25" s="5" t="s">
        <v>14</v>
      </c>
      <c r="D25" s="38">
        <f t="shared" si="0"/>
        <v>105</v>
      </c>
      <c r="E25" s="38">
        <f>E26</f>
        <v>105</v>
      </c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21.75" customHeight="1">
      <c r="A26" s="3"/>
      <c r="B26" s="18" t="s">
        <v>3</v>
      </c>
      <c r="C26" s="1"/>
      <c r="D26" s="24">
        <f t="shared" si="0"/>
        <v>105</v>
      </c>
      <c r="E26" s="24">
        <f>E27</f>
        <v>105</v>
      </c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21.75" customHeight="1">
      <c r="A27" s="5"/>
      <c r="B27" s="4" t="s">
        <v>22</v>
      </c>
      <c r="C27" s="2">
        <v>10</v>
      </c>
      <c r="D27" s="22">
        <f t="shared" si="0"/>
        <v>105</v>
      </c>
      <c r="E27" s="22">
        <v>105</v>
      </c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33.75" customHeight="1">
      <c r="A28" s="5" t="s">
        <v>62</v>
      </c>
      <c r="B28" s="49" t="s">
        <v>60</v>
      </c>
      <c r="C28" s="5" t="s">
        <v>14</v>
      </c>
      <c r="D28" s="38">
        <f t="shared" si="0"/>
        <v>466</v>
      </c>
      <c r="E28" s="38">
        <f>E29</f>
        <v>466</v>
      </c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21.75" customHeight="1">
      <c r="A29" s="3"/>
      <c r="B29" s="18" t="s">
        <v>3</v>
      </c>
      <c r="C29" s="1"/>
      <c r="D29" s="24">
        <f t="shared" si="0"/>
        <v>466</v>
      </c>
      <c r="E29" s="24">
        <f>E30</f>
        <v>466</v>
      </c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21.75" customHeight="1">
      <c r="A30" s="5"/>
      <c r="B30" s="4" t="s">
        <v>22</v>
      </c>
      <c r="C30" s="2">
        <v>10</v>
      </c>
      <c r="D30" s="22">
        <f t="shared" si="0"/>
        <v>466</v>
      </c>
      <c r="E30" s="22">
        <v>466</v>
      </c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36.75" customHeight="1">
      <c r="A31" s="5" t="s">
        <v>64</v>
      </c>
      <c r="B31" s="49" t="s">
        <v>63</v>
      </c>
      <c r="C31" s="5" t="s">
        <v>14</v>
      </c>
      <c r="D31" s="38">
        <f t="shared" si="0"/>
        <v>223</v>
      </c>
      <c r="E31" s="38">
        <f>E32</f>
        <v>223</v>
      </c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21.75" customHeight="1">
      <c r="A32" s="3"/>
      <c r="B32" s="18" t="s">
        <v>3</v>
      </c>
      <c r="C32" s="1"/>
      <c r="D32" s="24">
        <f t="shared" si="0"/>
        <v>223</v>
      </c>
      <c r="E32" s="24">
        <f>E33</f>
        <v>223</v>
      </c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21.75" customHeight="1">
      <c r="A33" s="5"/>
      <c r="B33" s="4" t="s">
        <v>22</v>
      </c>
      <c r="C33" s="2">
        <v>10</v>
      </c>
      <c r="D33" s="22">
        <f t="shared" si="0"/>
        <v>223</v>
      </c>
      <c r="E33" s="22">
        <v>223</v>
      </c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32.25" customHeight="1">
      <c r="A34" s="5" t="s">
        <v>65</v>
      </c>
      <c r="B34" s="49" t="s">
        <v>53</v>
      </c>
      <c r="C34" s="5" t="s">
        <v>14</v>
      </c>
      <c r="D34" s="38">
        <f t="shared" si="0"/>
        <v>168</v>
      </c>
      <c r="E34" s="38">
        <f>E35</f>
        <v>168</v>
      </c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21.75" customHeight="1">
      <c r="A35" s="3"/>
      <c r="B35" s="18" t="s">
        <v>3</v>
      </c>
      <c r="C35" s="1"/>
      <c r="D35" s="24">
        <f t="shared" si="0"/>
        <v>168</v>
      </c>
      <c r="E35" s="24">
        <f>E36</f>
        <v>168</v>
      </c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.75" customHeight="1">
      <c r="A36" s="5"/>
      <c r="B36" s="4" t="s">
        <v>22</v>
      </c>
      <c r="C36" s="2">
        <v>10</v>
      </c>
      <c r="D36" s="22">
        <f t="shared" si="0"/>
        <v>168</v>
      </c>
      <c r="E36" s="21">
        <v>168</v>
      </c>
      <c r="F36" s="17"/>
      <c r="G36" s="17"/>
      <c r="H36" s="17"/>
      <c r="I36" s="17"/>
      <c r="J36" s="17"/>
      <c r="K36" s="17"/>
      <c r="L36" s="17"/>
      <c r="M36" s="17"/>
      <c r="N36" s="17"/>
    </row>
    <row r="37" spans="1:5" ht="15">
      <c r="A37" s="33"/>
      <c r="B37" s="32"/>
      <c r="C37" s="34"/>
      <c r="D37" s="35"/>
      <c r="E37" s="36"/>
    </row>
    <row r="38" spans="1:5" ht="15">
      <c r="A38" s="6"/>
      <c r="B38" s="4" t="s">
        <v>11</v>
      </c>
      <c r="C38" s="4"/>
      <c r="D38" s="22">
        <f>E38</f>
        <v>0</v>
      </c>
      <c r="E38" s="21">
        <f>E14-E17</f>
        <v>0</v>
      </c>
    </row>
    <row r="39" spans="1:5" ht="15">
      <c r="A39" s="6"/>
      <c r="B39" s="6" t="s">
        <v>12</v>
      </c>
      <c r="C39" s="6"/>
      <c r="D39" s="38">
        <f>E39</f>
        <v>0</v>
      </c>
      <c r="E39" s="39">
        <f>E12-E16</f>
        <v>0</v>
      </c>
    </row>
  </sheetData>
  <sheetProtection/>
  <mergeCells count="3">
    <mergeCell ref="B5:D5"/>
    <mergeCell ref="B6:D6"/>
    <mergeCell ref="A7:D7"/>
  </mergeCells>
  <printOptions/>
  <pageMargins left="0.8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Ileana CRISTESCU</cp:lastModifiedBy>
  <cp:lastPrinted>2018-10-01T07:26:45Z</cp:lastPrinted>
  <dcterms:created xsi:type="dcterms:W3CDTF">2012-01-03T09:20:27Z</dcterms:created>
  <dcterms:modified xsi:type="dcterms:W3CDTF">2018-10-01T07:29:30Z</dcterms:modified>
  <cp:category/>
  <cp:version/>
  <cp:contentType/>
  <cp:contentStatus/>
</cp:coreProperties>
</file>