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88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<sst xmlns="http://schemas.openxmlformats.org/spreadsheetml/2006/main" count="794" uniqueCount="264">
  <si>
    <t xml:space="preserve">                                       </t>
  </si>
  <si>
    <t>BIROU DE MANAGEMENT AL CALITATII SERVICIILOR MEDICALE</t>
  </si>
  <si>
    <t>BIROU DE MANAGEMENT AL CALITATII SERV MEDICALE</t>
  </si>
  <si>
    <t>TOTAL =3</t>
  </si>
  <si>
    <t>EC. OPRESCU ADRIANA</t>
  </si>
  <si>
    <t xml:space="preserve">VACANT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</si>
  <si>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</si>
  <si>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</si>
  <si>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</si>
  <si>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</si>
  <si>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</si>
  <si>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</si>
  <si>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</si>
  <si>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</si>
  <si>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</si>
  <si>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</si>
  <si>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</si>
  <si>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</si>
  <si>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</si>
  <si>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</si>
  <si>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</si>
  <si>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</si>
  <si>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</si>
  <si>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</si>
  <si>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</si>
  <si>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</si>
  <si>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</si>
  <si>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</si>
  <si>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</si>
  <si>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</si>
  <si>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</si>
  <si>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</si>
  <si>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</si>
  <si>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</si>
  <si>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</si>
  <si>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</si>
  <si>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</si>
  <si>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</si>
  <si>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ASISTENTA SOCIALA</t>
  </si>
  <si>
    <t>1</t>
  </si>
  <si>
    <t>STATISTICIAN</t>
  </si>
  <si>
    <t>M</t>
  </si>
  <si>
    <t>REFERENT</t>
  </si>
  <si>
    <t>LABORATOR</t>
  </si>
  <si>
    <t>BIOLOG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</si>
  <si>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</si>
  <si>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</si>
  <si>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</si>
  <si>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</si>
  <si>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</si>
  <si>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</si>
  <si>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</si>
  <si>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</si>
  <si>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 xml:space="preserve">INGINER </t>
  </si>
  <si>
    <t>PREOT</t>
  </si>
  <si>
    <t>MUNCITORI</t>
  </si>
  <si>
    <t>INSTALATOR</t>
  </si>
  <si>
    <t>TAMPLAR</t>
  </si>
  <si>
    <t>ELECTRICIAN</t>
  </si>
  <si>
    <t>FRIZER</t>
  </si>
  <si>
    <t>LENJEREASA</t>
  </si>
  <si>
    <t>SOFER</t>
  </si>
  <si>
    <t>CENTRALE TERMICE</t>
  </si>
  <si>
    <t>FOCHIST</t>
  </si>
  <si>
    <t>BLOC ALIMENTAR</t>
  </si>
  <si>
    <t>BUCATAR</t>
  </si>
  <si>
    <t>RECAPITULATIA</t>
  </si>
  <si>
    <t xml:space="preserve">DEN.SECTIEI COMPARTIMENTULUI    </t>
  </si>
  <si>
    <t>NR.      POSTURI</t>
  </si>
  <si>
    <t>CONDUCERE</t>
  </si>
  <si>
    <t>SECTIA I</t>
  </si>
  <si>
    <t>SECTIA II</t>
  </si>
  <si>
    <t>CENTRALIZATOR CU PERSONALUL PE CATEGORII</t>
  </si>
  <si>
    <t>- activitate spitaliceasca cu paturi</t>
  </si>
  <si>
    <t>MEDICI</t>
  </si>
  <si>
    <t>PERSONAL TESA</t>
  </si>
  <si>
    <t>CATEGORIA DE PERSONAL</t>
  </si>
  <si>
    <t>NR. POSTURI APROBATE</t>
  </si>
  <si>
    <t>NR. POSTURI OCUPATE</t>
  </si>
  <si>
    <t>PERS MEDIU SANIT</t>
  </si>
  <si>
    <t>8 din care 2 rezervate</t>
  </si>
  <si>
    <t>ASIST MED. PRINC.gradatia 5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</si>
  <si>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</si>
  <si>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</si>
  <si>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</si>
  <si>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</si>
  <si>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 xml:space="preserve">DIRECTOR FINANCIAR CONTABIL , </t>
  </si>
  <si>
    <t>SEF BIROU R.U.N.O.S</t>
  </si>
  <si>
    <t>EC. MOGOS MARIA</t>
  </si>
  <si>
    <t>BIROU FINANCIAR CONTABIL</t>
  </si>
  <si>
    <t>TOTAL=3</t>
  </si>
  <si>
    <t>TOTAL=8</t>
  </si>
  <si>
    <t>TOTAL=5</t>
  </si>
  <si>
    <t>TOTAL=4</t>
  </si>
  <si>
    <t>TOTAL=6</t>
  </si>
  <si>
    <t>TOTAL=2</t>
  </si>
  <si>
    <t>TOTAL=1</t>
  </si>
  <si>
    <t>CAMERA DE GARDA</t>
  </si>
  <si>
    <t xml:space="preserve">INFIRMIERI SI MUNCITORI DE SUPRAVEGHERE BOLNAVI </t>
  </si>
  <si>
    <t xml:space="preserve">COMPARTIMENT DE CRONICI CU INTERNARE DE LUNGA DURATA </t>
  </si>
  <si>
    <t>INGRIJITOARE DE CURATENIE  -  613 m.p</t>
  </si>
  <si>
    <t>INFIRMIERI SI MUNCITORI DE SUPRAVEGHERE BOLNAVI PSIHICI</t>
  </si>
  <si>
    <t xml:space="preserve">VACANT REZERVAT </t>
  </si>
  <si>
    <t xml:space="preserve">SECTIA I - 95 PATURI </t>
  </si>
  <si>
    <t xml:space="preserve">SECTIA II- 87 PATURI </t>
  </si>
  <si>
    <t>EPIDEMIOLOG</t>
  </si>
  <si>
    <t>SPECIALITA TEA</t>
  </si>
  <si>
    <t>GARDEROBIER</t>
  </si>
  <si>
    <t xml:space="preserve">DIRECTOR FIN.CONTABIL grad II </t>
  </si>
  <si>
    <t xml:space="preserve">MEDIC SPECIALIST </t>
  </si>
  <si>
    <t xml:space="preserve">MEDIC PRIMAR  </t>
  </si>
  <si>
    <t>ASIST. MED.  PRINC.</t>
  </si>
  <si>
    <t>ASIST. MED. PRINC.</t>
  </si>
  <si>
    <t>ASIST.MED. PRINC.</t>
  </si>
  <si>
    <t xml:space="preserve">ASIST. MED. PRINC. </t>
  </si>
  <si>
    <t>ASIST. MED.</t>
  </si>
  <si>
    <t xml:space="preserve">ASIST. MED.  </t>
  </si>
  <si>
    <t>ASIST.MED.</t>
  </si>
  <si>
    <t xml:space="preserve">INGRIJITOARE </t>
  </si>
  <si>
    <t>INGRIJITOARE</t>
  </si>
  <si>
    <t xml:space="preserve">INGRIJITOARE  </t>
  </si>
  <si>
    <t xml:space="preserve">MEDIC PRIMAR </t>
  </si>
  <si>
    <t>ASIST.MED.PRINC.</t>
  </si>
  <si>
    <t xml:space="preserve">ASIST.MED.PRINC. </t>
  </si>
  <si>
    <t>ASIST MED.PRINC.</t>
  </si>
  <si>
    <t>ASIST. MED.PRINC.</t>
  </si>
  <si>
    <t>ASIST MED. DEB.</t>
  </si>
  <si>
    <t xml:space="preserve">ASIST.MED. </t>
  </si>
  <si>
    <t>ASIST.MED.PRINC</t>
  </si>
  <si>
    <t xml:space="preserve">GARDEROBIER </t>
  </si>
  <si>
    <t xml:space="preserve">ASIST.MED.PRINC </t>
  </si>
  <si>
    <t xml:space="preserve">PSIHOLOG PRINCIPAL </t>
  </si>
  <si>
    <t xml:space="preserve">PSIHOLOG  PRINCIPAL </t>
  </si>
  <si>
    <t>PREOT  grad I</t>
  </si>
  <si>
    <t xml:space="preserve">STATISTICIAN MED.PRINCIPAL </t>
  </si>
  <si>
    <t xml:space="preserve">REFERENT  IA </t>
  </si>
  <si>
    <t xml:space="preserve">BIOLOG PRINCIPAL </t>
  </si>
  <si>
    <t xml:space="preserve">REFERENT IA </t>
  </si>
  <si>
    <t xml:space="preserve">TEHNICIAN IA </t>
  </si>
  <si>
    <t xml:space="preserve">SPALATOREASA </t>
  </si>
  <si>
    <t>NR.CRT</t>
  </si>
  <si>
    <t xml:space="preserve"> SOFER </t>
  </si>
  <si>
    <t>Denumirea functiei cf.Legii nr.153/2017</t>
  </si>
  <si>
    <t>ASISTENT SOCIAL PRINCIPAL</t>
  </si>
  <si>
    <t>INGRIJITOARE DE CURATENIE  -  2218 M.P  SI GARDEROBIER</t>
  </si>
  <si>
    <t>MEDIC SPECIALIST</t>
  </si>
  <si>
    <t>PERS AUX SANITAR</t>
  </si>
  <si>
    <t>NR. POSTURI VACANTE</t>
  </si>
  <si>
    <t xml:space="preserve">MUNCITOR CALIFICAT I </t>
  </si>
  <si>
    <t>MUNCITOR CALIFICAT IV</t>
  </si>
  <si>
    <t>MUNCITOR CALIFICAT I</t>
  </si>
  <si>
    <t xml:space="preserve">MUNCITOR CALIFICAT II </t>
  </si>
  <si>
    <t xml:space="preserve">MEDIC SEF SECTIE </t>
  </si>
  <si>
    <t>INFIRMIERA</t>
  </si>
  <si>
    <t xml:space="preserve">INFIRMIERA </t>
  </si>
  <si>
    <t>INFIRMIERA DEB.</t>
  </si>
  <si>
    <t>INFIRMIERA  DEB.</t>
  </si>
  <si>
    <t xml:space="preserve">SUPRAVEGHETOR BOLNAVI PSIHICI PERICULOSI </t>
  </si>
  <si>
    <t xml:space="preserve">SUPRAV. BOLNAVI PSIHICI PERICULOSI </t>
  </si>
  <si>
    <t>MUNCITOR NECALIFICAT</t>
  </si>
  <si>
    <t xml:space="preserve">MUNCITOR NECALIFICAT  I </t>
  </si>
  <si>
    <t xml:space="preserve">MUNCITOR NECALIFICAT   </t>
  </si>
  <si>
    <t xml:space="preserve">MUNCITOR NECALIFICAT  </t>
  </si>
  <si>
    <t xml:space="preserve">ASISTENT MEDICAL PRINCIPAL </t>
  </si>
  <si>
    <t>SEF BIROU  GRADUL II</t>
  </si>
  <si>
    <t>SEF BIROU GRADUL II</t>
  </si>
  <si>
    <t>ECONOMIST GRADUL II</t>
  </si>
  <si>
    <t xml:space="preserve">ECONOMIST GRADUL  I </t>
  </si>
  <si>
    <t xml:space="preserve">REFERENT DE SPECIALITATE GRADUL III </t>
  </si>
  <si>
    <t xml:space="preserve">SEF SERV.AD-TIV GRADUL  II </t>
  </si>
  <si>
    <t>COORDONATOR</t>
  </si>
  <si>
    <t xml:space="preserve">MUNCITOR NECALIFICAT I </t>
  </si>
  <si>
    <t>REFERENT DE SPEC. DEB</t>
  </si>
  <si>
    <t>ASISTENT   MEDICAL</t>
  </si>
  <si>
    <t>ASISTENT MEDICAL PRINCIPAL</t>
  </si>
  <si>
    <t xml:space="preserve">CONSILIER JURIDIC GRADUL IA </t>
  </si>
  <si>
    <t>TEHNICIAN</t>
  </si>
  <si>
    <t>VACANT (supraveghetor bolnavi psihici periculosi)</t>
  </si>
  <si>
    <t xml:space="preserve">INFIRMIERA  </t>
  </si>
  <si>
    <t>SEF ECHIPA</t>
  </si>
  <si>
    <t xml:space="preserve">ASIST. MED.DEB </t>
  </si>
  <si>
    <t xml:space="preserve">ASIST MED. DEB. </t>
  </si>
  <si>
    <t>ASIST. MED. SEF</t>
  </si>
  <si>
    <t>ASISTENT MEDICAL SEF</t>
  </si>
  <si>
    <t xml:space="preserve">MUNCITOR CALIFICAT  I </t>
  </si>
  <si>
    <t xml:space="preserve">MUNCITOR CALIFICAT  IV  </t>
  </si>
  <si>
    <t>MUNCITOR CALIFICAT  IV</t>
  </si>
  <si>
    <t>COMPARTIMENTUL DE INFORMATICA</t>
  </si>
  <si>
    <t>ASIST.MED. DEB.</t>
  </si>
  <si>
    <t>REGISTRATOR MEDICAL DEB.</t>
  </si>
  <si>
    <t xml:space="preserve">REGISTRATOR MEDICAL </t>
  </si>
  <si>
    <t>COMPARTIMENT INFORMATICA</t>
  </si>
  <si>
    <t>CONDUCEREA</t>
  </si>
  <si>
    <t>8 din care 1 rezervat</t>
  </si>
  <si>
    <t xml:space="preserve"> BOLI INFECTIOASE</t>
  </si>
  <si>
    <t xml:space="preserve"> SERVICIUL ADMINISTRATIV</t>
  </si>
  <si>
    <t>INSTRUCTOR ERGOTERAPIE DEB</t>
  </si>
  <si>
    <t>INSTRUCTOR ERGOTERAPIE</t>
  </si>
  <si>
    <t>LABORATOR DE ANALIZE MEDICALE</t>
  </si>
  <si>
    <t xml:space="preserve">COMPARTIMENT ACHIZITII PUBLICE , CONTRCTARE </t>
  </si>
  <si>
    <t xml:space="preserve"> BIROU RUNOS</t>
  </si>
  <si>
    <t xml:space="preserve"> JURIDIC</t>
  </si>
  <si>
    <t>CPIAAM</t>
  </si>
  <si>
    <t>ACHIZITII PUBLICE CONTRACTARE</t>
  </si>
  <si>
    <t>PSI , SSM, PC</t>
  </si>
  <si>
    <t xml:space="preserve">CABINET DE ASISTENTA SOCIALA </t>
  </si>
  <si>
    <t>COMPARTIMENT GDPR</t>
  </si>
  <si>
    <t>FARMACIST SEF</t>
  </si>
  <si>
    <t>MUNCITOR CALIFICAT  III</t>
  </si>
  <si>
    <t>TOTAL= 16</t>
  </si>
  <si>
    <t>TOTAL=18</t>
  </si>
  <si>
    <t xml:space="preserve">REFERENT </t>
  </si>
  <si>
    <t>COORDONATOR SECTIE</t>
  </si>
  <si>
    <r>
      <t xml:space="preserve">9 </t>
    </r>
    <r>
      <rPr>
        <sz val="8"/>
        <rFont val="Times New Roman"/>
        <family val="1"/>
      </rPr>
      <t>din care 1 rezervate</t>
    </r>
  </si>
  <si>
    <t>total=6</t>
  </si>
  <si>
    <t>COMPARTIMENT PROTECTIA DATELOR CU CARACTER PERSONAL</t>
  </si>
  <si>
    <t>INSPECTOR DE SPECIALITATE DEB.</t>
  </si>
  <si>
    <t>ANALIST (PROGRAMATOR) AJUTOR DEBUTANT</t>
  </si>
  <si>
    <t>analist programator ajutor</t>
  </si>
  <si>
    <t>DUMITRU SIMONA</t>
  </si>
  <si>
    <t xml:space="preserve">                              STAT DE FUNCTII</t>
  </si>
  <si>
    <t xml:space="preserve">                              </t>
  </si>
  <si>
    <t>CONSILIER JURIDIC GRADUL I</t>
  </si>
  <si>
    <t>COMPARTIMENT DE TERAPIE OCUPATIONALA SI ERGOTERAPIE</t>
  </si>
  <si>
    <t>total =16</t>
  </si>
  <si>
    <t xml:space="preserve"> SEF BIROU RUNOS ,</t>
  </si>
  <si>
    <t xml:space="preserve">          MANAGER ,</t>
  </si>
  <si>
    <t xml:space="preserve">          MARINESCU GEORGETA</t>
  </si>
  <si>
    <t>COMPRTIMENT DE TERAPIE OCUPATIONALA SI ERGOTERAPIE</t>
  </si>
  <si>
    <t>INGRIJITOARE DE CURATENIE - 2432 M.P SI GARDEROBIER</t>
  </si>
  <si>
    <t>TOTAL=24</t>
  </si>
  <si>
    <t>REGISTRATOR MEDICAL</t>
  </si>
  <si>
    <t>MEDIC REZIDENT ANUL II</t>
  </si>
  <si>
    <t>MEDICINA DE LABORATOR</t>
  </si>
  <si>
    <t>SERVICIUL ADMINISTRATIV</t>
  </si>
  <si>
    <t>17 din care 1 rezervat</t>
  </si>
  <si>
    <t>FARMACIST</t>
  </si>
  <si>
    <t>TOTAL=7</t>
  </si>
  <si>
    <t xml:space="preserve"> COMPARTIMENT STATISTICA SI EVALUARE MEDICALA</t>
  </si>
  <si>
    <t>7 din care 1 rezervat</t>
  </si>
  <si>
    <t>16 din care 1 rezervat</t>
  </si>
  <si>
    <t>SPITALUL DE PSIHIATRIE SF MARIA</t>
  </si>
  <si>
    <r>
      <t xml:space="preserve">152 </t>
    </r>
    <r>
      <rPr>
        <b/>
        <sz val="8"/>
        <rFont val="Times New Roman"/>
        <family val="1"/>
      </rPr>
      <t>din care 3 rezervate</t>
    </r>
  </si>
  <si>
    <t>COMPARTIMENT DE EVALUARE SI STATISTICA MEDICALA</t>
  </si>
  <si>
    <t>CABINET DE PSIHIATRIE</t>
  </si>
  <si>
    <t>CABINET DE PSIHOLOGIE</t>
  </si>
  <si>
    <t xml:space="preserve"> COMPARTIMENT JURIDIC</t>
  </si>
  <si>
    <t xml:space="preserve">AMBULATOR INTEGRAT         </t>
  </si>
  <si>
    <t xml:space="preserve">Nota:  Pana la suplimentarea statului de functii cu personal pe ambulatoriu, activitatea din cadrul ambulatoriului va fi </t>
  </si>
  <si>
    <t>NR.CRT ANTERIOR</t>
  </si>
  <si>
    <t>16 din care 1 rezervat si 2 rezidenti</t>
  </si>
  <si>
    <t>NOU INFIINTAT</t>
  </si>
  <si>
    <t>TOTAL=9</t>
  </si>
  <si>
    <t>TEMPORAR VACANT</t>
  </si>
  <si>
    <t>desfasurata cu personal din sectiile de psihiatrie</t>
  </si>
  <si>
    <t>MANAGER  grad II</t>
  </si>
  <si>
    <t>INTERIMAR</t>
  </si>
  <si>
    <t xml:space="preserve">DIRECTOR MEDICAL </t>
  </si>
  <si>
    <t xml:space="preserve">          COMPARTIMENT PSIHIATRIE CRONICI CU INTERNARE DE LUNGA DURATA- 24 PATURI</t>
  </si>
  <si>
    <t xml:space="preserve">            COMPARTIMENTUL DE PREVENIRE A INFECTIILOR ASOCIATE ASISTENTEI MEDICALE</t>
  </si>
  <si>
    <t xml:space="preserve">                    COMPARTIMENT  SECURITATEA MUNCII , PROTECTIE CIVILA SI  SITUATII DE URGENTA</t>
  </si>
  <si>
    <t>ALT PERS SUPERIOR SANITAR</t>
  </si>
  <si>
    <t>Anexa la HCJ nr. .............../.......................................</t>
  </si>
  <si>
    <t xml:space="preserve">                                      valabil cu luna mai 2019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</si>
</sst>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,##0\ &quot;lei&quot;"/>
    <numFmt numFmtId="191" formatCode="0;[Red]0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RoBookman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RoBookman"/>
      <family val="0"/>
    </font>
    <font>
      <sz val="9"/>
      <name val="RoBookman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6"/>
      <name val="Times New Roman"/>
      <family val="1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Times New Roman"/>
      <family val="1"/>
    </font>
    <font>
      <sz val="10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10" xfId="57" applyFont="1" applyBorder="1">
      <alignment/>
      <protection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1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9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91" fontId="6" fillId="0" borderId="10" xfId="0" applyNumberFormat="1" applyFont="1" applyBorder="1" applyAlignment="1">
      <alignment vertical="justify"/>
    </xf>
    <xf numFmtId="0" fontId="7" fillId="0" borderId="1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/>
    </xf>
    <xf numFmtId="191" fontId="6" fillId="0" borderId="10" xfId="0" applyNumberFormat="1" applyFont="1" applyBorder="1" applyAlignment="1">
      <alignment vertical="distributed"/>
    </xf>
    <xf numFmtId="0" fontId="7" fillId="0" borderId="0" xfId="0" applyFont="1" applyBorder="1" applyAlignment="1">
      <alignment/>
    </xf>
    <xf numFmtId="0" fontId="55" fillId="0" borderId="10" xfId="0" applyFont="1" applyBorder="1" applyAlignment="1">
      <alignment/>
    </xf>
    <xf numFmtId="9" fontId="55" fillId="0" borderId="10" xfId="0" applyNumberFormat="1" applyFont="1" applyBorder="1" applyAlignment="1">
      <alignment/>
    </xf>
    <xf numFmtId="191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191" fontId="5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91" fontId="6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9" fontId="6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3" fontId="6" fillId="0" borderId="10" xfId="0" applyNumberFormat="1" applyFont="1" applyBorder="1" applyAlignment="1">
      <alignment horizontal="right" vertical="top" wrapText="1"/>
    </xf>
    <xf numFmtId="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/>
    </xf>
    <xf numFmtId="1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5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55" fillId="0" borderId="10" xfId="0" applyFont="1" applyBorder="1" applyAlignment="1">
      <alignment horizontal="right" vertical="top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191" fontId="6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9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6" fillId="34" borderId="10" xfId="0" applyNumberFormat="1" applyFont="1" applyFill="1" applyBorder="1" applyAlignment="1">
      <alignment vertical="top" wrapText="1"/>
    </xf>
    <xf numFmtId="9" fontId="6" fillId="34" borderId="10" xfId="0" applyNumberFormat="1" applyFont="1" applyFill="1" applyBorder="1" applyAlignment="1">
      <alignment vertical="top" wrapText="1"/>
    </xf>
    <xf numFmtId="191" fontId="6" fillId="34" borderId="10" xfId="0" applyNumberFormat="1" applyFont="1" applyFill="1" applyBorder="1" applyAlignment="1">
      <alignment vertical="justify"/>
    </xf>
    <xf numFmtId="3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9" fontId="6" fillId="0" borderId="10" xfId="0" applyNumberFormat="1" applyFont="1" applyFill="1" applyBorder="1" applyAlignment="1">
      <alignment horizontal="right" vertical="top" wrapText="1"/>
    </xf>
    <xf numFmtId="19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wrapText="1"/>
    </xf>
    <xf numFmtId="0" fontId="57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58" fillId="34" borderId="10" xfId="0" applyFont="1" applyFill="1" applyBorder="1" applyAlignment="1">
      <alignment/>
    </xf>
    <xf numFmtId="0" fontId="58" fillId="34" borderId="10" xfId="0" applyNumberFormat="1" applyFont="1" applyFill="1" applyBorder="1" applyAlignment="1">
      <alignment vertical="top" wrapText="1"/>
    </xf>
    <xf numFmtId="191" fontId="58" fillId="34" borderId="1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 horizontal="right"/>
    </xf>
    <xf numFmtId="191" fontId="6" fillId="0" borderId="10" xfId="0" applyNumberFormat="1" applyFont="1" applyFill="1" applyBorder="1" applyAlignment="1">
      <alignment vertical="justify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6" fillId="34" borderId="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58" fillId="34" borderId="0" xfId="0" applyFont="1" applyFill="1" applyBorder="1" applyAlignment="1">
      <alignment vertical="top" wrapText="1"/>
    </xf>
    <xf numFmtId="0" fontId="58" fillId="34" borderId="0" xfId="0" applyFont="1" applyFill="1" applyBorder="1" applyAlignment="1">
      <alignment vertical="justify"/>
    </xf>
    <xf numFmtId="0" fontId="58" fillId="34" borderId="0" xfId="0" applyFont="1" applyFill="1" applyBorder="1" applyAlignment="1">
      <alignment/>
    </xf>
    <xf numFmtId="0" fontId="58" fillId="34" borderId="0" xfId="0" applyNumberFormat="1" applyFont="1" applyFill="1" applyBorder="1" applyAlignment="1">
      <alignment vertical="top" wrapText="1"/>
    </xf>
    <xf numFmtId="191" fontId="58" fillId="3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0" xfId="0" applyFont="1" applyBorder="1" applyAlignment="1">
      <alignment horizontal="right" wrapText="1"/>
    </xf>
    <xf numFmtId="0" fontId="7" fillId="0" borderId="0" xfId="0" applyNumberFormat="1" applyFont="1" applyFill="1" applyAlignment="1">
      <alignment vertical="justify"/>
    </xf>
    <xf numFmtId="0" fontId="7" fillId="0" borderId="0" xfId="0" applyNumberFormat="1" applyFont="1" applyFill="1" applyAlignment="1">
      <alignment horizontal="left" vertical="justify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91" fontId="6" fillId="0" borderId="10" xfId="0" applyNumberFormat="1" applyFont="1" applyFill="1" applyBorder="1" applyAlignment="1">
      <alignment vertical="distributed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 vertical="top" wrapText="1"/>
    </xf>
    <xf numFmtId="9" fontId="6" fillId="0" borderId="13" xfId="0" applyNumberFormat="1" applyFont="1" applyFill="1" applyBorder="1" applyAlignment="1">
      <alignment/>
    </xf>
    <xf numFmtId="0" fontId="55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9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vertical="top" wrapText="1"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15" fillId="35" borderId="0" xfId="0" applyFont="1" applyFill="1" applyBorder="1" applyAlignment="1">
      <alignment vertical="top" wrapText="1"/>
    </xf>
    <xf numFmtId="0" fontId="55" fillId="35" borderId="0" xfId="0" applyFont="1" applyFill="1" applyBorder="1" applyAlignment="1">
      <alignment vertical="top" wrapText="1"/>
    </xf>
    <xf numFmtId="0" fontId="55" fillId="35" borderId="0" xfId="0" applyFont="1" applyFill="1" applyBorder="1" applyAlignment="1">
      <alignment horizontal="center" vertical="top" wrapText="1"/>
    </xf>
    <xf numFmtId="0" fontId="55" fillId="35" borderId="0" xfId="0" applyFont="1" applyFill="1" applyBorder="1" applyAlignment="1">
      <alignment/>
    </xf>
    <xf numFmtId="191" fontId="55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 vertical="top" wrapText="1"/>
    </xf>
    <xf numFmtId="9" fontId="6" fillId="36" borderId="10" xfId="0" applyNumberFormat="1" applyFont="1" applyFill="1" applyBorder="1" applyAlignment="1">
      <alignment/>
    </xf>
    <xf numFmtId="191" fontId="6" fillId="36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91" fontId="6" fillId="0" borderId="10" xfId="0" applyNumberFormat="1" applyFont="1" applyFill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distributed"/>
    </xf>
    <xf numFmtId="0" fontId="7" fillId="0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0" borderId="10" xfId="0" applyNumberFormat="1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6" fillId="0" borderId="12" xfId="0" applyNumberFormat="1" applyFont="1" applyFill="1" applyBorder="1" applyAlignment="1">
      <alignment horizontal="left" vertical="justify"/>
    </xf>
    <xf numFmtId="0" fontId="6" fillId="0" borderId="12" xfId="0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vertical="justify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right"/>
    </xf>
    <xf numFmtId="9" fontId="6" fillId="0" borderId="10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 vertical="justify"/>
    </xf>
    <xf numFmtId="19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vertical="center" wrapText="1"/>
    </xf>
    <xf numFmtId="1" fontId="37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2" max="2" width="6.140625" style="26" customWidth="1"/>
    <col min="3" max="3" width="6.57421875" style="26" customWidth="1"/>
    <col min="4" max="4" width="34.00390625" style="0" customWidth="1"/>
    <col min="5" max="5" width="13.8515625" style="0" customWidth="1"/>
    <col min="6" max="6" width="3.8515625" style="0" customWidth="1"/>
    <col min="7" max="7" width="6.00390625" style="0" customWidth="1"/>
    <col min="8" max="8" width="8.8515625" style="0" hidden="1" customWidth="1"/>
    <col min="9" max="9" width="7.00390625" style="0" hidden="1" customWidth="1"/>
    <col min="10" max="10" width="4.8515625" style="0" hidden="1" customWidth="1"/>
    <col min="11" max="11" width="5.28125" style="0" hidden="1" customWidth="1"/>
    <col min="12" max="12" width="0.13671875" style="0" hidden="1" customWidth="1"/>
    <col min="13" max="13" width="2.140625" style="0" hidden="1" customWidth="1"/>
    <col min="14" max="14" width="5.00390625" style="0" hidden="1" customWidth="1"/>
    <col min="15" max="15" width="6.28125" style="0" hidden="1" customWidth="1"/>
    <col min="16" max="16" width="7.140625" style="0" hidden="1" customWidth="1"/>
    <col min="17" max="17" width="5.8515625" style="0" hidden="1" customWidth="1"/>
    <col min="18" max="18" width="6.00390625" style="0" hidden="1" customWidth="1"/>
    <col min="19" max="19" width="21.140625" style="0" customWidth="1"/>
    <col min="20" max="20" width="16.28125" style="0" customWidth="1"/>
    <col min="23" max="23" width="36.7109375" style="0" customWidth="1"/>
  </cols>
  <sheetData>
    <row r="1" spans="4:20" ht="12.75">
      <c r="D1" s="262" t="s">
        <v>262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5"/>
    </row>
    <row r="2" spans="1:20" ht="12.75">
      <c r="A2" s="261" t="s">
        <v>241</v>
      </c>
      <c r="B2" s="261"/>
      <c r="C2" s="261"/>
      <c r="D2" s="261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90"/>
      <c r="T2" s="5"/>
    </row>
    <row r="3" spans="2:20" ht="12.75">
      <c r="B3" s="260"/>
      <c r="C3" s="260"/>
      <c r="D3" s="260"/>
      <c r="E3" s="20"/>
      <c r="F3" s="55"/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91"/>
      <c r="T3" s="5"/>
    </row>
    <row r="4" spans="2:21" s="3" customFormat="1" ht="15.75">
      <c r="B4" s="168"/>
      <c r="C4" s="168"/>
      <c r="D4" s="263" t="s">
        <v>220</v>
      </c>
      <c r="E4" s="263"/>
      <c r="F4" s="263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91"/>
      <c r="U4" s="5"/>
    </row>
    <row r="5" spans="4:20" ht="15.75" customHeight="1">
      <c r="D5" s="265" t="s">
        <v>263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5"/>
    </row>
    <row r="6" spans="4:19" ht="13.5" customHeight="1">
      <c r="D6" s="2"/>
      <c r="E6" s="2"/>
      <c r="F6" s="2"/>
      <c r="G6" s="2"/>
      <c r="H6" s="2"/>
      <c r="I6" s="2"/>
      <c r="J6" s="2"/>
      <c r="K6" s="2"/>
      <c r="L6" s="4"/>
      <c r="M6" s="2"/>
      <c r="N6" s="2"/>
      <c r="O6" s="2"/>
      <c r="P6" s="2"/>
      <c r="Q6" s="2"/>
      <c r="R6" s="2"/>
      <c r="S6" s="2"/>
    </row>
    <row r="7" spans="2:19" ht="30" customHeight="1">
      <c r="B7" s="229" t="s">
        <v>140</v>
      </c>
      <c r="C7" s="229" t="s">
        <v>249</v>
      </c>
      <c r="D7" s="247" t="s">
        <v>142</v>
      </c>
      <c r="E7" s="232" t="s">
        <v>106</v>
      </c>
      <c r="F7" s="249" t="s">
        <v>8</v>
      </c>
      <c r="G7" s="249" t="s">
        <v>9</v>
      </c>
      <c r="H7" s="245" t="s">
        <v>15</v>
      </c>
      <c r="I7" s="240" t="s">
        <v>16</v>
      </c>
      <c r="J7" s="240" t="s">
        <v>11</v>
      </c>
      <c r="K7" s="240"/>
      <c r="L7" s="240" t="s">
        <v>12</v>
      </c>
      <c r="M7" s="240"/>
      <c r="N7" s="240" t="s">
        <v>13</v>
      </c>
      <c r="O7" s="240"/>
      <c r="P7" s="234" t="s">
        <v>17</v>
      </c>
      <c r="Q7" s="234" t="s">
        <v>19</v>
      </c>
      <c r="R7" s="234" t="s">
        <v>18</v>
      </c>
      <c r="S7" s="234" t="s">
        <v>14</v>
      </c>
    </row>
    <row r="8" spans="2:19" ht="92.25" customHeight="1">
      <c r="B8" s="229"/>
      <c r="C8" s="229"/>
      <c r="D8" s="247"/>
      <c r="E8" s="233"/>
      <c r="F8" s="250"/>
      <c r="G8" s="250"/>
      <c r="H8" s="246"/>
      <c r="I8" s="240"/>
      <c r="J8" s="173" t="s">
        <v>7</v>
      </c>
      <c r="K8" s="174" t="s">
        <v>10</v>
      </c>
      <c r="L8" s="173" t="s">
        <v>7</v>
      </c>
      <c r="M8" s="174" t="s">
        <v>10</v>
      </c>
      <c r="N8" s="173" t="s">
        <v>7</v>
      </c>
      <c r="O8" s="174" t="s">
        <v>10</v>
      </c>
      <c r="P8" s="235"/>
      <c r="Q8" s="235"/>
      <c r="R8" s="235"/>
      <c r="S8" s="248"/>
    </row>
    <row r="9" spans="2:19" s="1" customFormat="1" ht="12.75">
      <c r="B9" s="10"/>
      <c r="C9" s="10"/>
      <c r="D9" s="10">
        <v>2</v>
      </c>
      <c r="E9" s="10">
        <v>3</v>
      </c>
      <c r="F9" s="10">
        <v>4</v>
      </c>
      <c r="G9" s="10">
        <v>5</v>
      </c>
      <c r="H9" s="10">
        <v>5</v>
      </c>
      <c r="I9" s="10">
        <v>6</v>
      </c>
      <c r="J9" s="10">
        <v>7</v>
      </c>
      <c r="K9" s="10">
        <v>8</v>
      </c>
      <c r="L9" s="10">
        <v>8</v>
      </c>
      <c r="M9" s="10">
        <v>9</v>
      </c>
      <c r="N9" s="10">
        <v>9</v>
      </c>
      <c r="O9" s="10">
        <v>10</v>
      </c>
      <c r="P9" s="10">
        <v>11</v>
      </c>
      <c r="Q9" s="10">
        <v>12</v>
      </c>
      <c r="R9" s="10">
        <v>13</v>
      </c>
      <c r="S9" s="10">
        <v>6</v>
      </c>
    </row>
    <row r="10" spans="2:19" s="1" customFormat="1" ht="20.25">
      <c r="B10" s="10"/>
      <c r="C10" s="10"/>
      <c r="D10" s="10" t="s">
        <v>69</v>
      </c>
      <c r="E10" s="11" t="s">
        <v>0</v>
      </c>
      <c r="F10" s="10"/>
      <c r="G10" s="10"/>
      <c r="H10" s="10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26" customFormat="1" ht="12.75">
      <c r="B11" s="122">
        <v>1</v>
      </c>
      <c r="C11" s="122">
        <v>1</v>
      </c>
      <c r="D11" s="15" t="s">
        <v>255</v>
      </c>
      <c r="E11" s="15" t="s">
        <v>20</v>
      </c>
      <c r="F11" s="15" t="s">
        <v>21</v>
      </c>
      <c r="G11" s="15">
        <v>1</v>
      </c>
      <c r="H11" s="120">
        <f>I11+K11+O11+P11+Q11+R11</f>
        <v>3816</v>
      </c>
      <c r="I11" s="15">
        <v>2560</v>
      </c>
      <c r="J11" s="15"/>
      <c r="K11" s="15"/>
      <c r="L11" s="15"/>
      <c r="M11" s="15"/>
      <c r="N11" s="125">
        <v>0.25</v>
      </c>
      <c r="O11" s="15">
        <v>640</v>
      </c>
      <c r="P11" s="15">
        <v>334</v>
      </c>
      <c r="Q11" s="15">
        <v>282</v>
      </c>
      <c r="R11" s="15"/>
      <c r="S11" s="15" t="s">
        <v>256</v>
      </c>
    </row>
    <row r="12" spans="2:19" ht="12.75">
      <c r="B12" s="35">
        <v>2</v>
      </c>
      <c r="C12" s="35">
        <v>2</v>
      </c>
      <c r="D12" s="13" t="s">
        <v>257</v>
      </c>
      <c r="E12" s="13" t="s">
        <v>20</v>
      </c>
      <c r="F12" s="13" t="s">
        <v>21</v>
      </c>
      <c r="G12" s="13">
        <v>1</v>
      </c>
      <c r="H12" s="24">
        <f>I12+K12+O12+P12+Q12</f>
        <v>3425</v>
      </c>
      <c r="I12" s="13">
        <v>2480</v>
      </c>
      <c r="J12" s="13"/>
      <c r="K12" s="13"/>
      <c r="L12" s="13"/>
      <c r="M12" s="13"/>
      <c r="N12" s="17">
        <v>0.15</v>
      </c>
      <c r="O12" s="13">
        <v>372</v>
      </c>
      <c r="P12" s="13">
        <v>300</v>
      </c>
      <c r="Q12" s="13">
        <v>273</v>
      </c>
      <c r="R12" s="13"/>
      <c r="S12" s="24" t="s">
        <v>256</v>
      </c>
    </row>
    <row r="13" spans="2:19" ht="12.75">
      <c r="B13" s="35">
        <v>3</v>
      </c>
      <c r="C13" s="35">
        <v>3</v>
      </c>
      <c r="D13" s="13" t="s">
        <v>108</v>
      </c>
      <c r="E13" s="13" t="s">
        <v>22</v>
      </c>
      <c r="F13" s="13" t="s">
        <v>21</v>
      </c>
      <c r="G13" s="13">
        <v>1</v>
      </c>
      <c r="H13" s="24">
        <f>I13+K13+O13+P13+Q13+R13</f>
        <v>3745</v>
      </c>
      <c r="I13" s="13">
        <v>2160</v>
      </c>
      <c r="J13" s="13"/>
      <c r="K13" s="13"/>
      <c r="L13" s="13"/>
      <c r="M13" s="13"/>
      <c r="N13" s="17">
        <v>0.25</v>
      </c>
      <c r="O13" s="13">
        <v>540</v>
      </c>
      <c r="P13" s="13">
        <v>267</v>
      </c>
      <c r="Q13" s="13">
        <v>238</v>
      </c>
      <c r="R13" s="13">
        <v>540</v>
      </c>
      <c r="S13" s="24"/>
    </row>
    <row r="14" spans="2:19" ht="12.75">
      <c r="B14" s="35"/>
      <c r="C14" s="35"/>
      <c r="D14" s="13" t="s">
        <v>90</v>
      </c>
      <c r="E14" s="13"/>
      <c r="F14" s="13"/>
      <c r="G14" s="13"/>
      <c r="H14" s="24">
        <f>I14+K14+O14+P14+Q14+R14</f>
        <v>10986</v>
      </c>
      <c r="I14" s="13">
        <f>SUM(I11:I13)</f>
        <v>7200</v>
      </c>
      <c r="J14" s="13"/>
      <c r="K14" s="13"/>
      <c r="L14" s="13"/>
      <c r="M14" s="13"/>
      <c r="N14" s="13"/>
      <c r="O14" s="13">
        <f>SUM(O11:O13)</f>
        <v>1552</v>
      </c>
      <c r="P14" s="13">
        <f>SUM(P11:P13)</f>
        <v>901</v>
      </c>
      <c r="Q14" s="13">
        <f>SUM(Q11:Q13)</f>
        <v>793</v>
      </c>
      <c r="R14" s="13">
        <v>540</v>
      </c>
      <c r="S14" s="24"/>
    </row>
    <row r="15" spans="4:19" ht="12.75">
      <c r="D15" s="16"/>
      <c r="E15" s="16"/>
      <c r="F15" s="16"/>
      <c r="G15" s="16"/>
      <c r="H15" s="3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0"/>
    </row>
    <row r="16" spans="4:19" ht="12.75">
      <c r="D16" s="26" t="s">
        <v>103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4:19" ht="12.75">
      <c r="D17" s="14" t="s">
        <v>84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2:19" ht="15.75" customHeight="1">
      <c r="B18" s="171">
        <v>4</v>
      </c>
      <c r="C18" s="171">
        <v>4</v>
      </c>
      <c r="D18" s="56" t="s">
        <v>152</v>
      </c>
      <c r="E18" s="13" t="s">
        <v>20</v>
      </c>
      <c r="F18" s="13" t="s">
        <v>21</v>
      </c>
      <c r="G18" s="13">
        <v>1</v>
      </c>
      <c r="H18" s="57">
        <f>I18+K18+O18+P18+Q18</f>
        <v>2398</v>
      </c>
      <c r="I18" s="13">
        <v>1775</v>
      </c>
      <c r="J18" s="13"/>
      <c r="K18" s="13"/>
      <c r="L18" s="13"/>
      <c r="M18" s="13"/>
      <c r="N18" s="17">
        <v>0.1</v>
      </c>
      <c r="O18" s="13">
        <v>178</v>
      </c>
      <c r="P18" s="13">
        <v>250</v>
      </c>
      <c r="Q18" s="13">
        <v>195</v>
      </c>
      <c r="R18" s="13"/>
      <c r="S18" s="24" t="s">
        <v>28</v>
      </c>
    </row>
    <row r="19" spans="2:19" s="98" customFormat="1" ht="15.75" customHeight="1">
      <c r="B19" s="171">
        <v>5</v>
      </c>
      <c r="C19" s="171">
        <v>5</v>
      </c>
      <c r="D19" s="96" t="s">
        <v>109</v>
      </c>
      <c r="E19" s="96" t="s">
        <v>20</v>
      </c>
      <c r="F19" s="96" t="s">
        <v>21</v>
      </c>
      <c r="G19" s="96">
        <v>1</v>
      </c>
      <c r="H19" s="97">
        <f>I19+K19+O19+P19+Q19+R19</f>
        <v>3033</v>
      </c>
      <c r="I19" s="96">
        <v>2199</v>
      </c>
      <c r="J19" s="96"/>
      <c r="K19" s="96"/>
      <c r="L19" s="96"/>
      <c r="M19" s="96"/>
      <c r="N19" s="100">
        <v>0.15</v>
      </c>
      <c r="O19" s="96">
        <v>330</v>
      </c>
      <c r="P19" s="96">
        <v>262</v>
      </c>
      <c r="Q19" s="96">
        <v>242</v>
      </c>
      <c r="R19" s="96"/>
      <c r="S19" s="96"/>
    </row>
    <row r="20" spans="2:19" ht="12.75">
      <c r="B20" s="171">
        <v>6</v>
      </c>
      <c r="C20" s="171">
        <v>6</v>
      </c>
      <c r="D20" s="56" t="s">
        <v>110</v>
      </c>
      <c r="E20" s="13" t="s">
        <v>20</v>
      </c>
      <c r="F20" s="13" t="s">
        <v>21</v>
      </c>
      <c r="G20" s="13">
        <v>1</v>
      </c>
      <c r="H20" s="57">
        <f>I20+K20+O20+P20+Q20</f>
        <v>2486</v>
      </c>
      <c r="I20" s="13">
        <v>1775</v>
      </c>
      <c r="J20" s="13"/>
      <c r="K20" s="13"/>
      <c r="L20" s="13"/>
      <c r="M20" s="13"/>
      <c r="N20" s="17">
        <v>0.15</v>
      </c>
      <c r="O20" s="6">
        <v>266</v>
      </c>
      <c r="P20" s="13">
        <v>250</v>
      </c>
      <c r="Q20" s="13">
        <v>195</v>
      </c>
      <c r="R20" s="13"/>
      <c r="S20" s="24" t="s">
        <v>23</v>
      </c>
    </row>
    <row r="21" spans="2:19" s="115" customFormat="1" ht="12.75">
      <c r="B21" s="201">
        <v>7</v>
      </c>
      <c r="C21" s="201">
        <v>7</v>
      </c>
      <c r="D21" s="68" t="s">
        <v>121</v>
      </c>
      <c r="E21" s="68" t="s">
        <v>20</v>
      </c>
      <c r="F21" s="15" t="s">
        <v>21</v>
      </c>
      <c r="G21" s="15">
        <v>1</v>
      </c>
      <c r="H21" s="114">
        <f>I21+K21+O21+P21+Q21</f>
        <v>1301</v>
      </c>
      <c r="I21" s="15">
        <v>1019</v>
      </c>
      <c r="J21" s="15"/>
      <c r="K21" s="15"/>
      <c r="L21" s="15"/>
      <c r="M21" s="15"/>
      <c r="N21" s="125"/>
      <c r="O21" s="15"/>
      <c r="P21" s="15">
        <v>170</v>
      </c>
      <c r="Q21" s="15">
        <v>112</v>
      </c>
      <c r="R21" s="15"/>
      <c r="S21" s="120" t="s">
        <v>212</v>
      </c>
    </row>
    <row r="22" spans="2:19" s="115" customFormat="1" ht="12.75">
      <c r="B22" s="201">
        <v>8</v>
      </c>
      <c r="C22" s="201">
        <v>8</v>
      </c>
      <c r="D22" s="68" t="s">
        <v>232</v>
      </c>
      <c r="E22" s="15" t="s">
        <v>20</v>
      </c>
      <c r="F22" s="15" t="s">
        <v>21</v>
      </c>
      <c r="G22" s="15">
        <v>1</v>
      </c>
      <c r="H22" s="114"/>
      <c r="I22" s="15"/>
      <c r="J22" s="15"/>
      <c r="K22" s="15"/>
      <c r="L22" s="15"/>
      <c r="M22" s="15"/>
      <c r="N22" s="125"/>
      <c r="O22" s="15"/>
      <c r="P22" s="15"/>
      <c r="Q22" s="15"/>
      <c r="R22" s="15"/>
      <c r="S22" s="120"/>
    </row>
    <row r="23" spans="2:19" s="115" customFormat="1" ht="12.75">
      <c r="B23" s="201">
        <v>9</v>
      </c>
      <c r="C23" s="201">
        <v>9</v>
      </c>
      <c r="D23" s="15" t="s">
        <v>132</v>
      </c>
      <c r="E23" s="68" t="s">
        <v>37</v>
      </c>
      <c r="F23" s="15" t="s">
        <v>21</v>
      </c>
      <c r="G23" s="15">
        <v>1</v>
      </c>
      <c r="H23" s="114">
        <f>I23+K23+O23+P23+Q23</f>
        <v>1929</v>
      </c>
      <c r="I23" s="15">
        <v>1328</v>
      </c>
      <c r="J23" s="15"/>
      <c r="K23" s="15"/>
      <c r="L23" s="15"/>
      <c r="M23" s="15"/>
      <c r="N23" s="125">
        <v>0.25</v>
      </c>
      <c r="O23" s="15">
        <v>332</v>
      </c>
      <c r="P23" s="15">
        <v>123</v>
      </c>
      <c r="Q23" s="15">
        <v>146</v>
      </c>
      <c r="R23" s="15"/>
      <c r="S23" s="157" t="s">
        <v>23</v>
      </c>
    </row>
    <row r="24" spans="2:20" s="126" customFormat="1" ht="12.75">
      <c r="B24" s="201">
        <v>10</v>
      </c>
      <c r="C24" s="201">
        <v>10</v>
      </c>
      <c r="D24" s="15" t="s">
        <v>131</v>
      </c>
      <c r="E24" s="68" t="s">
        <v>37</v>
      </c>
      <c r="F24" s="15" t="s">
        <v>21</v>
      </c>
      <c r="G24" s="15">
        <v>1</v>
      </c>
      <c r="H24" s="114">
        <f>I24+K24+O24+P24+Q24</f>
        <v>1730</v>
      </c>
      <c r="I24" s="15">
        <v>1328</v>
      </c>
      <c r="J24" s="15"/>
      <c r="K24" s="15"/>
      <c r="L24" s="15"/>
      <c r="M24" s="15"/>
      <c r="N24" s="125">
        <v>0.1</v>
      </c>
      <c r="O24" s="15">
        <v>133</v>
      </c>
      <c r="P24" s="15">
        <v>123</v>
      </c>
      <c r="Q24" s="15">
        <v>146</v>
      </c>
      <c r="R24" s="15"/>
      <c r="S24" s="120"/>
      <c r="T24" s="115"/>
    </row>
    <row r="25" spans="2:19" s="101" customFormat="1" ht="12.75">
      <c r="B25" s="171"/>
      <c r="C25" s="171"/>
      <c r="D25" s="110" t="s">
        <v>237</v>
      </c>
      <c r="E25" s="96"/>
      <c r="F25" s="96"/>
      <c r="G25" s="96"/>
      <c r="H25" s="96" t="e">
        <f>SUM(#REF!)</f>
        <v>#REF!</v>
      </c>
      <c r="I25" s="96" t="e">
        <f>SUM(#REF!)</f>
        <v>#REF!</v>
      </c>
      <c r="J25" s="96"/>
      <c r="K25" s="96"/>
      <c r="L25" s="96"/>
      <c r="M25" s="96"/>
      <c r="N25" s="96"/>
      <c r="O25" s="96" t="e">
        <f>SUM(#REF!)</f>
        <v>#REF!</v>
      </c>
      <c r="P25" s="96" t="e">
        <f>SUM(#REF!)</f>
        <v>#REF!</v>
      </c>
      <c r="Q25" s="96" t="e">
        <f>SUM(#REF!)</f>
        <v>#REF!</v>
      </c>
      <c r="R25" s="96"/>
      <c r="S25" s="97"/>
    </row>
    <row r="26" spans="4:19" ht="12.75">
      <c r="D26" s="16"/>
      <c r="E26" s="16"/>
      <c r="F26" s="16"/>
      <c r="G26" s="16"/>
      <c r="H26" s="3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0"/>
    </row>
    <row r="27" spans="4:19" ht="12.75">
      <c r="D27" s="14" t="s">
        <v>32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4:19" ht="13.5" customHeight="1" hidden="1" thickBot="1">
      <c r="D28" s="14"/>
      <c r="E28" s="14"/>
      <c r="F28" s="58" t="s">
        <v>26</v>
      </c>
      <c r="G28" s="58">
        <v>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2:19" s="101" customFormat="1" ht="13.5" customHeight="1">
      <c r="B29" s="99">
        <v>11</v>
      </c>
      <c r="C29" s="99">
        <v>11</v>
      </c>
      <c r="D29" s="96" t="s">
        <v>182</v>
      </c>
      <c r="E29" s="96" t="s">
        <v>25</v>
      </c>
      <c r="F29" s="96" t="s">
        <v>26</v>
      </c>
      <c r="G29" s="96">
        <v>1</v>
      </c>
      <c r="H29" s="95">
        <f>I29+K29+O29+P29+Q29</f>
        <v>1915</v>
      </c>
      <c r="I29" s="96">
        <v>1368</v>
      </c>
      <c r="J29" s="96"/>
      <c r="K29" s="96"/>
      <c r="L29" s="96"/>
      <c r="M29" s="96"/>
      <c r="N29" s="100">
        <v>0.2</v>
      </c>
      <c r="O29" s="96">
        <v>274</v>
      </c>
      <c r="P29" s="96">
        <v>123</v>
      </c>
      <c r="Q29" s="96">
        <v>150</v>
      </c>
      <c r="R29" s="96"/>
      <c r="S29" s="96" t="s">
        <v>28</v>
      </c>
    </row>
    <row r="30" spans="2:19" ht="13.5" customHeight="1">
      <c r="B30" s="35">
        <v>12</v>
      </c>
      <c r="C30" s="35">
        <v>12</v>
      </c>
      <c r="D30" s="6" t="s">
        <v>111</v>
      </c>
      <c r="E30" s="13" t="s">
        <v>25</v>
      </c>
      <c r="F30" s="13" t="s">
        <v>26</v>
      </c>
      <c r="G30" s="13">
        <v>1</v>
      </c>
      <c r="H30" s="57">
        <f>I30+K30+O30+P30+Q30</f>
        <v>1983</v>
      </c>
      <c r="I30" s="13">
        <v>1368</v>
      </c>
      <c r="J30" s="13"/>
      <c r="K30" s="13"/>
      <c r="L30" s="13"/>
      <c r="M30" s="13"/>
      <c r="N30" s="17">
        <v>0.25</v>
      </c>
      <c r="O30" s="13">
        <v>342</v>
      </c>
      <c r="P30" s="13">
        <v>123</v>
      </c>
      <c r="Q30" s="13">
        <v>150</v>
      </c>
      <c r="R30" s="13"/>
      <c r="S30" s="24" t="s">
        <v>212</v>
      </c>
    </row>
    <row r="31" spans="2:19" ht="14.25" customHeight="1" hidden="1">
      <c r="B31" s="35"/>
      <c r="C31" s="35"/>
      <c r="D31" s="6"/>
      <c r="E31" s="6"/>
      <c r="F31" s="6"/>
      <c r="G31" s="6"/>
      <c r="H31" s="57"/>
      <c r="I31" s="57"/>
      <c r="J31" s="59"/>
      <c r="K31" s="6"/>
      <c r="L31" s="13"/>
      <c r="M31" s="13"/>
      <c r="N31" s="60"/>
      <c r="O31" s="6"/>
      <c r="P31" s="13"/>
      <c r="Q31" s="13"/>
      <c r="R31" s="13"/>
      <c r="S31" s="24"/>
    </row>
    <row r="32" spans="2:19" ht="12.75" customHeight="1" hidden="1">
      <c r="B32" s="35"/>
      <c r="C32" s="35"/>
      <c r="D32" s="6" t="s">
        <v>81</v>
      </c>
      <c r="E32" s="6"/>
      <c r="F32" s="6"/>
      <c r="G32" s="6"/>
      <c r="H32" s="57">
        <f aca="true" t="shared" si="0" ref="H32:H50">I32+K32+O32+P32+Q32</f>
        <v>0</v>
      </c>
      <c r="I32" s="57"/>
      <c r="J32" s="59"/>
      <c r="K32" s="13"/>
      <c r="L32" s="13"/>
      <c r="M32" s="13"/>
      <c r="N32" s="60"/>
      <c r="O32" s="6"/>
      <c r="P32" s="13"/>
      <c r="Q32" s="13"/>
      <c r="R32" s="13"/>
      <c r="S32" s="24"/>
    </row>
    <row r="33" spans="2:19" ht="15.75" customHeight="1">
      <c r="B33" s="35">
        <v>13</v>
      </c>
      <c r="C33" s="35">
        <v>13</v>
      </c>
      <c r="D33" s="6" t="s">
        <v>180</v>
      </c>
      <c r="E33" s="6" t="s">
        <v>25</v>
      </c>
      <c r="F33" s="6" t="s">
        <v>27</v>
      </c>
      <c r="G33" s="6">
        <v>1</v>
      </c>
      <c r="H33" s="57">
        <f t="shared" si="0"/>
        <v>1983</v>
      </c>
      <c r="I33" s="57">
        <v>1368</v>
      </c>
      <c r="J33" s="59"/>
      <c r="K33" s="13"/>
      <c r="L33" s="13"/>
      <c r="M33" s="13"/>
      <c r="N33" s="60">
        <v>0.25</v>
      </c>
      <c r="O33" s="6">
        <v>342</v>
      </c>
      <c r="P33" s="13">
        <v>123</v>
      </c>
      <c r="Q33" s="15">
        <v>150</v>
      </c>
      <c r="R33" s="13"/>
      <c r="S33" s="6" t="s">
        <v>28</v>
      </c>
    </row>
    <row r="34" spans="2:19" ht="12.75" customHeight="1" hidden="1">
      <c r="B34" s="35"/>
      <c r="C34" s="35"/>
      <c r="D34" s="6" t="s">
        <v>81</v>
      </c>
      <c r="E34" s="6"/>
      <c r="F34" s="6" t="s">
        <v>27</v>
      </c>
      <c r="G34" s="6">
        <v>1</v>
      </c>
      <c r="H34" s="57">
        <f t="shared" si="0"/>
        <v>0</v>
      </c>
      <c r="I34" s="57"/>
      <c r="J34" s="59"/>
      <c r="K34" s="13"/>
      <c r="L34" s="13"/>
      <c r="M34" s="13"/>
      <c r="N34" s="60"/>
      <c r="O34" s="6"/>
      <c r="P34" s="13"/>
      <c r="Q34" s="13"/>
      <c r="R34" s="13"/>
      <c r="S34" s="24"/>
    </row>
    <row r="35" spans="2:19" ht="12" customHeight="1">
      <c r="B35" s="35">
        <v>14</v>
      </c>
      <c r="C35" s="35">
        <v>14</v>
      </c>
      <c r="D35" s="6" t="s">
        <v>112</v>
      </c>
      <c r="E35" s="6" t="s">
        <v>25</v>
      </c>
      <c r="F35" s="6" t="s">
        <v>27</v>
      </c>
      <c r="G35" s="6">
        <v>1</v>
      </c>
      <c r="H35" s="57">
        <f t="shared" si="0"/>
        <v>1983</v>
      </c>
      <c r="I35" s="57">
        <v>1368</v>
      </c>
      <c r="J35" s="59"/>
      <c r="K35" s="13"/>
      <c r="L35" s="13"/>
      <c r="M35" s="13"/>
      <c r="N35" s="60">
        <v>0.25</v>
      </c>
      <c r="O35" s="6">
        <v>342</v>
      </c>
      <c r="P35" s="13">
        <v>123</v>
      </c>
      <c r="Q35" s="15">
        <v>150</v>
      </c>
      <c r="R35" s="13"/>
      <c r="S35" s="24"/>
    </row>
    <row r="36" spans="2:19" ht="12.75" customHeight="1" hidden="1">
      <c r="B36" s="35"/>
      <c r="C36" s="35"/>
      <c r="D36" s="6" t="s">
        <v>81</v>
      </c>
      <c r="E36" s="6"/>
      <c r="F36" s="6" t="s">
        <v>27</v>
      </c>
      <c r="G36" s="6">
        <v>1</v>
      </c>
      <c r="H36" s="57">
        <f t="shared" si="0"/>
        <v>0</v>
      </c>
      <c r="I36" s="57"/>
      <c r="J36" s="59"/>
      <c r="K36" s="13"/>
      <c r="L36" s="13"/>
      <c r="M36" s="13"/>
      <c r="N36" s="60"/>
      <c r="O36" s="6"/>
      <c r="P36" s="13"/>
      <c r="Q36" s="13"/>
      <c r="R36" s="13"/>
      <c r="S36" s="24"/>
    </row>
    <row r="37" spans="2:19" ht="13.5" customHeight="1">
      <c r="B37" s="35">
        <v>15</v>
      </c>
      <c r="C37" s="35">
        <v>15</v>
      </c>
      <c r="D37" s="6" t="s">
        <v>181</v>
      </c>
      <c r="E37" s="6" t="s">
        <v>25</v>
      </c>
      <c r="F37" s="6" t="s">
        <v>27</v>
      </c>
      <c r="G37" s="6">
        <v>1</v>
      </c>
      <c r="H37" s="57">
        <f t="shared" si="0"/>
        <v>1983</v>
      </c>
      <c r="I37" s="57">
        <v>1368</v>
      </c>
      <c r="J37" s="59"/>
      <c r="K37" s="13"/>
      <c r="L37" s="13"/>
      <c r="M37" s="13"/>
      <c r="N37" s="60">
        <v>0.25</v>
      </c>
      <c r="O37" s="6">
        <v>342</v>
      </c>
      <c r="P37" s="13">
        <v>123</v>
      </c>
      <c r="Q37" s="15">
        <v>150</v>
      </c>
      <c r="R37" s="13"/>
      <c r="S37" s="6" t="s">
        <v>5</v>
      </c>
    </row>
    <row r="38" spans="2:19" ht="12.75" customHeight="1" hidden="1">
      <c r="B38" s="35"/>
      <c r="C38" s="35"/>
      <c r="D38" s="6" t="s">
        <v>81</v>
      </c>
      <c r="E38" s="6"/>
      <c r="F38" s="6" t="s">
        <v>27</v>
      </c>
      <c r="G38" s="6">
        <v>1</v>
      </c>
      <c r="H38" s="57">
        <f t="shared" si="0"/>
        <v>0</v>
      </c>
      <c r="I38" s="57"/>
      <c r="J38" s="59"/>
      <c r="K38" s="13"/>
      <c r="L38" s="13"/>
      <c r="M38" s="13"/>
      <c r="N38" s="6"/>
      <c r="O38" s="6"/>
      <c r="P38" s="13"/>
      <c r="Q38" s="13"/>
      <c r="R38" s="13"/>
      <c r="S38" s="24"/>
    </row>
    <row r="39" spans="2:19" s="19" customFormat="1" ht="16.5" customHeight="1">
      <c r="B39" s="35">
        <v>16</v>
      </c>
      <c r="C39" s="35">
        <v>16</v>
      </c>
      <c r="D39" s="6" t="s">
        <v>113</v>
      </c>
      <c r="E39" s="6" t="s">
        <v>25</v>
      </c>
      <c r="F39" s="6" t="s">
        <v>27</v>
      </c>
      <c r="G39" s="6">
        <v>1</v>
      </c>
      <c r="H39" s="57">
        <f t="shared" si="0"/>
        <v>1983</v>
      </c>
      <c r="I39" s="57">
        <v>1368</v>
      </c>
      <c r="J39" s="59"/>
      <c r="K39" s="13"/>
      <c r="L39" s="13"/>
      <c r="M39" s="13"/>
      <c r="N39" s="60">
        <v>0.25</v>
      </c>
      <c r="O39" s="6">
        <v>342</v>
      </c>
      <c r="P39" s="13">
        <v>123</v>
      </c>
      <c r="Q39" s="15">
        <v>150</v>
      </c>
      <c r="R39" s="13"/>
      <c r="S39" s="24"/>
    </row>
    <row r="40" spans="2:19" ht="13.5" customHeight="1" hidden="1">
      <c r="B40" s="35"/>
      <c r="C40" s="35"/>
      <c r="D40" s="6" t="s">
        <v>81</v>
      </c>
      <c r="E40" s="6"/>
      <c r="F40" s="6" t="s">
        <v>27</v>
      </c>
      <c r="G40" s="6">
        <v>1</v>
      </c>
      <c r="H40" s="57">
        <f t="shared" si="0"/>
        <v>0</v>
      </c>
      <c r="I40" s="57"/>
      <c r="J40" s="59"/>
      <c r="K40" s="13"/>
      <c r="L40" s="13"/>
      <c r="M40" s="13"/>
      <c r="N40" s="60"/>
      <c r="O40" s="6"/>
      <c r="P40" s="13"/>
      <c r="Q40" s="13"/>
      <c r="R40" s="13"/>
      <c r="S40" s="24"/>
    </row>
    <row r="41" spans="2:19" s="19" customFormat="1" ht="15.75" customHeight="1">
      <c r="B41" s="35">
        <v>17</v>
      </c>
      <c r="C41" s="35">
        <v>17</v>
      </c>
      <c r="D41" s="6" t="s">
        <v>113</v>
      </c>
      <c r="E41" s="6" t="s">
        <v>25</v>
      </c>
      <c r="F41" s="6" t="s">
        <v>21</v>
      </c>
      <c r="G41" s="6">
        <v>1</v>
      </c>
      <c r="H41" s="57">
        <f t="shared" si="0"/>
        <v>1942</v>
      </c>
      <c r="I41" s="57">
        <v>1382</v>
      </c>
      <c r="J41" s="59"/>
      <c r="K41" s="13"/>
      <c r="L41" s="13"/>
      <c r="M41" s="13"/>
      <c r="N41" s="60">
        <v>0.2</v>
      </c>
      <c r="O41" s="6">
        <v>276</v>
      </c>
      <c r="P41" s="13">
        <v>132</v>
      </c>
      <c r="Q41" s="15">
        <v>152</v>
      </c>
      <c r="R41" s="13"/>
      <c r="S41" s="34"/>
    </row>
    <row r="42" spans="2:19" ht="12.75" customHeight="1" hidden="1">
      <c r="B42" s="35"/>
      <c r="C42" s="35"/>
      <c r="D42" s="6" t="s">
        <v>81</v>
      </c>
      <c r="E42" s="6"/>
      <c r="F42" s="6" t="s">
        <v>27</v>
      </c>
      <c r="G42" s="6">
        <v>1</v>
      </c>
      <c r="H42" s="57">
        <f t="shared" si="0"/>
        <v>0</v>
      </c>
      <c r="I42" s="57"/>
      <c r="J42" s="59"/>
      <c r="K42" s="13"/>
      <c r="L42" s="13"/>
      <c r="M42" s="13"/>
      <c r="N42" s="60"/>
      <c r="O42" s="6"/>
      <c r="P42" s="13"/>
      <c r="Q42" s="13"/>
      <c r="R42" s="13"/>
      <c r="S42" s="24"/>
    </row>
    <row r="43" spans="2:19" s="98" customFormat="1" ht="14.25" customHeight="1">
      <c r="B43" s="99">
        <v>18</v>
      </c>
      <c r="C43" s="99">
        <v>18</v>
      </c>
      <c r="D43" s="92" t="s">
        <v>113</v>
      </c>
      <c r="E43" s="92" t="s">
        <v>25</v>
      </c>
      <c r="F43" s="92" t="s">
        <v>27</v>
      </c>
      <c r="G43" s="92">
        <v>1</v>
      </c>
      <c r="H43" s="95">
        <f t="shared" si="0"/>
        <v>1846</v>
      </c>
      <c r="I43" s="95">
        <v>1368</v>
      </c>
      <c r="J43" s="102"/>
      <c r="K43" s="96"/>
      <c r="L43" s="96"/>
      <c r="M43" s="96"/>
      <c r="N43" s="103">
        <v>0.15</v>
      </c>
      <c r="O43" s="92">
        <v>205</v>
      </c>
      <c r="P43" s="96">
        <v>123</v>
      </c>
      <c r="Q43" s="96">
        <v>150</v>
      </c>
      <c r="R43" s="96"/>
      <c r="S43" s="104"/>
    </row>
    <row r="44" spans="2:19" ht="12.75" customHeight="1" hidden="1">
      <c r="B44" s="35"/>
      <c r="C44" s="35"/>
      <c r="D44" s="6" t="s">
        <v>81</v>
      </c>
      <c r="E44" s="6"/>
      <c r="F44" s="6" t="s">
        <v>27</v>
      </c>
      <c r="G44" s="6">
        <v>1</v>
      </c>
      <c r="H44" s="57">
        <f t="shared" si="0"/>
        <v>0</v>
      </c>
      <c r="I44" s="57"/>
      <c r="J44" s="59"/>
      <c r="K44" s="13"/>
      <c r="L44" s="13"/>
      <c r="M44" s="13"/>
      <c r="N44" s="60"/>
      <c r="O44" s="6"/>
      <c r="P44" s="13"/>
      <c r="Q44" s="13"/>
      <c r="R44" s="13"/>
      <c r="S44" s="24"/>
    </row>
    <row r="45" spans="2:19" ht="15" customHeight="1">
      <c r="B45" s="35">
        <v>19</v>
      </c>
      <c r="C45" s="35">
        <v>19</v>
      </c>
      <c r="D45" s="6" t="s">
        <v>112</v>
      </c>
      <c r="E45" s="6" t="s">
        <v>25</v>
      </c>
      <c r="F45" s="6" t="s">
        <v>27</v>
      </c>
      <c r="G45" s="6">
        <v>1</v>
      </c>
      <c r="H45" s="57">
        <f t="shared" si="0"/>
        <v>1983</v>
      </c>
      <c r="I45" s="57">
        <v>1368</v>
      </c>
      <c r="J45" s="59"/>
      <c r="K45" s="13"/>
      <c r="L45" s="13"/>
      <c r="M45" s="13"/>
      <c r="N45" s="60">
        <v>0.25</v>
      </c>
      <c r="O45" s="6">
        <v>342</v>
      </c>
      <c r="P45" s="13">
        <v>123</v>
      </c>
      <c r="Q45" s="15">
        <v>150</v>
      </c>
      <c r="R45" s="13"/>
      <c r="S45" s="24"/>
    </row>
    <row r="46" spans="2:19" ht="12.75" customHeight="1" hidden="1">
      <c r="B46" s="35"/>
      <c r="C46" s="35"/>
      <c r="D46" s="6" t="s">
        <v>81</v>
      </c>
      <c r="E46" s="6"/>
      <c r="F46" s="6" t="s">
        <v>27</v>
      </c>
      <c r="G46" s="6">
        <v>1</v>
      </c>
      <c r="H46" s="57">
        <f t="shared" si="0"/>
        <v>0</v>
      </c>
      <c r="I46" s="57"/>
      <c r="J46" s="59"/>
      <c r="K46" s="13"/>
      <c r="L46" s="13"/>
      <c r="M46" s="13"/>
      <c r="N46" s="60"/>
      <c r="O46" s="6"/>
      <c r="P46" s="13"/>
      <c r="Q46" s="13"/>
      <c r="R46" s="13"/>
      <c r="S46" s="24"/>
    </row>
    <row r="47" spans="2:19" ht="13.5" customHeight="1">
      <c r="B47" s="35">
        <v>20</v>
      </c>
      <c r="C47" s="35">
        <v>20</v>
      </c>
      <c r="D47" s="6" t="s">
        <v>112</v>
      </c>
      <c r="E47" s="6" t="s">
        <v>25</v>
      </c>
      <c r="F47" s="6" t="s">
        <v>27</v>
      </c>
      <c r="G47" s="6">
        <v>1</v>
      </c>
      <c r="H47" s="57">
        <f t="shared" si="0"/>
        <v>1983</v>
      </c>
      <c r="I47" s="57">
        <v>1368</v>
      </c>
      <c r="J47" s="59"/>
      <c r="K47" s="13"/>
      <c r="L47" s="13"/>
      <c r="M47" s="13"/>
      <c r="N47" s="60">
        <v>0.25</v>
      </c>
      <c r="O47" s="6">
        <v>342</v>
      </c>
      <c r="P47" s="13">
        <v>123</v>
      </c>
      <c r="Q47" s="15">
        <v>150</v>
      </c>
      <c r="R47" s="13"/>
      <c r="S47" s="24"/>
    </row>
    <row r="48" spans="2:19" ht="12.75" customHeight="1" hidden="1">
      <c r="B48" s="35"/>
      <c r="C48" s="35"/>
      <c r="D48" s="6"/>
      <c r="E48" s="6"/>
      <c r="F48" s="6" t="s">
        <v>27</v>
      </c>
      <c r="G48" s="6">
        <v>1</v>
      </c>
      <c r="H48" s="57">
        <f t="shared" si="0"/>
        <v>0</v>
      </c>
      <c r="I48" s="57"/>
      <c r="J48" s="59"/>
      <c r="K48" s="13"/>
      <c r="L48" s="13"/>
      <c r="M48" s="13"/>
      <c r="N48" s="60"/>
      <c r="O48" s="6"/>
      <c r="P48" s="13"/>
      <c r="Q48" s="13"/>
      <c r="R48" s="13"/>
      <c r="S48" s="24"/>
    </row>
    <row r="49" spans="2:19" ht="12.75" customHeight="1" hidden="1">
      <c r="B49" s="35"/>
      <c r="C49" s="35"/>
      <c r="D49" s="6"/>
      <c r="E49" s="6"/>
      <c r="F49" s="6" t="s">
        <v>27</v>
      </c>
      <c r="G49" s="6">
        <v>1</v>
      </c>
      <c r="H49" s="57">
        <f t="shared" si="0"/>
        <v>0</v>
      </c>
      <c r="I49" s="57"/>
      <c r="J49" s="59"/>
      <c r="K49" s="13"/>
      <c r="L49" s="13"/>
      <c r="M49" s="13"/>
      <c r="N49" s="60"/>
      <c r="O49" s="6"/>
      <c r="P49" s="13"/>
      <c r="Q49" s="13"/>
      <c r="R49" s="13"/>
      <c r="S49" s="24"/>
    </row>
    <row r="50" spans="2:19" s="19" customFormat="1" ht="12.75">
      <c r="B50" s="35">
        <v>21</v>
      </c>
      <c r="C50" s="35">
        <v>21</v>
      </c>
      <c r="D50" s="13" t="s">
        <v>114</v>
      </c>
      <c r="E50" s="13" t="s">
        <v>25</v>
      </c>
      <c r="F50" s="6" t="s">
        <v>27</v>
      </c>
      <c r="G50" s="6">
        <v>1</v>
      </c>
      <c r="H50" s="57">
        <f t="shared" si="0"/>
        <v>1651</v>
      </c>
      <c r="I50" s="18">
        <v>1220</v>
      </c>
      <c r="J50" s="61"/>
      <c r="K50" s="13"/>
      <c r="L50" s="13"/>
      <c r="M50" s="13"/>
      <c r="N50" s="17">
        <v>0.15</v>
      </c>
      <c r="O50" s="51">
        <v>183</v>
      </c>
      <c r="P50" s="13">
        <v>114</v>
      </c>
      <c r="Q50" s="15">
        <v>134</v>
      </c>
      <c r="R50" s="13"/>
      <c r="S50" s="24"/>
    </row>
    <row r="51" spans="2:19" ht="13.5" customHeight="1">
      <c r="B51" s="35">
        <v>22</v>
      </c>
      <c r="C51" s="35">
        <v>22</v>
      </c>
      <c r="D51" s="6" t="s">
        <v>112</v>
      </c>
      <c r="E51" s="13" t="s">
        <v>25</v>
      </c>
      <c r="F51" s="13" t="s">
        <v>29</v>
      </c>
      <c r="G51" s="13">
        <v>1</v>
      </c>
      <c r="H51" s="57">
        <f>I51+K51+O51+P51+Q51</f>
        <v>1873</v>
      </c>
      <c r="I51" s="13">
        <v>1382</v>
      </c>
      <c r="J51" s="13"/>
      <c r="K51" s="13"/>
      <c r="L51" s="13"/>
      <c r="M51" s="13"/>
      <c r="N51" s="17">
        <v>0.15</v>
      </c>
      <c r="O51" s="13">
        <v>207</v>
      </c>
      <c r="P51" s="13">
        <v>132</v>
      </c>
      <c r="Q51" s="13">
        <v>152</v>
      </c>
      <c r="R51" s="13"/>
      <c r="S51" s="24"/>
    </row>
    <row r="52" spans="2:19" ht="12.75">
      <c r="B52" s="35">
        <v>23</v>
      </c>
      <c r="C52" s="35">
        <v>23</v>
      </c>
      <c r="D52" s="6" t="s">
        <v>112</v>
      </c>
      <c r="E52" s="13" t="s">
        <v>25</v>
      </c>
      <c r="F52" s="13" t="s">
        <v>26</v>
      </c>
      <c r="G52" s="13">
        <v>1</v>
      </c>
      <c r="H52" s="57">
        <f>I52+K52+O52+P52+Q52</f>
        <v>1915</v>
      </c>
      <c r="I52" s="13">
        <v>1368</v>
      </c>
      <c r="J52" s="13"/>
      <c r="K52" s="13"/>
      <c r="L52" s="13"/>
      <c r="M52" s="13"/>
      <c r="N52" s="17">
        <v>0.2</v>
      </c>
      <c r="O52" s="13">
        <v>274</v>
      </c>
      <c r="P52" s="13">
        <v>123</v>
      </c>
      <c r="Q52" s="13">
        <v>150</v>
      </c>
      <c r="R52" s="13"/>
      <c r="S52" s="24"/>
    </row>
    <row r="53" spans="2:19" s="19" customFormat="1" ht="13.5" customHeight="1">
      <c r="B53" s="35">
        <v>24</v>
      </c>
      <c r="C53" s="35">
        <v>24</v>
      </c>
      <c r="D53" s="6" t="s">
        <v>115</v>
      </c>
      <c r="E53" s="6" t="s">
        <v>25</v>
      </c>
      <c r="F53" s="6" t="s">
        <v>26</v>
      </c>
      <c r="G53" s="6">
        <v>1</v>
      </c>
      <c r="H53" s="57">
        <f>I53+K53+O53+P53+Q53</f>
        <v>2114</v>
      </c>
      <c r="I53" s="57">
        <v>1368</v>
      </c>
      <c r="J53" s="60">
        <v>0.07</v>
      </c>
      <c r="K53" s="6">
        <v>96</v>
      </c>
      <c r="L53" s="13"/>
      <c r="M53" s="13"/>
      <c r="N53" s="60">
        <v>0.25</v>
      </c>
      <c r="O53" s="6">
        <v>366</v>
      </c>
      <c r="P53" s="13">
        <v>123</v>
      </c>
      <c r="Q53" s="15">
        <v>161</v>
      </c>
      <c r="R53" s="13"/>
      <c r="S53" s="24"/>
    </row>
    <row r="54" spans="2:19" ht="12.75">
      <c r="B54" s="35">
        <v>25</v>
      </c>
      <c r="C54" s="35">
        <v>25</v>
      </c>
      <c r="D54" s="6" t="s">
        <v>112</v>
      </c>
      <c r="E54" s="13" t="s">
        <v>25</v>
      </c>
      <c r="F54" s="13" t="s">
        <v>26</v>
      </c>
      <c r="G54" s="13">
        <v>1</v>
      </c>
      <c r="H54" s="57">
        <f aca="true" t="shared" si="1" ref="H54:H60">I54+K54+O54+P54+Q54</f>
        <v>1846</v>
      </c>
      <c r="I54" s="13">
        <v>1368</v>
      </c>
      <c r="J54" s="13"/>
      <c r="K54" s="13"/>
      <c r="L54" s="13"/>
      <c r="M54" s="13"/>
      <c r="N54" s="17">
        <v>0.15</v>
      </c>
      <c r="O54" s="13">
        <v>205</v>
      </c>
      <c r="P54" s="13">
        <v>123</v>
      </c>
      <c r="Q54" s="13">
        <v>150</v>
      </c>
      <c r="R54" s="13"/>
      <c r="S54" s="24"/>
    </row>
    <row r="55" spans="2:19" s="19" customFormat="1" ht="12.75">
      <c r="B55" s="35">
        <v>26</v>
      </c>
      <c r="C55" s="35">
        <v>26</v>
      </c>
      <c r="D55" s="6" t="s">
        <v>116</v>
      </c>
      <c r="E55" s="13" t="s">
        <v>25</v>
      </c>
      <c r="F55" s="13" t="s">
        <v>26</v>
      </c>
      <c r="G55" s="13">
        <v>1</v>
      </c>
      <c r="H55" s="57">
        <f t="shared" si="1"/>
        <v>1983</v>
      </c>
      <c r="I55" s="13">
        <v>1368</v>
      </c>
      <c r="J55" s="13"/>
      <c r="K55" s="13"/>
      <c r="L55" s="13"/>
      <c r="M55" s="13"/>
      <c r="N55" s="17">
        <v>0.25</v>
      </c>
      <c r="O55" s="13">
        <v>342</v>
      </c>
      <c r="P55" s="13">
        <v>123</v>
      </c>
      <c r="Q55" s="13">
        <v>150</v>
      </c>
      <c r="R55" s="13"/>
      <c r="S55" s="13"/>
    </row>
    <row r="56" spans="2:19" ht="12.75">
      <c r="B56" s="35">
        <v>27</v>
      </c>
      <c r="C56" s="35">
        <v>27</v>
      </c>
      <c r="D56" s="6" t="s">
        <v>113</v>
      </c>
      <c r="E56" s="13" t="s">
        <v>25</v>
      </c>
      <c r="F56" s="13" t="s">
        <v>26</v>
      </c>
      <c r="G56" s="13">
        <v>1</v>
      </c>
      <c r="H56" s="57">
        <f t="shared" si="1"/>
        <v>1846</v>
      </c>
      <c r="I56" s="13">
        <v>1368</v>
      </c>
      <c r="J56" s="13"/>
      <c r="K56" s="13"/>
      <c r="L56" s="13"/>
      <c r="M56" s="13"/>
      <c r="N56" s="17">
        <v>0.15</v>
      </c>
      <c r="O56" s="13">
        <v>205</v>
      </c>
      <c r="P56" s="13">
        <v>123</v>
      </c>
      <c r="Q56" s="13">
        <v>150</v>
      </c>
      <c r="R56" s="13"/>
      <c r="S56" s="24"/>
    </row>
    <row r="57" spans="2:19" ht="12.75">
      <c r="B57" s="35">
        <v>28</v>
      </c>
      <c r="C57" s="35">
        <v>28</v>
      </c>
      <c r="D57" s="6" t="s">
        <v>113</v>
      </c>
      <c r="E57" s="13" t="s">
        <v>25</v>
      </c>
      <c r="F57" s="13" t="s">
        <v>26</v>
      </c>
      <c r="G57" s="13">
        <v>1</v>
      </c>
      <c r="H57" s="57">
        <f t="shared" si="1"/>
        <v>1846</v>
      </c>
      <c r="I57" s="13">
        <v>1368</v>
      </c>
      <c r="J57" s="13"/>
      <c r="K57" s="13"/>
      <c r="L57" s="13"/>
      <c r="M57" s="13"/>
      <c r="N57" s="17">
        <v>0.15</v>
      </c>
      <c r="O57" s="13">
        <v>205</v>
      </c>
      <c r="P57" s="13">
        <v>123</v>
      </c>
      <c r="Q57" s="13">
        <v>150</v>
      </c>
      <c r="R57" s="13"/>
      <c r="S57" s="24"/>
    </row>
    <row r="58" spans="2:19" ht="12.75">
      <c r="B58" s="35">
        <v>29</v>
      </c>
      <c r="C58" s="35">
        <v>29</v>
      </c>
      <c r="D58" s="6" t="s">
        <v>113</v>
      </c>
      <c r="E58" s="13" t="s">
        <v>25</v>
      </c>
      <c r="F58" s="13" t="s">
        <v>26</v>
      </c>
      <c r="G58" s="13">
        <v>1</v>
      </c>
      <c r="H58" s="57">
        <f t="shared" si="1"/>
        <v>1915</v>
      </c>
      <c r="I58" s="13">
        <v>1368</v>
      </c>
      <c r="J58" s="13"/>
      <c r="K58" s="13"/>
      <c r="L58" s="13"/>
      <c r="M58" s="13"/>
      <c r="N58" s="17">
        <v>0.2</v>
      </c>
      <c r="O58" s="13">
        <v>274</v>
      </c>
      <c r="P58" s="13">
        <v>123</v>
      </c>
      <c r="Q58" s="13">
        <v>150</v>
      </c>
      <c r="R58" s="13"/>
      <c r="S58" s="24"/>
    </row>
    <row r="59" spans="2:19" ht="12.75">
      <c r="B59" s="35">
        <v>30</v>
      </c>
      <c r="C59" s="35">
        <v>30</v>
      </c>
      <c r="D59" s="6" t="s">
        <v>113</v>
      </c>
      <c r="E59" s="13" t="s">
        <v>25</v>
      </c>
      <c r="F59" s="13" t="s">
        <v>26</v>
      </c>
      <c r="G59" s="13">
        <v>1</v>
      </c>
      <c r="H59" s="57">
        <f t="shared" si="1"/>
        <v>1846</v>
      </c>
      <c r="I59" s="13">
        <v>1368</v>
      </c>
      <c r="J59" s="13"/>
      <c r="K59" s="13"/>
      <c r="L59" s="13"/>
      <c r="M59" s="13"/>
      <c r="N59" s="17">
        <v>0.15</v>
      </c>
      <c r="O59" s="13">
        <v>205</v>
      </c>
      <c r="P59" s="13">
        <v>123</v>
      </c>
      <c r="Q59" s="13">
        <v>150</v>
      </c>
      <c r="R59" s="13"/>
      <c r="S59" s="24"/>
    </row>
    <row r="60" spans="2:19" ht="12.75">
      <c r="B60" s="35">
        <v>31</v>
      </c>
      <c r="C60" s="35">
        <v>31</v>
      </c>
      <c r="D60" s="6" t="s">
        <v>113</v>
      </c>
      <c r="E60" s="13" t="s">
        <v>25</v>
      </c>
      <c r="F60" s="13" t="s">
        <v>26</v>
      </c>
      <c r="G60" s="13">
        <v>1</v>
      </c>
      <c r="H60" s="57">
        <f t="shared" si="1"/>
        <v>1590</v>
      </c>
      <c r="I60" s="13">
        <v>1220</v>
      </c>
      <c r="J60" s="13"/>
      <c r="K60" s="13"/>
      <c r="L60" s="13"/>
      <c r="M60" s="13"/>
      <c r="N60" s="17">
        <v>0.1</v>
      </c>
      <c r="O60" s="13">
        <v>122</v>
      </c>
      <c r="P60" s="13">
        <v>114</v>
      </c>
      <c r="Q60" s="13">
        <v>134</v>
      </c>
      <c r="R60" s="13"/>
      <c r="S60" s="24"/>
    </row>
    <row r="61" spans="2:19" s="19" customFormat="1" ht="12.75">
      <c r="B61" s="35">
        <v>32</v>
      </c>
      <c r="C61" s="35">
        <v>32</v>
      </c>
      <c r="D61" s="6" t="s">
        <v>117</v>
      </c>
      <c r="E61" s="13" t="s">
        <v>25</v>
      </c>
      <c r="F61" s="13" t="s">
        <v>26</v>
      </c>
      <c r="G61" s="13">
        <v>1</v>
      </c>
      <c r="H61" s="57"/>
      <c r="I61" s="13"/>
      <c r="J61" s="13"/>
      <c r="K61" s="13"/>
      <c r="L61" s="13"/>
      <c r="M61" s="13"/>
      <c r="N61" s="17"/>
      <c r="O61" s="13"/>
      <c r="P61" s="13"/>
      <c r="Q61" s="13"/>
      <c r="R61" s="13"/>
      <c r="S61" s="24"/>
    </row>
    <row r="62" spans="2:19" s="115" customFormat="1" ht="12.75">
      <c r="B62" s="122">
        <v>33</v>
      </c>
      <c r="C62" s="122">
        <v>33</v>
      </c>
      <c r="D62" s="68" t="s">
        <v>127</v>
      </c>
      <c r="E62" s="15" t="s">
        <v>25</v>
      </c>
      <c r="F62" s="15" t="s">
        <v>26</v>
      </c>
      <c r="G62" s="15">
        <v>1</v>
      </c>
      <c r="H62" s="114">
        <f>I62+K62+O62+P62+Q62</f>
        <v>1915</v>
      </c>
      <c r="I62" s="15">
        <v>1368</v>
      </c>
      <c r="J62" s="15"/>
      <c r="K62" s="15"/>
      <c r="L62" s="15"/>
      <c r="M62" s="15"/>
      <c r="N62" s="125">
        <v>0.2</v>
      </c>
      <c r="O62" s="15">
        <v>274</v>
      </c>
      <c r="P62" s="15">
        <v>123</v>
      </c>
      <c r="Q62" s="15">
        <v>150</v>
      </c>
      <c r="R62" s="15"/>
      <c r="S62" s="15"/>
    </row>
    <row r="63" spans="2:20" s="126" customFormat="1" ht="25.5">
      <c r="B63" s="122">
        <v>34</v>
      </c>
      <c r="C63" s="122">
        <v>34</v>
      </c>
      <c r="D63" s="68" t="s">
        <v>231</v>
      </c>
      <c r="E63" s="68" t="s">
        <v>231</v>
      </c>
      <c r="F63" s="116" t="s">
        <v>41</v>
      </c>
      <c r="G63" s="117">
        <v>1</v>
      </c>
      <c r="H63" s="131"/>
      <c r="I63" s="15"/>
      <c r="J63" s="15"/>
      <c r="K63" s="15"/>
      <c r="L63" s="15"/>
      <c r="M63" s="15"/>
      <c r="N63" s="125"/>
      <c r="O63" s="15"/>
      <c r="P63" s="15"/>
      <c r="Q63" s="15"/>
      <c r="R63" s="15"/>
      <c r="S63" s="68"/>
      <c r="T63" s="115"/>
    </row>
    <row r="64" spans="2:19" ht="12.75">
      <c r="B64" s="35"/>
      <c r="C64" s="35"/>
      <c r="D64" s="6" t="s">
        <v>230</v>
      </c>
      <c r="E64" s="13"/>
      <c r="F64" s="13"/>
      <c r="G64" s="13"/>
      <c r="H64" s="13">
        <f>SUM(H51:H60)</f>
        <v>18774</v>
      </c>
      <c r="I64" s="13">
        <f>SUM(I51:I60)</f>
        <v>13546</v>
      </c>
      <c r="J64" s="13"/>
      <c r="K64" s="13"/>
      <c r="L64" s="13"/>
      <c r="M64" s="13"/>
      <c r="N64" s="13"/>
      <c r="O64" s="13">
        <f>SUM(O51:O60)</f>
        <v>2405</v>
      </c>
      <c r="P64" s="13">
        <f>SUM(P51:P60)</f>
        <v>1230</v>
      </c>
      <c r="Q64" s="13">
        <f>SUM(Q51:Q60)</f>
        <v>1497</v>
      </c>
      <c r="R64" s="13"/>
      <c r="S64" s="24"/>
    </row>
    <row r="65" spans="4:19" ht="12.75">
      <c r="D65" s="6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4:19" ht="12.75">
      <c r="D66" s="62" t="s">
        <v>33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4:19" ht="15" customHeight="1">
      <c r="D67" s="237" t="s">
        <v>101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</row>
    <row r="68" spans="2:19" s="115" customFormat="1" ht="12.75">
      <c r="B68" s="122">
        <v>35</v>
      </c>
      <c r="C68" s="122">
        <v>35</v>
      </c>
      <c r="D68" s="236" t="s">
        <v>153</v>
      </c>
      <c r="E68" s="236" t="s">
        <v>153</v>
      </c>
      <c r="F68" s="243" t="s">
        <v>35</v>
      </c>
      <c r="G68" s="241">
        <v>1</v>
      </c>
      <c r="H68" s="114">
        <f>I68+K68+O68+P68+Q68</f>
        <v>1025</v>
      </c>
      <c r="I68" s="244">
        <v>681</v>
      </c>
      <c r="J68" s="15"/>
      <c r="K68" s="15"/>
      <c r="L68" s="15"/>
      <c r="M68" s="15"/>
      <c r="N68" s="231">
        <v>0.25</v>
      </c>
      <c r="O68" s="241">
        <v>170</v>
      </c>
      <c r="P68" s="15">
        <v>99</v>
      </c>
      <c r="Q68" s="15">
        <v>75</v>
      </c>
      <c r="R68" s="15"/>
      <c r="S68" s="236"/>
    </row>
    <row r="69" spans="2:19" ht="12.75" customHeight="1" hidden="1">
      <c r="B69" s="35"/>
      <c r="C69" s="35"/>
      <c r="D69" s="236"/>
      <c r="E69" s="236"/>
      <c r="F69" s="243"/>
      <c r="G69" s="241"/>
      <c r="H69" s="114">
        <f>I69+K69+O69+P69+Q69</f>
        <v>0</v>
      </c>
      <c r="I69" s="244"/>
      <c r="J69" s="15"/>
      <c r="K69" s="15"/>
      <c r="L69" s="15"/>
      <c r="M69" s="15"/>
      <c r="N69" s="231"/>
      <c r="O69" s="241"/>
      <c r="P69" s="15"/>
      <c r="Q69" s="15"/>
      <c r="R69" s="15"/>
      <c r="S69" s="236"/>
    </row>
    <row r="70" spans="2:19" ht="12" customHeight="1">
      <c r="B70" s="35">
        <v>36</v>
      </c>
      <c r="C70" s="35">
        <v>36</v>
      </c>
      <c r="D70" s="236" t="s">
        <v>153</v>
      </c>
      <c r="E70" s="236" t="s">
        <v>153</v>
      </c>
      <c r="F70" s="243" t="s">
        <v>36</v>
      </c>
      <c r="G70" s="241">
        <v>1</v>
      </c>
      <c r="H70" s="114">
        <f>I70+K70+O70+P70+Q70</f>
        <v>1025</v>
      </c>
      <c r="I70" s="244">
        <v>681</v>
      </c>
      <c r="J70" s="15"/>
      <c r="K70" s="15"/>
      <c r="L70" s="15"/>
      <c r="M70" s="15"/>
      <c r="N70" s="231">
        <v>0.25</v>
      </c>
      <c r="O70" s="241">
        <v>170</v>
      </c>
      <c r="P70" s="15">
        <v>99</v>
      </c>
      <c r="Q70" s="15">
        <v>75</v>
      </c>
      <c r="R70" s="15"/>
      <c r="S70" s="120"/>
    </row>
    <row r="71" spans="2:19" ht="12.75" customHeight="1" hidden="1">
      <c r="B71" s="35"/>
      <c r="C71" s="35"/>
      <c r="D71" s="236"/>
      <c r="E71" s="236"/>
      <c r="F71" s="243"/>
      <c r="G71" s="241"/>
      <c r="H71" s="15"/>
      <c r="I71" s="244"/>
      <c r="J71" s="15"/>
      <c r="K71" s="15"/>
      <c r="L71" s="15"/>
      <c r="M71" s="15"/>
      <c r="N71" s="231"/>
      <c r="O71" s="241"/>
      <c r="P71" s="15"/>
      <c r="Q71" s="15"/>
      <c r="R71" s="15"/>
      <c r="S71" s="120"/>
    </row>
    <row r="72" spans="2:19" ht="12.75">
      <c r="B72" s="35">
        <v>37</v>
      </c>
      <c r="C72" s="35">
        <v>37</v>
      </c>
      <c r="D72" s="65" t="s">
        <v>153</v>
      </c>
      <c r="E72" s="65" t="s">
        <v>153</v>
      </c>
      <c r="F72" s="7" t="s">
        <v>35</v>
      </c>
      <c r="G72" s="21">
        <v>1</v>
      </c>
      <c r="H72" s="57">
        <f>I72+K72+O72+P72+Q72</f>
        <v>1025</v>
      </c>
      <c r="I72" s="63">
        <v>681</v>
      </c>
      <c r="J72" s="13"/>
      <c r="K72" s="13"/>
      <c r="L72" s="13"/>
      <c r="M72" s="13"/>
      <c r="N72" s="64">
        <v>0.25</v>
      </c>
      <c r="O72" s="21">
        <v>170</v>
      </c>
      <c r="P72" s="13">
        <v>99</v>
      </c>
      <c r="Q72" s="13">
        <v>75</v>
      </c>
      <c r="R72" s="13"/>
      <c r="S72" s="24"/>
    </row>
    <row r="73" spans="2:19" ht="12.75">
      <c r="B73" s="35">
        <v>38</v>
      </c>
      <c r="C73" s="35">
        <v>38</v>
      </c>
      <c r="D73" s="65" t="s">
        <v>154</v>
      </c>
      <c r="E73" s="65" t="s">
        <v>154</v>
      </c>
      <c r="F73" s="7" t="s">
        <v>35</v>
      </c>
      <c r="G73" s="21">
        <v>1</v>
      </c>
      <c r="H73" s="57">
        <f>I73+K73+O73+P73+Q73</f>
        <v>991</v>
      </c>
      <c r="I73" s="63">
        <v>681</v>
      </c>
      <c r="J73" s="13"/>
      <c r="K73" s="13"/>
      <c r="L73" s="13"/>
      <c r="M73" s="13"/>
      <c r="N73" s="64">
        <v>0.2</v>
      </c>
      <c r="O73" s="21">
        <v>136</v>
      </c>
      <c r="P73" s="13">
        <v>99</v>
      </c>
      <c r="Q73" s="13">
        <v>75</v>
      </c>
      <c r="R73" s="13"/>
      <c r="S73" s="24"/>
    </row>
    <row r="74" spans="2:19" ht="12.75">
      <c r="B74" s="35">
        <v>39</v>
      </c>
      <c r="C74" s="35">
        <v>39</v>
      </c>
      <c r="D74" s="65" t="s">
        <v>153</v>
      </c>
      <c r="E74" s="65" t="s">
        <v>153</v>
      </c>
      <c r="F74" s="7" t="s">
        <v>35</v>
      </c>
      <c r="G74" s="21">
        <v>1</v>
      </c>
      <c r="H74" s="57">
        <f>I74+K74+O74+P74+Q74</f>
        <v>923</v>
      </c>
      <c r="I74" s="63">
        <v>681</v>
      </c>
      <c r="J74" s="13"/>
      <c r="K74" s="13"/>
      <c r="L74" s="13"/>
      <c r="M74" s="13"/>
      <c r="N74" s="64">
        <v>0.1</v>
      </c>
      <c r="O74" s="21">
        <v>68</v>
      </c>
      <c r="P74" s="13">
        <v>99</v>
      </c>
      <c r="Q74" s="13">
        <v>75</v>
      </c>
      <c r="R74" s="13"/>
      <c r="S74" s="24"/>
    </row>
    <row r="75" spans="2:19" ht="12.75">
      <c r="B75" s="35">
        <v>40</v>
      </c>
      <c r="C75" s="35">
        <v>40</v>
      </c>
      <c r="D75" s="65" t="s">
        <v>154</v>
      </c>
      <c r="E75" s="65" t="s">
        <v>154</v>
      </c>
      <c r="F75" s="7" t="s">
        <v>35</v>
      </c>
      <c r="G75" s="21">
        <v>1</v>
      </c>
      <c r="H75" s="57">
        <f>I75+K75+O75+P75+Q75</f>
        <v>1025</v>
      </c>
      <c r="I75" s="63">
        <v>681</v>
      </c>
      <c r="J75" s="13"/>
      <c r="K75" s="13"/>
      <c r="L75" s="13"/>
      <c r="M75" s="13"/>
      <c r="N75" s="64">
        <v>0.25</v>
      </c>
      <c r="O75" s="21">
        <v>170</v>
      </c>
      <c r="P75" s="13">
        <v>99</v>
      </c>
      <c r="Q75" s="13">
        <v>75</v>
      </c>
      <c r="R75" s="13"/>
      <c r="S75" s="24"/>
    </row>
    <row r="76" spans="2:19" s="115" customFormat="1" ht="12.75">
      <c r="B76" s="122">
        <v>41</v>
      </c>
      <c r="C76" s="122">
        <v>41</v>
      </c>
      <c r="D76" s="121" t="s">
        <v>154</v>
      </c>
      <c r="E76" s="121" t="s">
        <v>154</v>
      </c>
      <c r="F76" s="116" t="s">
        <v>35</v>
      </c>
      <c r="G76" s="117">
        <v>1</v>
      </c>
      <c r="H76" s="114"/>
      <c r="I76" s="118"/>
      <c r="J76" s="15"/>
      <c r="K76" s="15"/>
      <c r="L76" s="15"/>
      <c r="M76" s="15"/>
      <c r="N76" s="119"/>
      <c r="O76" s="117"/>
      <c r="P76" s="15"/>
      <c r="Q76" s="15"/>
      <c r="R76" s="15"/>
      <c r="S76" s="120"/>
    </row>
    <row r="77" spans="2:19" ht="12.75">
      <c r="B77" s="35">
        <v>42</v>
      </c>
      <c r="C77" s="35">
        <v>42</v>
      </c>
      <c r="D77" s="6" t="s">
        <v>153</v>
      </c>
      <c r="E77" s="6" t="s">
        <v>153</v>
      </c>
      <c r="F77" s="22" t="s">
        <v>35</v>
      </c>
      <c r="G77" s="51">
        <v>1</v>
      </c>
      <c r="H77" s="57">
        <f aca="true" t="shared" si="2" ref="H77:H83">I77+K77+O77+P77+Q77</f>
        <v>1025</v>
      </c>
      <c r="I77" s="13">
        <v>681</v>
      </c>
      <c r="J77" s="13"/>
      <c r="K77" s="13"/>
      <c r="L77" s="13"/>
      <c r="M77" s="13"/>
      <c r="N77" s="17">
        <v>0.25</v>
      </c>
      <c r="O77" s="13">
        <v>170</v>
      </c>
      <c r="P77" s="13">
        <v>99</v>
      </c>
      <c r="Q77" s="13">
        <v>75</v>
      </c>
      <c r="R77" s="13"/>
      <c r="S77" s="24"/>
    </row>
    <row r="78" spans="2:19" s="101" customFormat="1" ht="12.75">
      <c r="B78" s="99">
        <v>43</v>
      </c>
      <c r="C78" s="99">
        <v>43</v>
      </c>
      <c r="D78" s="110" t="s">
        <v>154</v>
      </c>
      <c r="E78" s="110" t="s">
        <v>154</v>
      </c>
      <c r="F78" s="106" t="s">
        <v>35</v>
      </c>
      <c r="G78" s="107">
        <v>1</v>
      </c>
      <c r="H78" s="95">
        <f t="shared" si="2"/>
        <v>957</v>
      </c>
      <c r="I78" s="96">
        <v>681</v>
      </c>
      <c r="J78" s="96"/>
      <c r="K78" s="96"/>
      <c r="L78" s="96"/>
      <c r="M78" s="96"/>
      <c r="N78" s="100">
        <v>0.15</v>
      </c>
      <c r="O78" s="96">
        <v>102</v>
      </c>
      <c r="P78" s="96">
        <v>99</v>
      </c>
      <c r="Q78" s="96">
        <v>75</v>
      </c>
      <c r="R78" s="96"/>
      <c r="S78" s="97"/>
    </row>
    <row r="79" spans="2:19" ht="12.75">
      <c r="B79" s="35">
        <v>44</v>
      </c>
      <c r="C79" s="35">
        <v>44</v>
      </c>
      <c r="D79" s="6" t="s">
        <v>154</v>
      </c>
      <c r="E79" s="6" t="s">
        <v>154</v>
      </c>
      <c r="F79" s="22" t="s">
        <v>35</v>
      </c>
      <c r="G79" s="51">
        <v>1</v>
      </c>
      <c r="H79" s="57">
        <f t="shared" si="2"/>
        <v>923</v>
      </c>
      <c r="I79" s="13">
        <v>681</v>
      </c>
      <c r="J79" s="13"/>
      <c r="K79" s="13"/>
      <c r="L79" s="13"/>
      <c r="M79" s="13"/>
      <c r="N79" s="17">
        <v>0.1</v>
      </c>
      <c r="O79" s="13">
        <v>68</v>
      </c>
      <c r="P79" s="13">
        <v>99</v>
      </c>
      <c r="Q79" s="13">
        <v>75</v>
      </c>
      <c r="R79" s="13"/>
      <c r="S79" s="24"/>
    </row>
    <row r="80" spans="2:19" ht="12.75">
      <c r="B80" s="35">
        <v>45</v>
      </c>
      <c r="C80" s="35">
        <v>45</v>
      </c>
      <c r="D80" s="6" t="s">
        <v>153</v>
      </c>
      <c r="E80" s="6" t="s">
        <v>153</v>
      </c>
      <c r="F80" s="22" t="s">
        <v>35</v>
      </c>
      <c r="G80" s="51">
        <v>1</v>
      </c>
      <c r="H80" s="57">
        <f t="shared" si="2"/>
        <v>1025</v>
      </c>
      <c r="I80" s="13">
        <v>681</v>
      </c>
      <c r="J80" s="13"/>
      <c r="K80" s="13"/>
      <c r="L80" s="13"/>
      <c r="M80" s="13"/>
      <c r="N80" s="17">
        <v>0.25</v>
      </c>
      <c r="O80" s="13">
        <v>170</v>
      </c>
      <c r="P80" s="13">
        <v>99</v>
      </c>
      <c r="Q80" s="13">
        <v>75</v>
      </c>
      <c r="R80" s="13"/>
      <c r="S80" s="24"/>
    </row>
    <row r="81" spans="2:19" s="50" customFormat="1" ht="12.75">
      <c r="B81" s="35">
        <v>46</v>
      </c>
      <c r="C81" s="35">
        <v>46</v>
      </c>
      <c r="D81" s="6" t="s">
        <v>154</v>
      </c>
      <c r="E81" s="6" t="s">
        <v>154</v>
      </c>
      <c r="F81" s="22" t="s">
        <v>35</v>
      </c>
      <c r="G81" s="51">
        <v>1</v>
      </c>
      <c r="H81" s="57">
        <f t="shared" si="2"/>
        <v>1025</v>
      </c>
      <c r="I81" s="13">
        <v>681</v>
      </c>
      <c r="J81" s="13"/>
      <c r="K81" s="13"/>
      <c r="L81" s="13"/>
      <c r="M81" s="13"/>
      <c r="N81" s="17">
        <v>0.25</v>
      </c>
      <c r="O81" s="13">
        <v>170</v>
      </c>
      <c r="P81" s="13">
        <v>99</v>
      </c>
      <c r="Q81" s="13">
        <v>75</v>
      </c>
      <c r="R81" s="13"/>
      <c r="S81" s="24"/>
    </row>
    <row r="82" spans="2:19" s="50" customFormat="1" ht="12.75">
      <c r="B82" s="35">
        <v>47</v>
      </c>
      <c r="C82" s="35">
        <v>47</v>
      </c>
      <c r="D82" s="6" t="s">
        <v>154</v>
      </c>
      <c r="E82" s="6" t="s">
        <v>154</v>
      </c>
      <c r="F82" s="7" t="s">
        <v>35</v>
      </c>
      <c r="G82" s="21">
        <v>1</v>
      </c>
      <c r="H82" s="57">
        <f t="shared" si="2"/>
        <v>1025</v>
      </c>
      <c r="I82" s="63">
        <v>681</v>
      </c>
      <c r="J82" s="13"/>
      <c r="K82" s="13"/>
      <c r="L82" s="13"/>
      <c r="M82" s="13"/>
      <c r="N82" s="60">
        <v>0.25</v>
      </c>
      <c r="O82" s="66">
        <v>170</v>
      </c>
      <c r="P82" s="13">
        <v>99</v>
      </c>
      <c r="Q82" s="13">
        <v>75</v>
      </c>
      <c r="R82" s="13"/>
      <c r="S82" s="24"/>
    </row>
    <row r="83" spans="2:19" s="115" customFormat="1" ht="12.75">
      <c r="B83" s="122">
        <v>48</v>
      </c>
      <c r="C83" s="122">
        <v>48</v>
      </c>
      <c r="D83" s="68" t="s">
        <v>153</v>
      </c>
      <c r="E83" s="15" t="s">
        <v>153</v>
      </c>
      <c r="F83" s="123" t="s">
        <v>35</v>
      </c>
      <c r="G83" s="124">
        <v>1</v>
      </c>
      <c r="H83" s="114">
        <f t="shared" si="2"/>
        <v>923</v>
      </c>
      <c r="I83" s="15">
        <v>681</v>
      </c>
      <c r="J83" s="15"/>
      <c r="K83" s="15"/>
      <c r="L83" s="15"/>
      <c r="M83" s="15"/>
      <c r="N83" s="125">
        <v>0.15</v>
      </c>
      <c r="O83" s="15">
        <v>68</v>
      </c>
      <c r="P83" s="15">
        <v>99</v>
      </c>
      <c r="Q83" s="15">
        <v>75</v>
      </c>
      <c r="R83" s="15"/>
      <c r="S83" s="120"/>
    </row>
    <row r="84" spans="2:19" s="98" customFormat="1" ht="38.25">
      <c r="B84" s="99">
        <v>49</v>
      </c>
      <c r="C84" s="99">
        <v>49</v>
      </c>
      <c r="D84" s="6" t="s">
        <v>171</v>
      </c>
      <c r="E84" s="6" t="s">
        <v>159</v>
      </c>
      <c r="F84" s="93" t="s">
        <v>35</v>
      </c>
      <c r="G84" s="94">
        <v>1</v>
      </c>
      <c r="H84" s="95"/>
      <c r="I84" s="108"/>
      <c r="J84" s="96"/>
      <c r="K84" s="96"/>
      <c r="L84" s="96"/>
      <c r="M84" s="96"/>
      <c r="N84" s="100"/>
      <c r="O84" s="96"/>
      <c r="P84" s="96"/>
      <c r="Q84" s="96"/>
      <c r="R84" s="96"/>
      <c r="S84" s="38" t="s">
        <v>157</v>
      </c>
    </row>
    <row r="85" spans="2:19" s="98" customFormat="1" ht="25.5">
      <c r="B85" s="99">
        <v>50</v>
      </c>
      <c r="C85" s="99">
        <v>50</v>
      </c>
      <c r="D85" s="6" t="s">
        <v>171</v>
      </c>
      <c r="E85" s="6" t="s">
        <v>159</v>
      </c>
      <c r="F85" s="112" t="s">
        <v>35</v>
      </c>
      <c r="G85" s="111">
        <v>1</v>
      </c>
      <c r="H85" s="95"/>
      <c r="I85" s="108"/>
      <c r="J85" s="96"/>
      <c r="K85" s="96"/>
      <c r="L85" s="96"/>
      <c r="M85" s="96"/>
      <c r="N85" s="100"/>
      <c r="O85" s="96"/>
      <c r="P85" s="96"/>
      <c r="Q85" s="96"/>
      <c r="R85" s="96"/>
      <c r="S85" s="38" t="s">
        <v>177</v>
      </c>
    </row>
    <row r="86" spans="2:19" s="98" customFormat="1" ht="25.5">
      <c r="B86" s="99">
        <v>51</v>
      </c>
      <c r="C86" s="99">
        <v>51</v>
      </c>
      <c r="D86" s="6" t="s">
        <v>171</v>
      </c>
      <c r="E86" s="6" t="s">
        <v>159</v>
      </c>
      <c r="F86" s="112" t="s">
        <v>35</v>
      </c>
      <c r="G86" s="111">
        <v>1</v>
      </c>
      <c r="H86" s="95"/>
      <c r="I86" s="108"/>
      <c r="J86" s="96"/>
      <c r="K86" s="96"/>
      <c r="L86" s="96"/>
      <c r="M86" s="96"/>
      <c r="N86" s="100"/>
      <c r="O86" s="96"/>
      <c r="P86" s="96"/>
      <c r="Q86" s="96"/>
      <c r="R86" s="96"/>
      <c r="S86" s="38" t="s">
        <v>177</v>
      </c>
    </row>
    <row r="87" spans="2:19" s="98" customFormat="1" ht="25.5">
      <c r="B87" s="99">
        <v>52</v>
      </c>
      <c r="C87" s="99">
        <v>52</v>
      </c>
      <c r="D87" s="6" t="s">
        <v>171</v>
      </c>
      <c r="E87" s="6" t="s">
        <v>159</v>
      </c>
      <c r="F87" s="112" t="s">
        <v>35</v>
      </c>
      <c r="G87" s="111">
        <v>1</v>
      </c>
      <c r="H87" s="95"/>
      <c r="I87" s="108"/>
      <c r="J87" s="96"/>
      <c r="K87" s="96"/>
      <c r="L87" s="96"/>
      <c r="M87" s="96"/>
      <c r="N87" s="100"/>
      <c r="O87" s="96"/>
      <c r="P87" s="96"/>
      <c r="Q87" s="96"/>
      <c r="R87" s="96"/>
      <c r="S87" s="38" t="s">
        <v>177</v>
      </c>
    </row>
    <row r="88" spans="2:19" ht="12.75">
      <c r="B88" s="35"/>
      <c r="C88" s="35"/>
      <c r="D88" s="68" t="s">
        <v>210</v>
      </c>
      <c r="E88" s="13"/>
      <c r="F88" s="13"/>
      <c r="G88" s="51"/>
      <c r="H88" s="13">
        <f>SUM(H77:H83)</f>
        <v>6903</v>
      </c>
      <c r="I88" s="13">
        <f>SUM(I77:I83)</f>
        <v>4767</v>
      </c>
      <c r="J88" s="13"/>
      <c r="K88" s="13"/>
      <c r="L88" s="13"/>
      <c r="M88" s="13"/>
      <c r="N88" s="13"/>
      <c r="O88" s="13">
        <f>SUM(O77:O83)</f>
        <v>918</v>
      </c>
      <c r="P88" s="13">
        <f>SUM(P77:P83)</f>
        <v>693</v>
      </c>
      <c r="Q88" s="13">
        <f>SUM(Q77:Q83)</f>
        <v>525</v>
      </c>
      <c r="R88" s="13"/>
      <c r="S88" s="24"/>
    </row>
    <row r="89" spans="4:19" ht="12.75">
      <c r="D89" s="16"/>
      <c r="E89" s="16"/>
      <c r="F89" s="16"/>
      <c r="G89" s="29"/>
      <c r="H89" s="16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4:19" ht="26.25" customHeight="1">
      <c r="D90" s="251" t="s">
        <v>229</v>
      </c>
      <c r="E90" s="251"/>
      <c r="F90" s="251"/>
      <c r="G90" s="88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4.25" customHeight="1">
      <c r="B91" s="35">
        <v>53</v>
      </c>
      <c r="C91" s="35">
        <v>53</v>
      </c>
      <c r="D91" s="6" t="s">
        <v>118</v>
      </c>
      <c r="E91" s="6" t="s">
        <v>118</v>
      </c>
      <c r="F91" s="7" t="s">
        <v>36</v>
      </c>
      <c r="G91" s="21">
        <v>1</v>
      </c>
      <c r="H91" s="57">
        <f>I91+K91+O91+P91+Q91</f>
        <v>937</v>
      </c>
      <c r="I91" s="59">
        <v>619</v>
      </c>
      <c r="J91" s="13"/>
      <c r="K91" s="13"/>
      <c r="L91" s="13"/>
      <c r="M91" s="13"/>
      <c r="N91" s="60">
        <v>0.25</v>
      </c>
      <c r="O91" s="6">
        <v>155</v>
      </c>
      <c r="P91" s="13">
        <v>95</v>
      </c>
      <c r="Q91" s="13">
        <v>68</v>
      </c>
      <c r="R91" s="13"/>
      <c r="S91" s="24"/>
    </row>
    <row r="92" spans="2:19" ht="12.75">
      <c r="B92" s="35">
        <v>54</v>
      </c>
      <c r="C92" s="35">
        <v>54</v>
      </c>
      <c r="D92" s="6" t="s">
        <v>119</v>
      </c>
      <c r="E92" s="6" t="s">
        <v>119</v>
      </c>
      <c r="F92" s="7" t="s">
        <v>36</v>
      </c>
      <c r="G92" s="21">
        <v>1</v>
      </c>
      <c r="H92" s="57">
        <f>I92+K92+O92+P92+Q92</f>
        <v>875</v>
      </c>
      <c r="I92" s="59">
        <v>619</v>
      </c>
      <c r="J92" s="13"/>
      <c r="K92" s="13"/>
      <c r="L92" s="13"/>
      <c r="M92" s="13"/>
      <c r="N92" s="60">
        <v>0.15</v>
      </c>
      <c r="O92" s="6">
        <v>93</v>
      </c>
      <c r="P92" s="13">
        <v>95</v>
      </c>
      <c r="Q92" s="13">
        <v>68</v>
      </c>
      <c r="R92" s="13"/>
      <c r="S92" s="24"/>
    </row>
    <row r="93" spans="2:19" s="98" customFormat="1" ht="12.75">
      <c r="B93" s="99">
        <v>55</v>
      </c>
      <c r="C93" s="99">
        <v>55</v>
      </c>
      <c r="D93" s="92" t="s">
        <v>118</v>
      </c>
      <c r="E93" s="110" t="s">
        <v>118</v>
      </c>
      <c r="F93" s="106" t="s">
        <v>36</v>
      </c>
      <c r="G93" s="107">
        <v>1</v>
      </c>
      <c r="H93" s="95">
        <f>I93+K93+O93+P93+Q93</f>
        <v>875</v>
      </c>
      <c r="I93" s="102">
        <v>619</v>
      </c>
      <c r="J93" s="96"/>
      <c r="K93" s="96"/>
      <c r="L93" s="96"/>
      <c r="M93" s="96"/>
      <c r="N93" s="103">
        <v>0.15</v>
      </c>
      <c r="O93" s="92">
        <v>93</v>
      </c>
      <c r="P93" s="96">
        <v>95</v>
      </c>
      <c r="Q93" s="96">
        <v>68</v>
      </c>
      <c r="R93" s="96"/>
      <c r="S93" s="92"/>
    </row>
    <row r="94" spans="2:19" ht="12.75">
      <c r="B94" s="35">
        <v>56</v>
      </c>
      <c r="C94" s="35">
        <v>56</v>
      </c>
      <c r="D94" s="6" t="s">
        <v>118</v>
      </c>
      <c r="E94" s="6" t="s">
        <v>118</v>
      </c>
      <c r="F94" s="7" t="s">
        <v>35</v>
      </c>
      <c r="G94" s="21">
        <v>1</v>
      </c>
      <c r="H94" s="57">
        <v>906</v>
      </c>
      <c r="I94" s="13">
        <v>619</v>
      </c>
      <c r="J94" s="13"/>
      <c r="K94" s="13"/>
      <c r="L94" s="13"/>
      <c r="M94" s="13"/>
      <c r="N94" s="17">
        <v>0.2</v>
      </c>
      <c r="O94" s="13">
        <v>124</v>
      </c>
      <c r="P94" s="13">
        <v>95</v>
      </c>
      <c r="Q94" s="13">
        <v>68</v>
      </c>
      <c r="R94" s="13"/>
      <c r="S94" s="24"/>
    </row>
    <row r="95" spans="2:19" s="98" customFormat="1" ht="12.75">
      <c r="B95" s="99">
        <v>57</v>
      </c>
      <c r="C95" s="99">
        <v>57</v>
      </c>
      <c r="D95" s="92" t="s">
        <v>118</v>
      </c>
      <c r="E95" s="110" t="s">
        <v>118</v>
      </c>
      <c r="F95" s="93" t="s">
        <v>35</v>
      </c>
      <c r="G95" s="94">
        <v>1</v>
      </c>
      <c r="H95" s="95">
        <f>I95+K95+O95+P95+Q95</f>
        <v>875</v>
      </c>
      <c r="I95" s="96">
        <v>619</v>
      </c>
      <c r="J95" s="96"/>
      <c r="K95" s="96"/>
      <c r="L95" s="96"/>
      <c r="M95" s="96"/>
      <c r="N95" s="100">
        <v>0.15</v>
      </c>
      <c r="O95" s="96">
        <v>93</v>
      </c>
      <c r="P95" s="96">
        <v>95</v>
      </c>
      <c r="Q95" s="96">
        <v>68</v>
      </c>
      <c r="R95" s="96"/>
      <c r="S95" s="97" t="s">
        <v>28</v>
      </c>
    </row>
    <row r="96" spans="2:19" s="98" customFormat="1" ht="12.75">
      <c r="B96" s="99">
        <v>58</v>
      </c>
      <c r="C96" s="99">
        <v>58</v>
      </c>
      <c r="D96" s="92" t="s">
        <v>120</v>
      </c>
      <c r="E96" s="110" t="s">
        <v>120</v>
      </c>
      <c r="F96" s="93" t="s">
        <v>35</v>
      </c>
      <c r="G96" s="94">
        <v>1</v>
      </c>
      <c r="H96" s="95">
        <f>I96+K96+O96+P96+Q96</f>
        <v>875</v>
      </c>
      <c r="I96" s="96">
        <v>619</v>
      </c>
      <c r="J96" s="96"/>
      <c r="K96" s="96"/>
      <c r="L96" s="96"/>
      <c r="M96" s="96"/>
      <c r="N96" s="100">
        <v>0.15</v>
      </c>
      <c r="O96" s="96">
        <v>93</v>
      </c>
      <c r="P96" s="96">
        <v>95</v>
      </c>
      <c r="Q96" s="96">
        <v>68</v>
      </c>
      <c r="R96" s="96"/>
      <c r="S96" s="96"/>
    </row>
    <row r="97" spans="2:19" ht="12.75">
      <c r="B97" s="35">
        <v>59</v>
      </c>
      <c r="C97" s="35">
        <v>59</v>
      </c>
      <c r="D97" s="6" t="s">
        <v>118</v>
      </c>
      <c r="E97" s="6" t="s">
        <v>118</v>
      </c>
      <c r="F97" s="7" t="s">
        <v>35</v>
      </c>
      <c r="G97" s="21">
        <v>1</v>
      </c>
      <c r="H97" s="57">
        <f>I97+K97+O97+P97+Q97</f>
        <v>875</v>
      </c>
      <c r="I97" s="13">
        <v>619</v>
      </c>
      <c r="J97" s="13"/>
      <c r="K97" s="13"/>
      <c r="L97" s="13"/>
      <c r="M97" s="13"/>
      <c r="N97" s="17">
        <v>0.15</v>
      </c>
      <c r="O97" s="13">
        <v>93</v>
      </c>
      <c r="P97" s="13">
        <v>95</v>
      </c>
      <c r="Q97" s="13">
        <v>68</v>
      </c>
      <c r="R97" s="13"/>
      <c r="S97" s="13" t="s">
        <v>28</v>
      </c>
    </row>
    <row r="98" spans="2:19" ht="12.75">
      <c r="B98" s="35">
        <v>60</v>
      </c>
      <c r="C98" s="35">
        <v>60</v>
      </c>
      <c r="D98" s="6" t="s">
        <v>107</v>
      </c>
      <c r="E98" s="6" t="s">
        <v>107</v>
      </c>
      <c r="F98" s="7" t="s">
        <v>35</v>
      </c>
      <c r="G98" s="21">
        <v>1</v>
      </c>
      <c r="H98" s="57">
        <f>I98+K98+O98+P98+Q98</f>
        <v>1029</v>
      </c>
      <c r="I98" s="13">
        <v>704</v>
      </c>
      <c r="J98" s="13"/>
      <c r="K98" s="13"/>
      <c r="L98" s="13"/>
      <c r="M98" s="13"/>
      <c r="N98" s="17">
        <v>0.2</v>
      </c>
      <c r="O98" s="13">
        <v>141</v>
      </c>
      <c r="P98" s="13">
        <v>107</v>
      </c>
      <c r="Q98" s="13">
        <v>77</v>
      </c>
      <c r="R98" s="13"/>
      <c r="S98" s="24"/>
    </row>
    <row r="99" spans="2:19" ht="12.75">
      <c r="B99" s="35"/>
      <c r="C99" s="35"/>
      <c r="D99" s="6" t="s">
        <v>91</v>
      </c>
      <c r="E99" s="6"/>
      <c r="F99" s="7"/>
      <c r="G99" s="21"/>
      <c r="H99" s="13">
        <f>SUM(H94:H98)</f>
        <v>4560</v>
      </c>
      <c r="I99" s="13">
        <f>SUM(I94:I98)</f>
        <v>3180</v>
      </c>
      <c r="J99" s="13"/>
      <c r="K99" s="13"/>
      <c r="L99" s="13"/>
      <c r="M99" s="13"/>
      <c r="N99" s="13"/>
      <c r="O99" s="13">
        <f>SUM(O94:O98)</f>
        <v>544</v>
      </c>
      <c r="P99" s="13">
        <f>SUM(P94:P98)</f>
        <v>487</v>
      </c>
      <c r="Q99" s="13">
        <f>SUM(Q94:Q98)</f>
        <v>349</v>
      </c>
      <c r="R99" s="13"/>
      <c r="S99" s="24"/>
    </row>
    <row r="100" spans="4:19" ht="12.75">
      <c r="D100" s="70"/>
      <c r="E100" s="70"/>
      <c r="F100" s="71"/>
      <c r="G100" s="71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30"/>
    </row>
    <row r="101" spans="4:19" ht="15.75" customHeight="1">
      <c r="D101" s="252" t="s">
        <v>104</v>
      </c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</row>
    <row r="102" spans="2:19" ht="12.75">
      <c r="B102" s="35">
        <v>61</v>
      </c>
      <c r="C102" s="35">
        <v>61</v>
      </c>
      <c r="D102" s="6" t="s">
        <v>152</v>
      </c>
      <c r="E102" s="13" t="s">
        <v>20</v>
      </c>
      <c r="F102" s="13" t="s">
        <v>21</v>
      </c>
      <c r="G102" s="13">
        <v>1</v>
      </c>
      <c r="H102" s="57">
        <f>I102+K102+O102+P102+Q102</f>
        <v>2486</v>
      </c>
      <c r="I102" s="13">
        <v>1775</v>
      </c>
      <c r="J102" s="13"/>
      <c r="K102" s="13"/>
      <c r="L102" s="13"/>
      <c r="M102" s="13"/>
      <c r="N102" s="17">
        <v>0.15</v>
      </c>
      <c r="O102" s="6">
        <v>266</v>
      </c>
      <c r="P102" s="13">
        <v>250</v>
      </c>
      <c r="Q102" s="13">
        <v>195</v>
      </c>
      <c r="R102" s="13"/>
      <c r="S102" s="13" t="s">
        <v>28</v>
      </c>
    </row>
    <row r="103" spans="2:19" s="101" customFormat="1" ht="12.75">
      <c r="B103" s="99">
        <v>62</v>
      </c>
      <c r="C103" s="99">
        <v>62</v>
      </c>
      <c r="D103" s="96" t="s">
        <v>121</v>
      </c>
      <c r="E103" s="96" t="s">
        <v>20</v>
      </c>
      <c r="F103" s="96" t="s">
        <v>21</v>
      </c>
      <c r="G103" s="96">
        <v>1</v>
      </c>
      <c r="H103" s="95">
        <f>I103+K103+O103+P103+Q103</f>
        <v>3253</v>
      </c>
      <c r="I103" s="96">
        <v>2199</v>
      </c>
      <c r="J103" s="96"/>
      <c r="K103" s="96"/>
      <c r="L103" s="96"/>
      <c r="M103" s="96"/>
      <c r="N103" s="100">
        <v>0.25</v>
      </c>
      <c r="O103" s="96">
        <v>550</v>
      </c>
      <c r="P103" s="96">
        <v>262</v>
      </c>
      <c r="Q103" s="96">
        <v>242</v>
      </c>
      <c r="R103" s="96"/>
      <c r="S103" s="142"/>
    </row>
    <row r="104" spans="2:19" ht="25.5">
      <c r="B104" s="35">
        <v>63</v>
      </c>
      <c r="C104" s="35">
        <v>63</v>
      </c>
      <c r="D104" s="56" t="s">
        <v>121</v>
      </c>
      <c r="E104" s="13" t="s">
        <v>20</v>
      </c>
      <c r="F104" s="13" t="s">
        <v>21</v>
      </c>
      <c r="G104" s="13">
        <v>1</v>
      </c>
      <c r="H104" s="57">
        <f>I104+K104+O104+P104+Q104</f>
        <v>2486</v>
      </c>
      <c r="I104" s="13">
        <v>1775</v>
      </c>
      <c r="J104" s="13"/>
      <c r="K104" s="13"/>
      <c r="L104" s="13"/>
      <c r="M104" s="13"/>
      <c r="N104" s="17">
        <v>0.15</v>
      </c>
      <c r="O104" s="13">
        <v>266</v>
      </c>
      <c r="P104" s="13">
        <v>250</v>
      </c>
      <c r="Q104" s="13">
        <v>195</v>
      </c>
      <c r="R104" s="13"/>
      <c r="S104" s="38" t="s">
        <v>212</v>
      </c>
    </row>
    <row r="105" spans="2:19" s="115" customFormat="1" ht="15.75" customHeight="1">
      <c r="B105" s="122">
        <v>64</v>
      </c>
      <c r="C105" s="122">
        <v>64</v>
      </c>
      <c r="D105" s="68" t="s">
        <v>121</v>
      </c>
      <c r="E105" s="15" t="s">
        <v>20</v>
      </c>
      <c r="F105" s="15" t="s">
        <v>21</v>
      </c>
      <c r="G105" s="15">
        <v>1</v>
      </c>
      <c r="H105" s="114">
        <f>I105+K105+O105+P105+Q105</f>
        <v>1825</v>
      </c>
      <c r="I105" s="15">
        <v>1343</v>
      </c>
      <c r="J105" s="15"/>
      <c r="K105" s="15"/>
      <c r="L105" s="15"/>
      <c r="M105" s="15"/>
      <c r="N105" s="125">
        <v>0.1</v>
      </c>
      <c r="O105" s="15">
        <v>134</v>
      </c>
      <c r="P105" s="15">
        <v>200</v>
      </c>
      <c r="Q105" s="15">
        <v>148</v>
      </c>
      <c r="R105" s="15"/>
      <c r="S105" s="120"/>
    </row>
    <row r="106" spans="2:19" s="115" customFormat="1" ht="15.75" customHeight="1">
      <c r="B106" s="122">
        <v>65</v>
      </c>
      <c r="C106" s="122">
        <v>65</v>
      </c>
      <c r="D106" s="68" t="s">
        <v>121</v>
      </c>
      <c r="E106" s="15" t="s">
        <v>20</v>
      </c>
      <c r="F106" s="15" t="s">
        <v>21</v>
      </c>
      <c r="G106" s="15">
        <v>1</v>
      </c>
      <c r="H106" s="114"/>
      <c r="I106" s="15"/>
      <c r="J106" s="15"/>
      <c r="K106" s="15"/>
      <c r="L106" s="15"/>
      <c r="M106" s="15"/>
      <c r="N106" s="125"/>
      <c r="O106" s="15"/>
      <c r="P106" s="15"/>
      <c r="Q106" s="15"/>
      <c r="R106" s="15"/>
      <c r="S106" s="120" t="s">
        <v>28</v>
      </c>
    </row>
    <row r="107" spans="2:20" s="190" customFormat="1" ht="15.75" customHeight="1">
      <c r="B107" s="184">
        <v>66</v>
      </c>
      <c r="C107" s="184"/>
      <c r="D107" s="185" t="s">
        <v>145</v>
      </c>
      <c r="E107" s="186" t="s">
        <v>20</v>
      </c>
      <c r="F107" s="186"/>
      <c r="G107" s="186"/>
      <c r="H107" s="187"/>
      <c r="I107" s="186"/>
      <c r="J107" s="186"/>
      <c r="K107" s="186"/>
      <c r="L107" s="186"/>
      <c r="M107" s="186"/>
      <c r="N107" s="188"/>
      <c r="O107" s="186"/>
      <c r="P107" s="186"/>
      <c r="Q107" s="186"/>
      <c r="R107" s="186"/>
      <c r="S107" s="189" t="s">
        <v>28</v>
      </c>
      <c r="T107" s="190" t="s">
        <v>251</v>
      </c>
    </row>
    <row r="108" spans="2:19" s="115" customFormat="1" ht="15.75" customHeight="1">
      <c r="B108" s="122">
        <v>67</v>
      </c>
      <c r="C108" s="122">
        <v>66</v>
      </c>
      <c r="D108" s="68" t="s">
        <v>232</v>
      </c>
      <c r="E108" s="15" t="s">
        <v>20</v>
      </c>
      <c r="F108" s="15" t="s">
        <v>21</v>
      </c>
      <c r="G108" s="15">
        <v>1</v>
      </c>
      <c r="H108" s="114"/>
      <c r="I108" s="15"/>
      <c r="J108" s="15"/>
      <c r="K108" s="15"/>
      <c r="L108" s="15"/>
      <c r="M108" s="15"/>
      <c r="N108" s="125"/>
      <c r="O108" s="15"/>
      <c r="P108" s="15"/>
      <c r="Q108" s="15"/>
      <c r="R108" s="15"/>
      <c r="S108" s="120"/>
    </row>
    <row r="109" spans="2:23" s="126" customFormat="1" ht="12.75">
      <c r="B109" s="122">
        <v>68</v>
      </c>
      <c r="C109" s="122">
        <v>67</v>
      </c>
      <c r="D109" s="15" t="s">
        <v>131</v>
      </c>
      <c r="E109" s="68" t="s">
        <v>37</v>
      </c>
      <c r="F109" s="15" t="s">
        <v>21</v>
      </c>
      <c r="G109" s="15">
        <v>1</v>
      </c>
      <c r="H109" s="120">
        <f>I109+K109+O109+P109+Q109+R109</f>
        <v>2278</v>
      </c>
      <c r="I109" s="15">
        <v>1773</v>
      </c>
      <c r="J109" s="15"/>
      <c r="K109" s="15"/>
      <c r="L109" s="15"/>
      <c r="M109" s="15"/>
      <c r="N109" s="125">
        <v>0.15</v>
      </c>
      <c r="O109" s="15">
        <v>178</v>
      </c>
      <c r="P109" s="15">
        <v>132</v>
      </c>
      <c r="Q109" s="15">
        <v>195</v>
      </c>
      <c r="R109" s="15"/>
      <c r="S109" s="120" t="s">
        <v>28</v>
      </c>
      <c r="T109" s="115"/>
      <c r="U109" s="115"/>
      <c r="V109" s="115"/>
      <c r="W109" s="115"/>
    </row>
    <row r="110" spans="2:20" s="126" customFormat="1" ht="12.75">
      <c r="B110" s="122">
        <v>69</v>
      </c>
      <c r="C110" s="122">
        <v>68</v>
      </c>
      <c r="D110" s="15" t="s">
        <v>131</v>
      </c>
      <c r="E110" s="68" t="s">
        <v>37</v>
      </c>
      <c r="F110" s="15" t="s">
        <v>21</v>
      </c>
      <c r="G110" s="15">
        <v>1</v>
      </c>
      <c r="H110" s="114">
        <f>I110+K110+O110+P110+Q110</f>
        <v>1929</v>
      </c>
      <c r="I110" s="15">
        <v>1328</v>
      </c>
      <c r="J110" s="15"/>
      <c r="K110" s="15"/>
      <c r="L110" s="15"/>
      <c r="M110" s="15"/>
      <c r="N110" s="125">
        <v>0.25</v>
      </c>
      <c r="O110" s="15">
        <v>332</v>
      </c>
      <c r="P110" s="15">
        <v>123</v>
      </c>
      <c r="Q110" s="15">
        <v>146</v>
      </c>
      <c r="R110" s="15"/>
      <c r="S110" s="120"/>
      <c r="T110" s="115"/>
    </row>
    <row r="111" spans="2:19" ht="12.75">
      <c r="B111" s="35"/>
      <c r="C111" s="35"/>
      <c r="D111" s="13" t="s">
        <v>252</v>
      </c>
      <c r="E111" s="13"/>
      <c r="F111" s="13"/>
      <c r="G111" s="13"/>
      <c r="H111" s="13">
        <f>SUM(H103:H103)</f>
        <v>3253</v>
      </c>
      <c r="I111" s="13">
        <f>SUM(I103:I103)</f>
        <v>2199</v>
      </c>
      <c r="J111" s="13"/>
      <c r="K111" s="13"/>
      <c r="L111" s="13"/>
      <c r="M111" s="13"/>
      <c r="N111" s="13"/>
      <c r="O111" s="13">
        <f>SUM(O103:O103)</f>
        <v>550</v>
      </c>
      <c r="P111" s="13">
        <f>SUM(P103:P103)</f>
        <v>262</v>
      </c>
      <c r="Q111" s="13">
        <f>SUM(Q103:Q103)</f>
        <v>242</v>
      </c>
      <c r="R111" s="13"/>
      <c r="S111" s="24"/>
    </row>
    <row r="112" spans="4:19" ht="12.7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30"/>
    </row>
    <row r="113" spans="4:19" ht="12.75">
      <c r="D113" s="14" t="s">
        <v>32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s="101" customFormat="1" ht="12.75">
      <c r="B114" s="99">
        <v>70</v>
      </c>
      <c r="C114" s="99">
        <v>69</v>
      </c>
      <c r="D114" s="96" t="s">
        <v>183</v>
      </c>
      <c r="E114" s="96" t="s">
        <v>25</v>
      </c>
      <c r="F114" s="96" t="s">
        <v>26</v>
      </c>
      <c r="G114" s="96">
        <v>1</v>
      </c>
      <c r="H114" s="95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7" t="s">
        <v>28</v>
      </c>
    </row>
    <row r="115" spans="2:19" s="101" customFormat="1" ht="12.75">
      <c r="B115" s="99">
        <v>71</v>
      </c>
      <c r="C115" s="99">
        <v>70</v>
      </c>
      <c r="D115" s="110" t="s">
        <v>122</v>
      </c>
      <c r="E115" s="96" t="s">
        <v>25</v>
      </c>
      <c r="F115" s="96" t="s">
        <v>26</v>
      </c>
      <c r="G115" s="96">
        <v>1</v>
      </c>
      <c r="H115" s="95">
        <f aca="true" t="shared" si="3" ref="H115:H121">I115+K115+O115+P115+Q115</f>
        <v>2131</v>
      </c>
      <c r="I115" s="96">
        <v>1368</v>
      </c>
      <c r="J115" s="100">
        <v>0.08</v>
      </c>
      <c r="K115" s="96">
        <v>109</v>
      </c>
      <c r="L115" s="96"/>
      <c r="M115" s="96"/>
      <c r="N115" s="100">
        <v>0.25</v>
      </c>
      <c r="O115" s="96">
        <v>369</v>
      </c>
      <c r="P115" s="96">
        <v>123</v>
      </c>
      <c r="Q115" s="96">
        <v>162</v>
      </c>
      <c r="R115" s="96"/>
      <c r="S115" s="97" t="s">
        <v>170</v>
      </c>
    </row>
    <row r="116" spans="2:19" ht="12.75">
      <c r="B116" s="35">
        <v>72</v>
      </c>
      <c r="C116" s="35">
        <v>71</v>
      </c>
      <c r="D116" s="6" t="s">
        <v>123</v>
      </c>
      <c r="E116" s="13" t="s">
        <v>25</v>
      </c>
      <c r="F116" s="13" t="s">
        <v>26</v>
      </c>
      <c r="G116" s="13">
        <v>1</v>
      </c>
      <c r="H116" s="57">
        <f t="shared" si="3"/>
        <v>1983</v>
      </c>
      <c r="I116" s="13">
        <v>1368</v>
      </c>
      <c r="J116" s="13"/>
      <c r="K116" s="13"/>
      <c r="L116" s="13"/>
      <c r="M116" s="13"/>
      <c r="N116" s="17">
        <v>0.25</v>
      </c>
      <c r="O116" s="13">
        <v>342</v>
      </c>
      <c r="P116" s="13">
        <v>123</v>
      </c>
      <c r="Q116" s="13">
        <v>150</v>
      </c>
      <c r="R116" s="13"/>
      <c r="S116" s="24"/>
    </row>
    <row r="117" spans="2:19" s="19" customFormat="1" ht="12.75">
      <c r="B117" s="35">
        <v>73</v>
      </c>
      <c r="C117" s="35">
        <v>72</v>
      </c>
      <c r="D117" s="6" t="s">
        <v>122</v>
      </c>
      <c r="E117" s="13" t="s">
        <v>25</v>
      </c>
      <c r="F117" s="13" t="s">
        <v>26</v>
      </c>
      <c r="G117" s="13">
        <v>1</v>
      </c>
      <c r="H117" s="57">
        <f t="shared" si="3"/>
        <v>1846</v>
      </c>
      <c r="I117" s="13">
        <v>1368</v>
      </c>
      <c r="J117" s="13"/>
      <c r="K117" s="13"/>
      <c r="L117" s="13"/>
      <c r="M117" s="13"/>
      <c r="N117" s="17">
        <v>0.15</v>
      </c>
      <c r="O117" s="13">
        <v>205</v>
      </c>
      <c r="P117" s="13">
        <v>123</v>
      </c>
      <c r="Q117" s="13">
        <v>150</v>
      </c>
      <c r="R117" s="13"/>
      <c r="S117" s="24"/>
    </row>
    <row r="118" spans="2:19" s="19" customFormat="1" ht="12.75">
      <c r="B118" s="35">
        <v>74</v>
      </c>
      <c r="C118" s="35">
        <v>73</v>
      </c>
      <c r="D118" s="6" t="s">
        <v>122</v>
      </c>
      <c r="E118" s="13" t="s">
        <v>25</v>
      </c>
      <c r="F118" s="13" t="s">
        <v>26</v>
      </c>
      <c r="G118" s="13">
        <v>1</v>
      </c>
      <c r="H118" s="57">
        <f t="shared" si="3"/>
        <v>1778</v>
      </c>
      <c r="I118" s="13">
        <v>1368</v>
      </c>
      <c r="J118" s="13"/>
      <c r="K118" s="13"/>
      <c r="L118" s="13"/>
      <c r="M118" s="13"/>
      <c r="N118" s="17">
        <v>0.1</v>
      </c>
      <c r="O118" s="13">
        <v>137</v>
      </c>
      <c r="P118" s="13">
        <v>123</v>
      </c>
      <c r="Q118" s="13">
        <v>150</v>
      </c>
      <c r="R118" s="13"/>
      <c r="S118" s="24"/>
    </row>
    <row r="119" spans="2:19" ht="12.75">
      <c r="B119" s="35">
        <v>75</v>
      </c>
      <c r="C119" s="35">
        <v>74</v>
      </c>
      <c r="D119" s="6" t="s">
        <v>122</v>
      </c>
      <c r="E119" s="13" t="s">
        <v>25</v>
      </c>
      <c r="F119" s="13" t="s">
        <v>26</v>
      </c>
      <c r="G119" s="13">
        <v>1</v>
      </c>
      <c r="H119" s="57">
        <f t="shared" si="3"/>
        <v>1983</v>
      </c>
      <c r="I119" s="13">
        <v>1368</v>
      </c>
      <c r="J119" s="13"/>
      <c r="K119" s="13"/>
      <c r="L119" s="13"/>
      <c r="M119" s="13"/>
      <c r="N119" s="17">
        <v>0.25</v>
      </c>
      <c r="O119" s="13">
        <v>342</v>
      </c>
      <c r="P119" s="13">
        <v>123</v>
      </c>
      <c r="Q119" s="13">
        <v>150</v>
      </c>
      <c r="R119" s="13"/>
      <c r="S119" s="24"/>
    </row>
    <row r="120" spans="2:19" ht="12.75">
      <c r="B120" s="35">
        <v>76</v>
      </c>
      <c r="C120" s="35">
        <v>75</v>
      </c>
      <c r="D120" s="6" t="s">
        <v>124</v>
      </c>
      <c r="E120" s="13" t="s">
        <v>25</v>
      </c>
      <c r="F120" s="13" t="s">
        <v>26</v>
      </c>
      <c r="G120" s="13">
        <v>1</v>
      </c>
      <c r="H120" s="57"/>
      <c r="I120" s="13"/>
      <c r="J120" s="13"/>
      <c r="K120" s="13"/>
      <c r="L120" s="13"/>
      <c r="M120" s="13"/>
      <c r="N120" s="17"/>
      <c r="O120" s="13"/>
      <c r="P120" s="13"/>
      <c r="Q120" s="13"/>
      <c r="R120" s="13"/>
      <c r="S120" s="24"/>
    </row>
    <row r="121" spans="2:19" s="19" customFormat="1" ht="12.75">
      <c r="B121" s="35">
        <v>77</v>
      </c>
      <c r="C121" s="35">
        <v>76</v>
      </c>
      <c r="D121" s="6" t="s">
        <v>125</v>
      </c>
      <c r="E121" s="13" t="s">
        <v>25</v>
      </c>
      <c r="F121" s="13" t="s">
        <v>26</v>
      </c>
      <c r="G121" s="13">
        <v>1</v>
      </c>
      <c r="H121" s="57">
        <f t="shared" si="3"/>
        <v>867</v>
      </c>
      <c r="I121" s="57">
        <v>630</v>
      </c>
      <c r="J121" s="59"/>
      <c r="K121" s="13"/>
      <c r="L121" s="13"/>
      <c r="M121" s="13"/>
      <c r="N121" s="60">
        <v>0.1</v>
      </c>
      <c r="O121" s="6">
        <v>63</v>
      </c>
      <c r="P121" s="13">
        <v>105</v>
      </c>
      <c r="Q121" s="15">
        <v>69</v>
      </c>
      <c r="R121" s="13"/>
      <c r="S121" s="24"/>
    </row>
    <row r="122" spans="2:19" ht="12.75">
      <c r="B122" s="35">
        <v>78</v>
      </c>
      <c r="C122" s="35">
        <v>77</v>
      </c>
      <c r="D122" s="6" t="s">
        <v>126</v>
      </c>
      <c r="E122" s="13" t="s">
        <v>25</v>
      </c>
      <c r="F122" s="13" t="s">
        <v>26</v>
      </c>
      <c r="G122" s="13">
        <v>1</v>
      </c>
      <c r="H122" s="57"/>
      <c r="I122" s="57"/>
      <c r="J122" s="59"/>
      <c r="K122" s="13"/>
      <c r="L122" s="13"/>
      <c r="M122" s="13"/>
      <c r="N122" s="60"/>
      <c r="O122" s="6"/>
      <c r="P122" s="13"/>
      <c r="Q122" s="15"/>
      <c r="R122" s="13"/>
      <c r="S122" s="24" t="s">
        <v>28</v>
      </c>
    </row>
    <row r="123" spans="2:19" ht="12.75">
      <c r="B123" s="35">
        <v>79</v>
      </c>
      <c r="C123" s="35">
        <v>78</v>
      </c>
      <c r="D123" s="6" t="s">
        <v>122</v>
      </c>
      <c r="E123" s="13" t="s">
        <v>25</v>
      </c>
      <c r="F123" s="13" t="s">
        <v>26</v>
      </c>
      <c r="G123" s="13">
        <v>1</v>
      </c>
      <c r="H123" s="57">
        <f>I123+K123+O123+P123+Q123</f>
        <v>1983</v>
      </c>
      <c r="I123" s="13">
        <v>1368</v>
      </c>
      <c r="J123" s="13"/>
      <c r="K123" s="13"/>
      <c r="L123" s="13"/>
      <c r="M123" s="13"/>
      <c r="N123" s="17">
        <v>0.25</v>
      </c>
      <c r="O123" s="13">
        <v>342</v>
      </c>
      <c r="P123" s="13">
        <v>123</v>
      </c>
      <c r="Q123" s="13">
        <v>150</v>
      </c>
      <c r="R123" s="13"/>
      <c r="S123" s="24"/>
    </row>
    <row r="124" spans="2:19" ht="12.75">
      <c r="B124" s="35">
        <v>80</v>
      </c>
      <c r="C124" s="35">
        <v>79</v>
      </c>
      <c r="D124" s="6" t="s">
        <v>122</v>
      </c>
      <c r="E124" s="13" t="s">
        <v>25</v>
      </c>
      <c r="F124" s="13" t="s">
        <v>26</v>
      </c>
      <c r="G124" s="13">
        <v>1</v>
      </c>
      <c r="H124" s="73">
        <f>I124+K124+O124+P124+Q124</f>
        <v>1983</v>
      </c>
      <c r="I124" s="40">
        <v>1368</v>
      </c>
      <c r="J124" s="40"/>
      <c r="K124" s="40"/>
      <c r="L124" s="40"/>
      <c r="M124" s="40"/>
      <c r="N124" s="41">
        <v>0.25</v>
      </c>
      <c r="O124" s="40">
        <v>342</v>
      </c>
      <c r="P124" s="40">
        <v>123</v>
      </c>
      <c r="Q124" s="40">
        <v>150</v>
      </c>
      <c r="R124" s="40"/>
      <c r="S124" s="42"/>
    </row>
    <row r="125" spans="2:19" ht="12.75">
      <c r="B125" s="35">
        <v>81</v>
      </c>
      <c r="C125" s="35">
        <v>80</v>
      </c>
      <c r="D125" s="6" t="s">
        <v>122</v>
      </c>
      <c r="E125" s="13" t="s">
        <v>25</v>
      </c>
      <c r="F125" s="13" t="s">
        <v>26</v>
      </c>
      <c r="G125" s="13">
        <v>1</v>
      </c>
      <c r="H125" s="73"/>
      <c r="I125" s="40"/>
      <c r="J125" s="40"/>
      <c r="K125" s="40"/>
      <c r="L125" s="40"/>
      <c r="M125" s="40"/>
      <c r="N125" s="41"/>
      <c r="O125" s="40"/>
      <c r="P125" s="40"/>
      <c r="Q125" s="40"/>
      <c r="R125" s="40"/>
      <c r="S125" s="42"/>
    </row>
    <row r="126" spans="2:19" s="19" customFormat="1" ht="12.75">
      <c r="B126" s="35">
        <v>82</v>
      </c>
      <c r="C126" s="35">
        <v>81</v>
      </c>
      <c r="D126" s="6" t="s">
        <v>122</v>
      </c>
      <c r="E126" s="13" t="s">
        <v>25</v>
      </c>
      <c r="F126" s="13" t="s">
        <v>26</v>
      </c>
      <c r="G126" s="13">
        <v>1</v>
      </c>
      <c r="H126" s="57"/>
      <c r="I126" s="13"/>
      <c r="J126" s="13"/>
      <c r="K126" s="13"/>
      <c r="L126" s="13"/>
      <c r="M126" s="13"/>
      <c r="N126" s="17"/>
      <c r="O126" s="13"/>
      <c r="P126" s="13"/>
      <c r="Q126" s="13"/>
      <c r="R126" s="13"/>
      <c r="S126" s="24"/>
    </row>
    <row r="127" spans="2:19" ht="12.75">
      <c r="B127" s="35">
        <v>83</v>
      </c>
      <c r="C127" s="35">
        <v>82</v>
      </c>
      <c r="D127" s="6" t="s">
        <v>128</v>
      </c>
      <c r="E127" s="13" t="s">
        <v>25</v>
      </c>
      <c r="F127" s="13" t="s">
        <v>26</v>
      </c>
      <c r="G127" s="13">
        <v>1</v>
      </c>
      <c r="H127" s="73"/>
      <c r="I127" s="40"/>
      <c r="J127" s="40"/>
      <c r="K127" s="40"/>
      <c r="L127" s="40"/>
      <c r="M127" s="40"/>
      <c r="N127" s="41"/>
      <c r="O127" s="40"/>
      <c r="P127" s="40"/>
      <c r="Q127" s="40"/>
      <c r="R127" s="40"/>
      <c r="S127" s="42"/>
    </row>
    <row r="128" spans="2:19" s="101" customFormat="1" ht="12.75">
      <c r="B128" s="99">
        <v>84</v>
      </c>
      <c r="C128" s="99">
        <v>83</v>
      </c>
      <c r="D128" s="110" t="s">
        <v>188</v>
      </c>
      <c r="E128" s="96" t="s">
        <v>25</v>
      </c>
      <c r="F128" s="96" t="s">
        <v>26</v>
      </c>
      <c r="G128" s="96">
        <v>1</v>
      </c>
      <c r="H128" s="95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7" t="s">
        <v>28</v>
      </c>
    </row>
    <row r="129" spans="2:19" s="101" customFormat="1" ht="26.25" customHeight="1">
      <c r="B129" s="99">
        <v>85</v>
      </c>
      <c r="C129" s="99">
        <v>84</v>
      </c>
      <c r="D129" s="110" t="s">
        <v>189</v>
      </c>
      <c r="E129" s="110" t="s">
        <v>190</v>
      </c>
      <c r="F129" s="96" t="s">
        <v>41</v>
      </c>
      <c r="G129" s="96"/>
      <c r="H129" s="95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7" t="s">
        <v>28</v>
      </c>
    </row>
    <row r="130" spans="2:19" s="126" customFormat="1" ht="12.75">
      <c r="B130" s="122"/>
      <c r="C130" s="122"/>
      <c r="D130" s="68" t="s">
        <v>224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20"/>
    </row>
    <row r="131" spans="4:19" ht="12.75">
      <c r="D131" s="62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30"/>
    </row>
    <row r="132" spans="4:19" ht="12.75">
      <c r="D132" s="62" t="s">
        <v>33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4:19" ht="15" customHeight="1">
      <c r="D133" s="237" t="s">
        <v>98</v>
      </c>
      <c r="E133" s="237"/>
      <c r="F133" s="237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2:19" s="115" customFormat="1" ht="12.75">
      <c r="B134" s="122">
        <v>86</v>
      </c>
      <c r="C134" s="122">
        <v>85</v>
      </c>
      <c r="D134" s="68" t="s">
        <v>154</v>
      </c>
      <c r="E134" s="68" t="s">
        <v>153</v>
      </c>
      <c r="F134" s="116" t="s">
        <v>35</v>
      </c>
      <c r="G134" s="117">
        <v>1</v>
      </c>
      <c r="H134" s="114">
        <f>I134+K134+O134+P134+Q134</f>
        <v>1025</v>
      </c>
      <c r="I134" s="118">
        <v>681</v>
      </c>
      <c r="J134" s="15"/>
      <c r="K134" s="15"/>
      <c r="L134" s="15"/>
      <c r="M134" s="15"/>
      <c r="N134" s="127">
        <v>0.25</v>
      </c>
      <c r="O134" s="128">
        <v>170</v>
      </c>
      <c r="P134" s="15">
        <v>99</v>
      </c>
      <c r="Q134" s="15">
        <v>75</v>
      </c>
      <c r="R134" s="15"/>
      <c r="S134" s="120"/>
    </row>
    <row r="135" spans="2:19" s="115" customFormat="1" ht="12.75">
      <c r="B135" s="122">
        <v>87</v>
      </c>
      <c r="C135" s="122">
        <v>86</v>
      </c>
      <c r="D135" s="68" t="s">
        <v>155</v>
      </c>
      <c r="E135" s="68" t="s">
        <v>153</v>
      </c>
      <c r="F135" s="116" t="s">
        <v>35</v>
      </c>
      <c r="G135" s="117">
        <v>1</v>
      </c>
      <c r="H135" s="114">
        <f aca="true" t="shared" si="4" ref="H135:H140">I135+K135+O135+P135+Q135</f>
        <v>1025</v>
      </c>
      <c r="I135" s="118">
        <v>681</v>
      </c>
      <c r="J135" s="15"/>
      <c r="K135" s="15"/>
      <c r="L135" s="15"/>
      <c r="M135" s="15"/>
      <c r="N135" s="127">
        <v>0.25</v>
      </c>
      <c r="O135" s="128">
        <v>170</v>
      </c>
      <c r="P135" s="15">
        <v>99</v>
      </c>
      <c r="Q135" s="15">
        <v>75</v>
      </c>
      <c r="R135" s="15"/>
      <c r="S135" s="120" t="s">
        <v>28</v>
      </c>
    </row>
    <row r="136" spans="2:19" s="115" customFormat="1" ht="12.75">
      <c r="B136" s="122">
        <v>88</v>
      </c>
      <c r="C136" s="122">
        <v>87</v>
      </c>
      <c r="D136" s="68" t="s">
        <v>154</v>
      </c>
      <c r="E136" s="68" t="s">
        <v>153</v>
      </c>
      <c r="F136" s="116" t="s">
        <v>35</v>
      </c>
      <c r="G136" s="117">
        <v>1</v>
      </c>
      <c r="H136" s="114">
        <f t="shared" si="4"/>
        <v>923</v>
      </c>
      <c r="I136" s="118">
        <v>681</v>
      </c>
      <c r="J136" s="15"/>
      <c r="K136" s="15"/>
      <c r="L136" s="15"/>
      <c r="M136" s="15"/>
      <c r="N136" s="127">
        <v>0.15</v>
      </c>
      <c r="O136" s="117">
        <v>68</v>
      </c>
      <c r="P136" s="15">
        <v>99</v>
      </c>
      <c r="Q136" s="15">
        <v>75</v>
      </c>
      <c r="R136" s="15"/>
      <c r="S136" s="120"/>
    </row>
    <row r="137" spans="2:19" s="115" customFormat="1" ht="12.75">
      <c r="B137" s="122">
        <v>89</v>
      </c>
      <c r="C137" s="122">
        <v>88</v>
      </c>
      <c r="D137" s="68" t="s">
        <v>156</v>
      </c>
      <c r="E137" s="68" t="s">
        <v>153</v>
      </c>
      <c r="F137" s="116" t="s">
        <v>35</v>
      </c>
      <c r="G137" s="117">
        <v>1</v>
      </c>
      <c r="H137" s="114">
        <f t="shared" si="4"/>
        <v>1025</v>
      </c>
      <c r="I137" s="118">
        <v>681</v>
      </c>
      <c r="J137" s="15"/>
      <c r="K137" s="15"/>
      <c r="L137" s="15"/>
      <c r="M137" s="15"/>
      <c r="N137" s="127">
        <v>0.25</v>
      </c>
      <c r="O137" s="128">
        <v>170</v>
      </c>
      <c r="P137" s="15">
        <v>99</v>
      </c>
      <c r="Q137" s="15">
        <v>75</v>
      </c>
      <c r="R137" s="15"/>
      <c r="S137" s="120" t="s">
        <v>28</v>
      </c>
    </row>
    <row r="138" spans="2:20" s="126" customFormat="1" ht="12.75">
      <c r="B138" s="122">
        <v>90</v>
      </c>
      <c r="C138" s="122">
        <v>89</v>
      </c>
      <c r="D138" s="68" t="s">
        <v>154</v>
      </c>
      <c r="E138" s="68" t="s">
        <v>153</v>
      </c>
      <c r="F138" s="116" t="s">
        <v>35</v>
      </c>
      <c r="G138" s="117">
        <v>1</v>
      </c>
      <c r="H138" s="114">
        <f t="shared" si="4"/>
        <v>1025</v>
      </c>
      <c r="I138" s="118">
        <v>681</v>
      </c>
      <c r="J138" s="15"/>
      <c r="K138" s="15"/>
      <c r="L138" s="15"/>
      <c r="M138" s="15"/>
      <c r="N138" s="127">
        <v>0.25</v>
      </c>
      <c r="O138" s="128">
        <v>170</v>
      </c>
      <c r="P138" s="15">
        <v>99</v>
      </c>
      <c r="Q138" s="15">
        <v>75</v>
      </c>
      <c r="R138" s="15"/>
      <c r="S138" s="120" t="s">
        <v>28</v>
      </c>
      <c r="T138" s="115"/>
    </row>
    <row r="139" spans="2:19" s="126" customFormat="1" ht="12.75">
      <c r="B139" s="122">
        <v>91</v>
      </c>
      <c r="C139" s="122">
        <v>90</v>
      </c>
      <c r="D139" s="68" t="s">
        <v>154</v>
      </c>
      <c r="E139" s="68" t="s">
        <v>153</v>
      </c>
      <c r="F139" s="116" t="s">
        <v>35</v>
      </c>
      <c r="G139" s="117">
        <v>1</v>
      </c>
      <c r="H139" s="114">
        <f t="shared" si="4"/>
        <v>991</v>
      </c>
      <c r="I139" s="118">
        <v>681</v>
      </c>
      <c r="J139" s="15"/>
      <c r="K139" s="15"/>
      <c r="L139" s="15"/>
      <c r="M139" s="15"/>
      <c r="N139" s="127">
        <v>0.2</v>
      </c>
      <c r="O139" s="117">
        <v>136</v>
      </c>
      <c r="P139" s="15">
        <v>99</v>
      </c>
      <c r="Q139" s="15">
        <v>75</v>
      </c>
      <c r="R139" s="15"/>
      <c r="S139" s="120"/>
    </row>
    <row r="140" spans="2:19" s="126" customFormat="1" ht="12.75">
      <c r="B140" s="122">
        <v>92</v>
      </c>
      <c r="C140" s="122">
        <v>91</v>
      </c>
      <c r="D140" s="68" t="s">
        <v>154</v>
      </c>
      <c r="E140" s="68" t="s">
        <v>153</v>
      </c>
      <c r="F140" s="116" t="s">
        <v>35</v>
      </c>
      <c r="G140" s="117">
        <v>1</v>
      </c>
      <c r="H140" s="114">
        <f t="shared" si="4"/>
        <v>957</v>
      </c>
      <c r="I140" s="118">
        <v>681</v>
      </c>
      <c r="J140" s="15"/>
      <c r="K140" s="15"/>
      <c r="L140" s="15"/>
      <c r="M140" s="15"/>
      <c r="N140" s="127">
        <v>0.15</v>
      </c>
      <c r="O140" s="117">
        <v>102</v>
      </c>
      <c r="P140" s="15">
        <v>99</v>
      </c>
      <c r="Q140" s="15">
        <v>75</v>
      </c>
      <c r="R140" s="15"/>
      <c r="S140" s="120"/>
    </row>
    <row r="141" spans="2:19" s="115" customFormat="1" ht="25.5">
      <c r="B141" s="122">
        <v>93</v>
      </c>
      <c r="C141" s="122">
        <v>92</v>
      </c>
      <c r="D141" s="68" t="s">
        <v>160</v>
      </c>
      <c r="E141" s="68" t="s">
        <v>161</v>
      </c>
      <c r="F141" s="116" t="s">
        <v>35</v>
      </c>
      <c r="G141" s="117">
        <v>1</v>
      </c>
      <c r="H141" s="114">
        <f>I141+K141+O141+P141+Q141</f>
        <v>988</v>
      </c>
      <c r="I141" s="129">
        <v>657</v>
      </c>
      <c r="J141" s="15"/>
      <c r="K141" s="15"/>
      <c r="L141" s="15"/>
      <c r="M141" s="15"/>
      <c r="N141" s="125">
        <v>0.25</v>
      </c>
      <c r="O141" s="15">
        <v>164</v>
      </c>
      <c r="P141" s="15">
        <v>95</v>
      </c>
      <c r="Q141" s="15">
        <v>72</v>
      </c>
      <c r="R141" s="15"/>
      <c r="S141" s="138" t="s">
        <v>158</v>
      </c>
    </row>
    <row r="142" spans="2:19" s="130" customFormat="1" ht="12.75">
      <c r="B142" s="122">
        <v>94</v>
      </c>
      <c r="C142" s="122">
        <v>93</v>
      </c>
      <c r="D142" s="68" t="s">
        <v>153</v>
      </c>
      <c r="E142" s="68" t="s">
        <v>34</v>
      </c>
      <c r="F142" s="116" t="s">
        <v>35</v>
      </c>
      <c r="G142" s="117">
        <v>1</v>
      </c>
      <c r="H142" s="114"/>
      <c r="I142" s="129"/>
      <c r="J142" s="15"/>
      <c r="K142" s="15"/>
      <c r="L142" s="15"/>
      <c r="M142" s="15"/>
      <c r="N142" s="125"/>
      <c r="O142" s="15"/>
      <c r="P142" s="15"/>
      <c r="Q142" s="15"/>
      <c r="R142" s="15"/>
      <c r="S142" s="120"/>
    </row>
    <row r="143" spans="2:19" s="130" customFormat="1" ht="12.75">
      <c r="B143" s="122">
        <v>95</v>
      </c>
      <c r="C143" s="122">
        <v>94</v>
      </c>
      <c r="D143" s="68" t="s">
        <v>153</v>
      </c>
      <c r="E143" s="68" t="s">
        <v>34</v>
      </c>
      <c r="F143" s="116" t="s">
        <v>35</v>
      </c>
      <c r="G143" s="117">
        <v>1</v>
      </c>
      <c r="H143" s="114">
        <f>I143+K143+O143+P143+Q143</f>
        <v>957</v>
      </c>
      <c r="I143" s="118">
        <v>681</v>
      </c>
      <c r="J143" s="15"/>
      <c r="K143" s="15"/>
      <c r="L143" s="15"/>
      <c r="M143" s="15"/>
      <c r="N143" s="127">
        <v>0.15</v>
      </c>
      <c r="O143" s="117">
        <v>102</v>
      </c>
      <c r="P143" s="15">
        <v>99</v>
      </c>
      <c r="Q143" s="15">
        <v>75</v>
      </c>
      <c r="R143" s="15"/>
      <c r="S143" s="120"/>
    </row>
    <row r="144" spans="2:19" s="130" customFormat="1" ht="12.75">
      <c r="B144" s="122">
        <v>96</v>
      </c>
      <c r="C144" s="122">
        <v>95</v>
      </c>
      <c r="D144" s="68" t="s">
        <v>153</v>
      </c>
      <c r="E144" s="68" t="s">
        <v>34</v>
      </c>
      <c r="F144" s="116" t="s">
        <v>35</v>
      </c>
      <c r="G144" s="117">
        <v>1</v>
      </c>
      <c r="H144" s="114"/>
      <c r="I144" s="129"/>
      <c r="J144" s="15"/>
      <c r="K144" s="15"/>
      <c r="L144" s="15"/>
      <c r="M144" s="15"/>
      <c r="N144" s="125"/>
      <c r="O144" s="15"/>
      <c r="P144" s="15"/>
      <c r="Q144" s="15"/>
      <c r="R144" s="15"/>
      <c r="S144" s="120"/>
    </row>
    <row r="145" spans="2:19" s="98" customFormat="1" ht="12.75">
      <c r="B145" s="99">
        <v>97</v>
      </c>
      <c r="C145" s="99">
        <v>96</v>
      </c>
      <c r="D145" s="110" t="s">
        <v>178</v>
      </c>
      <c r="E145" s="110" t="s">
        <v>34</v>
      </c>
      <c r="F145" s="112" t="s">
        <v>35</v>
      </c>
      <c r="G145" s="111">
        <v>1</v>
      </c>
      <c r="H145" s="95"/>
      <c r="I145" s="105"/>
      <c r="J145" s="96"/>
      <c r="K145" s="96"/>
      <c r="L145" s="96"/>
      <c r="M145" s="96"/>
      <c r="N145" s="103"/>
      <c r="O145" s="111"/>
      <c r="P145" s="96"/>
      <c r="Q145" s="96"/>
      <c r="R145" s="96"/>
      <c r="S145" s="97"/>
    </row>
    <row r="146" spans="2:19" s="49" customFormat="1" ht="25.5">
      <c r="B146" s="35">
        <v>98</v>
      </c>
      <c r="C146" s="35">
        <v>97</v>
      </c>
      <c r="D146" s="68" t="s">
        <v>160</v>
      </c>
      <c r="E146" s="68" t="s">
        <v>161</v>
      </c>
      <c r="F146" s="7" t="s">
        <v>35</v>
      </c>
      <c r="G146" s="21">
        <v>1</v>
      </c>
      <c r="H146" s="57"/>
      <c r="I146" s="63"/>
      <c r="J146" s="13"/>
      <c r="K146" s="13"/>
      <c r="L146" s="13"/>
      <c r="M146" s="13"/>
      <c r="N146" s="60"/>
      <c r="O146" s="21"/>
      <c r="P146" s="13"/>
      <c r="Q146" s="13"/>
      <c r="R146" s="13"/>
      <c r="S146" s="138" t="s">
        <v>158</v>
      </c>
    </row>
    <row r="147" spans="2:19" ht="25.5">
      <c r="B147" s="35">
        <v>99</v>
      </c>
      <c r="C147" s="35">
        <v>98</v>
      </c>
      <c r="D147" s="68" t="s">
        <v>160</v>
      </c>
      <c r="E147" s="68" t="s">
        <v>161</v>
      </c>
      <c r="F147" s="7" t="s">
        <v>35</v>
      </c>
      <c r="G147" s="21">
        <v>1</v>
      </c>
      <c r="H147" s="57">
        <f>I147+K147+O147+P147+Q147</f>
        <v>857</v>
      </c>
      <c r="I147" s="67">
        <v>657</v>
      </c>
      <c r="J147" s="13"/>
      <c r="K147" s="13"/>
      <c r="L147" s="13"/>
      <c r="M147" s="13"/>
      <c r="N147" s="17">
        <v>0.05</v>
      </c>
      <c r="O147" s="13">
        <v>33</v>
      </c>
      <c r="P147" s="13">
        <v>95</v>
      </c>
      <c r="Q147" s="13">
        <v>72</v>
      </c>
      <c r="R147" s="13"/>
      <c r="S147" s="138" t="s">
        <v>158</v>
      </c>
    </row>
    <row r="148" spans="2:19" ht="25.5">
      <c r="B148" s="35">
        <v>100</v>
      </c>
      <c r="C148" s="35">
        <v>99</v>
      </c>
      <c r="D148" s="68" t="s">
        <v>160</v>
      </c>
      <c r="E148" s="68" t="s">
        <v>161</v>
      </c>
      <c r="F148" s="7" t="s">
        <v>35</v>
      </c>
      <c r="G148" s="21">
        <v>1</v>
      </c>
      <c r="H148" s="57">
        <f>I148+K148+O148+P148+Q148</f>
        <v>955</v>
      </c>
      <c r="I148" s="67">
        <v>657</v>
      </c>
      <c r="J148" s="13"/>
      <c r="K148" s="13"/>
      <c r="L148" s="13"/>
      <c r="M148" s="13"/>
      <c r="N148" s="17">
        <v>0.2</v>
      </c>
      <c r="O148" s="13">
        <v>131</v>
      </c>
      <c r="P148" s="13">
        <v>95</v>
      </c>
      <c r="Q148" s="13">
        <v>72</v>
      </c>
      <c r="R148" s="13"/>
      <c r="S148" s="138" t="s">
        <v>158</v>
      </c>
    </row>
    <row r="149" spans="2:20" s="126" customFormat="1" ht="38.25">
      <c r="B149" s="122">
        <v>101</v>
      </c>
      <c r="C149" s="122">
        <v>100</v>
      </c>
      <c r="D149" s="68" t="s">
        <v>171</v>
      </c>
      <c r="E149" s="68" t="s">
        <v>159</v>
      </c>
      <c r="F149" s="116" t="s">
        <v>35</v>
      </c>
      <c r="G149" s="117">
        <v>1</v>
      </c>
      <c r="H149" s="114"/>
      <c r="I149" s="129"/>
      <c r="J149" s="15"/>
      <c r="K149" s="15"/>
      <c r="L149" s="15"/>
      <c r="M149" s="15"/>
      <c r="N149" s="125"/>
      <c r="O149" s="15"/>
      <c r="P149" s="15"/>
      <c r="Q149" s="15"/>
      <c r="R149" s="15"/>
      <c r="S149" s="157" t="s">
        <v>157</v>
      </c>
      <c r="T149" s="115"/>
    </row>
    <row r="150" spans="2:19" ht="12.75">
      <c r="B150" s="35"/>
      <c r="C150" s="35"/>
      <c r="D150" s="13" t="s">
        <v>209</v>
      </c>
      <c r="E150" s="13"/>
      <c r="F150" s="13"/>
      <c r="G150" s="51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24"/>
    </row>
    <row r="151" spans="4:19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4:19" ht="12.75">
      <c r="D152" s="14" t="s">
        <v>144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2:19" ht="12.75">
      <c r="B153" s="35">
        <v>102</v>
      </c>
      <c r="C153" s="35">
        <v>101</v>
      </c>
      <c r="D153" s="6" t="s">
        <v>118</v>
      </c>
      <c r="E153" s="6" t="s">
        <v>118</v>
      </c>
      <c r="F153" s="7" t="s">
        <v>35</v>
      </c>
      <c r="G153" s="21">
        <v>1</v>
      </c>
      <c r="H153" s="74">
        <f>I153+K153+O153+P153+Q153</f>
        <v>937</v>
      </c>
      <c r="I153" s="63">
        <v>619</v>
      </c>
      <c r="J153" s="13"/>
      <c r="K153" s="13"/>
      <c r="L153" s="13"/>
      <c r="M153" s="13"/>
      <c r="N153" s="60">
        <v>0.25</v>
      </c>
      <c r="O153" s="21">
        <v>155</v>
      </c>
      <c r="P153" s="13">
        <v>95</v>
      </c>
      <c r="Q153" s="13">
        <v>68</v>
      </c>
      <c r="R153" s="13"/>
      <c r="S153" s="24"/>
    </row>
    <row r="154" spans="2:19" s="19" customFormat="1" ht="12.75">
      <c r="B154" s="35">
        <v>103</v>
      </c>
      <c r="C154" s="35">
        <v>102</v>
      </c>
      <c r="D154" s="6" t="s">
        <v>118</v>
      </c>
      <c r="E154" s="6" t="s">
        <v>118</v>
      </c>
      <c r="F154" s="7" t="s">
        <v>35</v>
      </c>
      <c r="G154" s="21">
        <v>1</v>
      </c>
      <c r="H154" s="74">
        <f>I154+K154+O154+P154+Q154</f>
        <v>937</v>
      </c>
      <c r="I154" s="63">
        <v>619</v>
      </c>
      <c r="J154" s="13"/>
      <c r="K154" s="13"/>
      <c r="L154" s="13"/>
      <c r="M154" s="13"/>
      <c r="N154" s="60">
        <v>0.25</v>
      </c>
      <c r="O154" s="21">
        <v>155</v>
      </c>
      <c r="P154" s="13">
        <v>95</v>
      </c>
      <c r="Q154" s="13">
        <v>68</v>
      </c>
      <c r="R154" s="13"/>
      <c r="S154" s="24" t="s">
        <v>28</v>
      </c>
    </row>
    <row r="155" spans="2:19" s="98" customFormat="1" ht="13.5" customHeight="1">
      <c r="B155" s="99">
        <v>104</v>
      </c>
      <c r="C155" s="99">
        <v>103</v>
      </c>
      <c r="D155" s="92" t="s">
        <v>129</v>
      </c>
      <c r="E155" s="110" t="s">
        <v>129</v>
      </c>
      <c r="F155" s="93" t="s">
        <v>35</v>
      </c>
      <c r="G155" s="94">
        <v>1</v>
      </c>
      <c r="H155" s="109">
        <v>875</v>
      </c>
      <c r="I155" s="105">
        <v>619</v>
      </c>
      <c r="J155" s="96"/>
      <c r="K155" s="96"/>
      <c r="L155" s="96"/>
      <c r="M155" s="96"/>
      <c r="N155" s="103">
        <v>0.15</v>
      </c>
      <c r="O155" s="94">
        <v>93</v>
      </c>
      <c r="P155" s="96">
        <v>95</v>
      </c>
      <c r="Q155" s="96">
        <v>68</v>
      </c>
      <c r="R155" s="96"/>
      <c r="S155" s="92"/>
    </row>
    <row r="156" spans="2:19" s="98" customFormat="1" ht="12.75">
      <c r="B156" s="99">
        <v>105</v>
      </c>
      <c r="C156" s="99">
        <v>104</v>
      </c>
      <c r="D156" s="92" t="s">
        <v>118</v>
      </c>
      <c r="E156" s="110" t="s">
        <v>118</v>
      </c>
      <c r="F156" s="93" t="s">
        <v>35</v>
      </c>
      <c r="G156" s="94">
        <v>1</v>
      </c>
      <c r="H156" s="109">
        <f>I156+K156+O156+P156+Q156</f>
        <v>875</v>
      </c>
      <c r="I156" s="105">
        <v>619</v>
      </c>
      <c r="J156" s="96"/>
      <c r="K156" s="96"/>
      <c r="L156" s="96"/>
      <c r="M156" s="96"/>
      <c r="N156" s="103">
        <v>0.15</v>
      </c>
      <c r="O156" s="94">
        <v>93</v>
      </c>
      <c r="P156" s="96">
        <v>95</v>
      </c>
      <c r="Q156" s="96">
        <v>68</v>
      </c>
      <c r="R156" s="96"/>
      <c r="S156" s="92"/>
    </row>
    <row r="157" spans="2:19" ht="12.75">
      <c r="B157" s="35">
        <v>106</v>
      </c>
      <c r="C157" s="35">
        <v>105</v>
      </c>
      <c r="D157" s="6" t="s">
        <v>118</v>
      </c>
      <c r="E157" s="6" t="s">
        <v>118</v>
      </c>
      <c r="F157" s="7" t="s">
        <v>35</v>
      </c>
      <c r="G157" s="21">
        <v>1</v>
      </c>
      <c r="H157" s="57">
        <f>I157+K157+O157+P157+Q157</f>
        <v>875</v>
      </c>
      <c r="I157" s="13">
        <v>619</v>
      </c>
      <c r="J157" s="13"/>
      <c r="K157" s="13"/>
      <c r="L157" s="13"/>
      <c r="M157" s="13"/>
      <c r="N157" s="17">
        <v>0.15</v>
      </c>
      <c r="O157" s="13">
        <v>93</v>
      </c>
      <c r="P157" s="13">
        <v>95</v>
      </c>
      <c r="Q157" s="13">
        <v>68</v>
      </c>
      <c r="R157" s="13"/>
      <c r="S157" s="6"/>
    </row>
    <row r="158" spans="2:19" ht="12.75">
      <c r="B158" s="35">
        <v>107</v>
      </c>
      <c r="C158" s="35">
        <v>106</v>
      </c>
      <c r="D158" s="6" t="s">
        <v>118</v>
      </c>
      <c r="E158" s="6" t="s">
        <v>118</v>
      </c>
      <c r="F158" s="7" t="s">
        <v>35</v>
      </c>
      <c r="G158" s="21">
        <v>1</v>
      </c>
      <c r="H158" s="57">
        <f>I158+K158+O158+P158+Q158</f>
        <v>875</v>
      </c>
      <c r="I158" s="13">
        <v>619</v>
      </c>
      <c r="J158" s="13"/>
      <c r="K158" s="13"/>
      <c r="L158" s="13"/>
      <c r="M158" s="13"/>
      <c r="N158" s="17">
        <v>0.15</v>
      </c>
      <c r="O158" s="13">
        <v>93</v>
      </c>
      <c r="P158" s="13">
        <v>95</v>
      </c>
      <c r="Q158" s="13">
        <v>68</v>
      </c>
      <c r="R158" s="13"/>
      <c r="S158" s="6"/>
    </row>
    <row r="159" spans="2:19" s="126" customFormat="1" ht="12.75">
      <c r="B159" s="122">
        <v>108</v>
      </c>
      <c r="C159" s="122">
        <v>107</v>
      </c>
      <c r="D159" s="68" t="s">
        <v>118</v>
      </c>
      <c r="E159" s="68" t="s">
        <v>118</v>
      </c>
      <c r="F159" s="116" t="s">
        <v>35</v>
      </c>
      <c r="G159" s="117">
        <v>1</v>
      </c>
      <c r="H159" s="131">
        <f>I159+K159+O159+P159+Q159</f>
        <v>1029</v>
      </c>
      <c r="I159" s="15">
        <v>704</v>
      </c>
      <c r="J159" s="15"/>
      <c r="K159" s="15"/>
      <c r="L159" s="15"/>
      <c r="M159" s="15"/>
      <c r="N159" s="125">
        <v>0.2</v>
      </c>
      <c r="O159" s="15">
        <v>141</v>
      </c>
      <c r="P159" s="15">
        <v>107</v>
      </c>
      <c r="Q159" s="15">
        <v>77</v>
      </c>
      <c r="R159" s="15"/>
      <c r="S159" s="68"/>
    </row>
    <row r="160" spans="2:19" s="126" customFormat="1" ht="12.75">
      <c r="B160" s="122">
        <v>109</v>
      </c>
      <c r="C160" s="122">
        <v>108</v>
      </c>
      <c r="D160" s="68" t="s">
        <v>119</v>
      </c>
      <c r="E160" s="68" t="s">
        <v>119</v>
      </c>
      <c r="F160" s="116" t="s">
        <v>35</v>
      </c>
      <c r="G160" s="117">
        <v>1</v>
      </c>
      <c r="H160" s="131">
        <f>I160+K160+O160+P160+Q160</f>
        <v>1029</v>
      </c>
      <c r="I160" s="15">
        <v>704</v>
      </c>
      <c r="J160" s="15"/>
      <c r="K160" s="15"/>
      <c r="L160" s="15"/>
      <c r="M160" s="15"/>
      <c r="N160" s="125">
        <v>0.2</v>
      </c>
      <c r="O160" s="15">
        <v>141</v>
      </c>
      <c r="P160" s="15">
        <v>107</v>
      </c>
      <c r="Q160" s="15">
        <v>77</v>
      </c>
      <c r="R160" s="15"/>
      <c r="S160" s="68"/>
    </row>
    <row r="161" spans="2:19" s="126" customFormat="1" ht="12.75">
      <c r="B161" s="122"/>
      <c r="C161" s="122"/>
      <c r="D161" s="68" t="s">
        <v>91</v>
      </c>
      <c r="E161" s="15"/>
      <c r="F161" s="15"/>
      <c r="G161" s="124"/>
      <c r="H161" s="15">
        <f>SUM(H153:H160)</f>
        <v>7432</v>
      </c>
      <c r="I161" s="114">
        <f>SUM(I153:I160)</f>
        <v>5122</v>
      </c>
      <c r="J161" s="15"/>
      <c r="K161" s="15"/>
      <c r="L161" s="15"/>
      <c r="M161" s="15"/>
      <c r="N161" s="15"/>
      <c r="O161" s="117">
        <f>SUM(O153:O160)</f>
        <v>964</v>
      </c>
      <c r="P161" s="15">
        <f>SUM(P153:P160)</f>
        <v>784</v>
      </c>
      <c r="Q161" s="15">
        <f>SUM(Q153:Q160)</f>
        <v>562</v>
      </c>
      <c r="R161" s="15"/>
      <c r="S161" s="120"/>
    </row>
    <row r="162" spans="4:19" ht="12.75">
      <c r="D162" s="62"/>
      <c r="E162" s="16"/>
      <c r="F162" s="16"/>
      <c r="G162" s="16"/>
      <c r="H162" s="16"/>
      <c r="I162" s="75"/>
      <c r="J162" s="16"/>
      <c r="K162" s="16"/>
      <c r="L162" s="16"/>
      <c r="M162" s="16"/>
      <c r="N162" s="16"/>
      <c r="O162" s="72"/>
      <c r="P162" s="16"/>
      <c r="Q162" s="16"/>
      <c r="R162" s="16"/>
      <c r="S162" s="30"/>
    </row>
    <row r="163" spans="2:20" ht="15.75" customHeight="1">
      <c r="B163" s="217" t="s">
        <v>258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</row>
    <row r="164" spans="4:19" ht="12.75" customHeight="1">
      <c r="D164" s="25" t="s">
        <v>84</v>
      </c>
      <c r="E164" s="69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2:19" s="19" customFormat="1" ht="13.5" customHeight="1">
      <c r="B165" s="35">
        <v>110</v>
      </c>
      <c r="C165" s="35">
        <v>109</v>
      </c>
      <c r="D165" s="6" t="s">
        <v>145</v>
      </c>
      <c r="E165" s="13" t="s">
        <v>20</v>
      </c>
      <c r="F165" s="13" t="s">
        <v>21</v>
      </c>
      <c r="G165" s="13">
        <v>1</v>
      </c>
      <c r="H165" s="57">
        <f>I165+K165+O165+P165+Q165</f>
        <v>2486</v>
      </c>
      <c r="I165" s="13">
        <v>1775</v>
      </c>
      <c r="J165" s="13"/>
      <c r="K165" s="13"/>
      <c r="L165" s="13"/>
      <c r="M165" s="13"/>
      <c r="N165" s="17">
        <v>0.15</v>
      </c>
      <c r="O165" s="6">
        <v>266</v>
      </c>
      <c r="P165" s="13">
        <v>250</v>
      </c>
      <c r="Q165" s="13">
        <v>195</v>
      </c>
      <c r="R165" s="13"/>
      <c r="S165" s="24"/>
    </row>
    <row r="166" spans="2:19" ht="12.75">
      <c r="B166" s="35"/>
      <c r="C166" s="35"/>
      <c r="D166" s="6" t="s">
        <v>96</v>
      </c>
      <c r="E166" s="6"/>
      <c r="F166" s="13"/>
      <c r="G166" s="13"/>
      <c r="H166" s="13">
        <f>SUM(H165:H165)</f>
        <v>2486</v>
      </c>
      <c r="I166" s="13">
        <f>SUM(I165:I165)</f>
        <v>1775</v>
      </c>
      <c r="J166" s="13"/>
      <c r="K166" s="13"/>
      <c r="L166" s="13"/>
      <c r="M166" s="13"/>
      <c r="N166" s="13"/>
      <c r="O166" s="13">
        <f>SUM(O165:O165)</f>
        <v>266</v>
      </c>
      <c r="P166" s="13">
        <f>SUM(P165:P165)</f>
        <v>250</v>
      </c>
      <c r="Q166" s="13">
        <f>SUM(Q165:Q165)</f>
        <v>195</v>
      </c>
      <c r="R166" s="13"/>
      <c r="S166" s="24"/>
    </row>
    <row r="167" spans="4:19" ht="12.75">
      <c r="D167" s="70"/>
      <c r="E167" s="70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30"/>
    </row>
    <row r="168" spans="4:19" ht="12.75">
      <c r="D168" s="255" t="s">
        <v>32</v>
      </c>
      <c r="E168" s="255"/>
      <c r="F168" s="255"/>
      <c r="G168" s="255"/>
      <c r="H168" s="255"/>
      <c r="I168" s="255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2:19" s="49" customFormat="1" ht="12.75">
      <c r="B169" s="35">
        <v>111</v>
      </c>
      <c r="C169" s="35">
        <v>110</v>
      </c>
      <c r="D169" s="6" t="s">
        <v>122</v>
      </c>
      <c r="E169" s="13" t="s">
        <v>25</v>
      </c>
      <c r="F169" s="13" t="s">
        <v>26</v>
      </c>
      <c r="G169" s="13">
        <v>1</v>
      </c>
      <c r="H169" s="57">
        <f>I169+K169+O169+P169+Q169</f>
        <v>1983</v>
      </c>
      <c r="I169" s="13">
        <v>1368</v>
      </c>
      <c r="J169" s="13"/>
      <c r="K169" s="13"/>
      <c r="L169" s="13"/>
      <c r="M169" s="13"/>
      <c r="N169" s="17">
        <v>0.25</v>
      </c>
      <c r="O169" s="13">
        <v>342</v>
      </c>
      <c r="P169" s="13">
        <v>123</v>
      </c>
      <c r="Q169" s="13">
        <v>150</v>
      </c>
      <c r="R169" s="13"/>
      <c r="S169" s="24"/>
    </row>
    <row r="170" spans="2:19" s="49" customFormat="1" ht="12.75">
      <c r="B170" s="35">
        <v>112</v>
      </c>
      <c r="C170" s="35">
        <v>111</v>
      </c>
      <c r="D170" s="6" t="s">
        <v>130</v>
      </c>
      <c r="E170" s="13" t="s">
        <v>25</v>
      </c>
      <c r="F170" s="13" t="s">
        <v>26</v>
      </c>
      <c r="G170" s="13">
        <v>1</v>
      </c>
      <c r="H170" s="57">
        <f>I170+K170+O170+P170+Q170</f>
        <v>1846</v>
      </c>
      <c r="I170" s="13">
        <v>1368</v>
      </c>
      <c r="J170" s="13"/>
      <c r="K170" s="13"/>
      <c r="L170" s="13"/>
      <c r="M170" s="13"/>
      <c r="N170" s="17">
        <v>0.15</v>
      </c>
      <c r="O170" s="13">
        <v>205</v>
      </c>
      <c r="P170" s="13">
        <v>123</v>
      </c>
      <c r="Q170" s="13">
        <v>150</v>
      </c>
      <c r="R170" s="13"/>
      <c r="S170" s="24"/>
    </row>
    <row r="171" spans="2:19" s="49" customFormat="1" ht="12.75">
      <c r="B171" s="35">
        <v>113</v>
      </c>
      <c r="C171" s="35">
        <v>112</v>
      </c>
      <c r="D171" s="6" t="s">
        <v>122</v>
      </c>
      <c r="E171" s="13" t="s">
        <v>25</v>
      </c>
      <c r="F171" s="13" t="s">
        <v>26</v>
      </c>
      <c r="G171" s="13">
        <v>1</v>
      </c>
      <c r="H171" s="57">
        <f>I171+K171+O171+P171+Q171</f>
        <v>1983</v>
      </c>
      <c r="I171" s="13">
        <v>1368</v>
      </c>
      <c r="J171" s="13"/>
      <c r="K171" s="13"/>
      <c r="L171" s="13"/>
      <c r="M171" s="13"/>
      <c r="N171" s="17">
        <v>0.25</v>
      </c>
      <c r="O171" s="13">
        <v>342</v>
      </c>
      <c r="P171" s="13">
        <v>123</v>
      </c>
      <c r="Q171" s="13">
        <v>150</v>
      </c>
      <c r="R171" s="13"/>
      <c r="S171" s="24"/>
    </row>
    <row r="172" spans="2:19" s="19" customFormat="1" ht="12.75">
      <c r="B172" s="35">
        <v>114</v>
      </c>
      <c r="C172" s="35">
        <v>113</v>
      </c>
      <c r="D172" s="76" t="s">
        <v>115</v>
      </c>
      <c r="E172" s="52" t="s">
        <v>25</v>
      </c>
      <c r="F172" s="52" t="s">
        <v>26</v>
      </c>
      <c r="G172" s="52">
        <v>1</v>
      </c>
      <c r="H172" s="77"/>
      <c r="I172" s="77"/>
      <c r="J172" s="78"/>
      <c r="K172" s="52"/>
      <c r="L172" s="52"/>
      <c r="M172" s="52"/>
      <c r="N172" s="79"/>
      <c r="O172" s="76"/>
      <c r="P172" s="52"/>
      <c r="Q172" s="53"/>
      <c r="R172" s="52"/>
      <c r="S172" s="54" t="s">
        <v>253</v>
      </c>
    </row>
    <row r="173" spans="2:19" s="49" customFormat="1" ht="12.75">
      <c r="B173" s="35"/>
      <c r="C173" s="35"/>
      <c r="D173" s="68" t="s">
        <v>93</v>
      </c>
      <c r="E173" s="13"/>
      <c r="F173" s="13"/>
      <c r="G173" s="13"/>
      <c r="H173" s="13">
        <f>SUM(H171:H171)</f>
        <v>1983</v>
      </c>
      <c r="I173" s="13">
        <f>SUM(I171:I171)</f>
        <v>1368</v>
      </c>
      <c r="J173" s="13"/>
      <c r="K173" s="13"/>
      <c r="L173" s="13"/>
      <c r="M173" s="13"/>
      <c r="N173" s="13"/>
      <c r="O173" s="13">
        <f>SUM(O171:O171)</f>
        <v>342</v>
      </c>
      <c r="P173" s="13">
        <f>SUM(P171:P171)</f>
        <v>123</v>
      </c>
      <c r="Q173" s="13">
        <f>SUM(Q171:Q171)</f>
        <v>150</v>
      </c>
      <c r="R173" s="13"/>
      <c r="S173" s="24"/>
    </row>
    <row r="174" spans="4:19" ht="12.75"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4:19" ht="12.75">
      <c r="D175" s="14" t="s">
        <v>33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4:19" ht="12.75">
      <c r="D176" s="14" t="s">
        <v>82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2:19" ht="12.75">
      <c r="B177" s="35">
        <v>115</v>
      </c>
      <c r="C177" s="35">
        <v>114</v>
      </c>
      <c r="D177" s="6" t="s">
        <v>153</v>
      </c>
      <c r="E177" s="6" t="s">
        <v>153</v>
      </c>
      <c r="F177" s="7" t="s">
        <v>35</v>
      </c>
      <c r="G177" s="21">
        <v>1</v>
      </c>
      <c r="H177" s="57">
        <f>I177+K177+O177+P177+Q177</f>
        <v>957</v>
      </c>
      <c r="I177" s="63">
        <v>681</v>
      </c>
      <c r="J177" s="13"/>
      <c r="K177" s="13"/>
      <c r="L177" s="13"/>
      <c r="M177" s="13"/>
      <c r="N177" s="60">
        <v>0.15</v>
      </c>
      <c r="O177" s="21">
        <v>102</v>
      </c>
      <c r="P177" s="13">
        <v>99</v>
      </c>
      <c r="Q177" s="13">
        <v>75</v>
      </c>
      <c r="R177" s="13"/>
      <c r="S177" s="24"/>
    </row>
    <row r="178" spans="2:19" ht="12.75">
      <c r="B178" s="35">
        <v>116</v>
      </c>
      <c r="C178" s="35">
        <v>115</v>
      </c>
      <c r="D178" s="6" t="s">
        <v>153</v>
      </c>
      <c r="E178" s="6" t="s">
        <v>153</v>
      </c>
      <c r="F178" s="7" t="s">
        <v>35</v>
      </c>
      <c r="G178" s="21">
        <v>1</v>
      </c>
      <c r="H178" s="57">
        <f>I178+K178+O178+P178+Q178</f>
        <v>957</v>
      </c>
      <c r="I178" s="63">
        <v>681</v>
      </c>
      <c r="J178" s="13"/>
      <c r="K178" s="13"/>
      <c r="L178" s="13"/>
      <c r="M178" s="13"/>
      <c r="N178" s="60">
        <v>0.15</v>
      </c>
      <c r="O178" s="21">
        <v>102</v>
      </c>
      <c r="P178" s="13">
        <v>99</v>
      </c>
      <c r="Q178" s="13">
        <v>75</v>
      </c>
      <c r="R178" s="13"/>
      <c r="S178" s="24"/>
    </row>
    <row r="179" spans="2:19" ht="12.75">
      <c r="B179" s="35">
        <v>117</v>
      </c>
      <c r="C179" s="35">
        <v>116</v>
      </c>
      <c r="D179" s="6" t="s">
        <v>154</v>
      </c>
      <c r="E179" s="6" t="s">
        <v>154</v>
      </c>
      <c r="F179" s="7" t="s">
        <v>35</v>
      </c>
      <c r="G179" s="21">
        <v>1</v>
      </c>
      <c r="H179" s="57">
        <f>I179+K179+O179+P179+Q179</f>
        <v>923</v>
      </c>
      <c r="I179" s="67">
        <v>681</v>
      </c>
      <c r="J179" s="13"/>
      <c r="K179" s="13"/>
      <c r="L179" s="13"/>
      <c r="M179" s="13"/>
      <c r="N179" s="17">
        <v>0.1</v>
      </c>
      <c r="O179" s="13">
        <v>68</v>
      </c>
      <c r="P179" s="13">
        <v>99</v>
      </c>
      <c r="Q179" s="13">
        <v>75</v>
      </c>
      <c r="R179" s="13"/>
      <c r="S179" s="24"/>
    </row>
    <row r="180" spans="2:19" ht="12.75">
      <c r="B180" s="35">
        <v>118</v>
      </c>
      <c r="C180" s="35">
        <v>117</v>
      </c>
      <c r="D180" s="6" t="s">
        <v>153</v>
      </c>
      <c r="E180" s="6" t="s">
        <v>153</v>
      </c>
      <c r="F180" s="7" t="s">
        <v>35</v>
      </c>
      <c r="G180" s="21">
        <v>1</v>
      </c>
      <c r="H180" s="57">
        <f>I180+K180+O180+P180+Q180</f>
        <v>957</v>
      </c>
      <c r="I180" s="67">
        <v>681</v>
      </c>
      <c r="J180" s="13"/>
      <c r="K180" s="13"/>
      <c r="L180" s="13"/>
      <c r="M180" s="13"/>
      <c r="N180" s="17">
        <v>0.15</v>
      </c>
      <c r="O180" s="13">
        <v>102</v>
      </c>
      <c r="P180" s="13">
        <v>99</v>
      </c>
      <c r="Q180" s="13">
        <v>75</v>
      </c>
      <c r="R180" s="13"/>
      <c r="S180" s="24"/>
    </row>
    <row r="181" spans="2:19" s="98" customFormat="1" ht="41.25" customHeight="1">
      <c r="B181" s="99">
        <v>119</v>
      </c>
      <c r="C181" s="99">
        <v>118</v>
      </c>
      <c r="D181" s="110" t="s">
        <v>160</v>
      </c>
      <c r="E181" s="110" t="s">
        <v>162</v>
      </c>
      <c r="F181" s="93" t="s">
        <v>35</v>
      </c>
      <c r="G181" s="94">
        <v>1</v>
      </c>
      <c r="H181" s="95"/>
      <c r="I181" s="105"/>
      <c r="J181" s="96"/>
      <c r="K181" s="96"/>
      <c r="L181" s="96"/>
      <c r="M181" s="96"/>
      <c r="N181" s="103"/>
      <c r="O181" s="94"/>
      <c r="P181" s="96"/>
      <c r="Q181" s="96"/>
      <c r="R181" s="96"/>
      <c r="S181" s="110" t="s">
        <v>157</v>
      </c>
    </row>
    <row r="182" spans="2:19" ht="12.75">
      <c r="B182" s="35"/>
      <c r="C182" s="35"/>
      <c r="D182" s="6" t="s">
        <v>92</v>
      </c>
      <c r="E182" s="6"/>
      <c r="F182" s="7"/>
      <c r="G182" s="21"/>
      <c r="H182" s="18">
        <f>SUM(H179:H180)</f>
        <v>1880</v>
      </c>
      <c r="I182" s="67">
        <f>SUM(I179:I180)</f>
        <v>1362</v>
      </c>
      <c r="J182" s="13"/>
      <c r="K182" s="13"/>
      <c r="L182" s="13"/>
      <c r="M182" s="13"/>
      <c r="N182" s="13"/>
      <c r="O182" s="13">
        <f>SUM(O179:O180)</f>
        <v>170</v>
      </c>
      <c r="P182" s="13">
        <f>SUM(P179:P180)</f>
        <v>198</v>
      </c>
      <c r="Q182" s="13">
        <f>SUM(Q179:Q180)</f>
        <v>150</v>
      </c>
      <c r="R182" s="13"/>
      <c r="S182" s="24"/>
    </row>
    <row r="183" spans="2:19" ht="12.75">
      <c r="B183" s="39"/>
      <c r="C183" s="39"/>
      <c r="D183" s="16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4:19" ht="13.5" customHeight="1">
      <c r="D184" s="14" t="s">
        <v>100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2:19" ht="12.75">
      <c r="B185" s="35">
        <v>120</v>
      </c>
      <c r="C185" s="35">
        <v>119</v>
      </c>
      <c r="D185" s="6" t="s">
        <v>119</v>
      </c>
      <c r="E185" s="6" t="s">
        <v>119</v>
      </c>
      <c r="F185" s="7" t="s">
        <v>35</v>
      </c>
      <c r="G185" s="21">
        <v>1</v>
      </c>
      <c r="H185" s="57">
        <f>I185+K185+O185+P185+Q185</f>
        <v>875</v>
      </c>
      <c r="I185" s="13">
        <v>619</v>
      </c>
      <c r="J185" s="13"/>
      <c r="K185" s="13"/>
      <c r="L185" s="13"/>
      <c r="M185" s="13"/>
      <c r="N185" s="17">
        <v>0.15</v>
      </c>
      <c r="O185" s="13">
        <v>93</v>
      </c>
      <c r="P185" s="13">
        <v>95</v>
      </c>
      <c r="Q185" s="13">
        <v>68</v>
      </c>
      <c r="R185" s="13"/>
      <c r="S185" s="24"/>
    </row>
    <row r="186" spans="2:19" ht="12.75">
      <c r="B186" s="35">
        <v>121</v>
      </c>
      <c r="C186" s="35">
        <v>120</v>
      </c>
      <c r="D186" s="6" t="s">
        <v>119</v>
      </c>
      <c r="E186" s="6" t="s">
        <v>119</v>
      </c>
      <c r="F186" s="7" t="s">
        <v>35</v>
      </c>
      <c r="G186" s="21">
        <v>1</v>
      </c>
      <c r="H186" s="57">
        <f>I186+K186+O186+P186+Q186</f>
        <v>937</v>
      </c>
      <c r="I186" s="13">
        <v>619</v>
      </c>
      <c r="J186" s="13"/>
      <c r="K186" s="13"/>
      <c r="L186" s="13"/>
      <c r="M186" s="13"/>
      <c r="N186" s="17">
        <v>0.25</v>
      </c>
      <c r="O186" s="13">
        <v>155</v>
      </c>
      <c r="P186" s="13">
        <v>95</v>
      </c>
      <c r="Q186" s="13">
        <v>68</v>
      </c>
      <c r="R186" s="13"/>
      <c r="S186" s="24"/>
    </row>
    <row r="187" spans="2:19" ht="12.75">
      <c r="B187" s="35">
        <v>122</v>
      </c>
      <c r="C187" s="35">
        <v>121</v>
      </c>
      <c r="D187" s="6" t="s">
        <v>118</v>
      </c>
      <c r="E187" s="6" t="s">
        <v>118</v>
      </c>
      <c r="F187" s="7" t="s">
        <v>35</v>
      </c>
      <c r="G187" s="21">
        <v>1</v>
      </c>
      <c r="H187" s="57"/>
      <c r="I187" s="13"/>
      <c r="J187" s="13"/>
      <c r="K187" s="13"/>
      <c r="L187" s="13"/>
      <c r="M187" s="13"/>
      <c r="N187" s="17"/>
      <c r="O187" s="13"/>
      <c r="P187" s="13"/>
      <c r="Q187" s="13"/>
      <c r="R187" s="13"/>
      <c r="S187" s="24" t="s">
        <v>28</v>
      </c>
    </row>
    <row r="188" spans="2:19" ht="12.75">
      <c r="B188" s="35"/>
      <c r="C188" s="35"/>
      <c r="D188" s="6" t="s">
        <v>90</v>
      </c>
      <c r="E188" s="43"/>
      <c r="F188" s="44"/>
      <c r="G188" s="89"/>
      <c r="H188" s="40">
        <f>SUM(H185:H186)</f>
        <v>1812</v>
      </c>
      <c r="I188" s="40">
        <f>SUM(I185:I186)</f>
        <v>1238</v>
      </c>
      <c r="J188" s="40"/>
      <c r="K188" s="40"/>
      <c r="L188" s="40"/>
      <c r="M188" s="40"/>
      <c r="N188" s="40"/>
      <c r="O188" s="40">
        <f>SUM(O185:O186)</f>
        <v>248</v>
      </c>
      <c r="P188" s="40">
        <f>SUM(P185:P186)</f>
        <v>190</v>
      </c>
      <c r="Q188" s="40">
        <f>SUM(Q185:Q186)</f>
        <v>136</v>
      </c>
      <c r="R188" s="40"/>
      <c r="S188" s="42"/>
    </row>
    <row r="189" spans="4:19" ht="12.75">
      <c r="D189" s="70"/>
      <c r="E189" s="45"/>
      <c r="F189" s="46"/>
      <c r="G189" s="163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8"/>
    </row>
    <row r="190" spans="4:19" ht="25.5" customHeight="1">
      <c r="D190" s="242" t="s">
        <v>223</v>
      </c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</row>
    <row r="191" spans="2:19" s="126" customFormat="1" ht="25.5">
      <c r="B191" s="122">
        <v>123</v>
      </c>
      <c r="C191" s="122">
        <v>122</v>
      </c>
      <c r="D191" s="68" t="s">
        <v>196</v>
      </c>
      <c r="E191" s="151" t="s">
        <v>197</v>
      </c>
      <c r="F191" s="15" t="s">
        <v>41</v>
      </c>
      <c r="G191" s="15"/>
      <c r="H191" s="114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20" t="s">
        <v>28</v>
      </c>
    </row>
    <row r="192" spans="2:19" ht="12.75">
      <c r="B192" s="35"/>
      <c r="C192" s="35"/>
      <c r="D192" s="15" t="s">
        <v>96</v>
      </c>
      <c r="E192" s="68"/>
      <c r="F192" s="15"/>
      <c r="G192" s="15"/>
      <c r="H192" s="114"/>
      <c r="I192" s="15"/>
      <c r="J192" s="15"/>
      <c r="K192" s="15"/>
      <c r="L192" s="15"/>
      <c r="M192" s="15"/>
      <c r="N192" s="125"/>
      <c r="O192" s="15"/>
      <c r="P192" s="15"/>
      <c r="Q192" s="15"/>
      <c r="R192" s="15"/>
      <c r="S192" s="120"/>
    </row>
    <row r="193" spans="4:19" ht="12.75">
      <c r="D193" s="164"/>
      <c r="E193" s="62"/>
      <c r="F193" s="164"/>
      <c r="G193" s="164"/>
      <c r="H193" s="165"/>
      <c r="I193" s="164"/>
      <c r="J193" s="164"/>
      <c r="K193" s="164"/>
      <c r="L193" s="164"/>
      <c r="M193" s="164"/>
      <c r="N193" s="166"/>
      <c r="O193" s="164"/>
      <c r="P193" s="164"/>
      <c r="Q193" s="164"/>
      <c r="R193" s="164"/>
      <c r="S193" s="167"/>
    </row>
    <row r="194" spans="4:19" ht="14.25">
      <c r="D194" s="170" t="s">
        <v>97</v>
      </c>
      <c r="E194" s="45"/>
      <c r="F194" s="46"/>
      <c r="G194" s="46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8"/>
    </row>
    <row r="195" spans="4:19" ht="12.75">
      <c r="D195" s="45"/>
      <c r="E195" s="45"/>
      <c r="F195" s="46"/>
      <c r="G195" s="46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8"/>
    </row>
    <row r="196" spans="2:19" s="175" customFormat="1" ht="14.25">
      <c r="B196" s="176"/>
      <c r="C196" s="176"/>
      <c r="D196" s="177" t="s">
        <v>247</v>
      </c>
      <c r="E196" s="178"/>
      <c r="F196" s="179"/>
      <c r="G196" s="179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1"/>
    </row>
    <row r="197" spans="2:19" s="175" customFormat="1" ht="12.75">
      <c r="B197" s="176"/>
      <c r="C197" s="176"/>
      <c r="D197" s="182" t="s">
        <v>244</v>
      </c>
      <c r="E197" s="178"/>
      <c r="F197" s="179"/>
      <c r="G197" s="179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1"/>
    </row>
    <row r="198" spans="2:19" s="175" customFormat="1" ht="12.75">
      <c r="B198" s="176"/>
      <c r="C198" s="176"/>
      <c r="D198" s="182" t="s">
        <v>245</v>
      </c>
      <c r="E198" s="178"/>
      <c r="F198" s="179"/>
      <c r="G198" s="179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1"/>
    </row>
    <row r="199" spans="2:20" ht="12.75">
      <c r="B199" s="219" t="s">
        <v>248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</row>
    <row r="200" spans="2:19" ht="13.5" customHeight="1">
      <c r="B200" s="14"/>
      <c r="C200" s="14"/>
      <c r="D200" s="259" t="s">
        <v>254</v>
      </c>
      <c r="E200" s="259"/>
      <c r="F200" s="46"/>
      <c r="G200" s="46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8"/>
    </row>
    <row r="201" spans="2:19" ht="12.75">
      <c r="B201" s="14"/>
      <c r="C201" s="14"/>
      <c r="D201" s="70"/>
      <c r="E201" s="45"/>
      <c r="F201" s="46"/>
      <c r="G201" s="46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8"/>
    </row>
    <row r="202" spans="4:19" ht="12.75">
      <c r="D202" s="39" t="s">
        <v>205</v>
      </c>
      <c r="E202" s="16"/>
      <c r="F202" s="16"/>
      <c r="G202" s="16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2:19" ht="25.5">
      <c r="B203" s="35">
        <v>124</v>
      </c>
      <c r="C203" s="35">
        <v>123</v>
      </c>
      <c r="D203" s="80" t="s">
        <v>143</v>
      </c>
      <c r="E203" s="7" t="s">
        <v>38</v>
      </c>
      <c r="F203" s="7" t="s">
        <v>21</v>
      </c>
      <c r="G203" s="21">
        <v>1</v>
      </c>
      <c r="H203" s="74">
        <f>I203+K203+O203+P203+Q203</f>
        <v>2366</v>
      </c>
      <c r="I203" s="13">
        <v>1773</v>
      </c>
      <c r="J203" s="13"/>
      <c r="K203" s="13"/>
      <c r="L203" s="13"/>
      <c r="M203" s="13"/>
      <c r="N203" s="17">
        <v>0.15</v>
      </c>
      <c r="O203" s="13">
        <v>266</v>
      </c>
      <c r="P203" s="13">
        <v>132</v>
      </c>
      <c r="Q203" s="13">
        <v>195</v>
      </c>
      <c r="R203" s="13"/>
      <c r="S203" s="24"/>
    </row>
    <row r="204" spans="2:19" ht="25.5">
      <c r="B204" s="35">
        <v>125</v>
      </c>
      <c r="C204" s="35">
        <v>124</v>
      </c>
      <c r="D204" s="80" t="s">
        <v>143</v>
      </c>
      <c r="E204" s="7" t="s">
        <v>38</v>
      </c>
      <c r="F204" s="7" t="s">
        <v>21</v>
      </c>
      <c r="G204" s="21">
        <v>1</v>
      </c>
      <c r="H204" s="74">
        <f>I204+K204+O204+P204+Q204</f>
        <v>2140</v>
      </c>
      <c r="I204" s="13">
        <v>1659</v>
      </c>
      <c r="J204" s="13"/>
      <c r="K204" s="13"/>
      <c r="L204" s="13"/>
      <c r="M204" s="13"/>
      <c r="N204" s="17">
        <v>0.1</v>
      </c>
      <c r="O204" s="13">
        <v>166</v>
      </c>
      <c r="P204" s="13">
        <v>132</v>
      </c>
      <c r="Q204" s="13">
        <v>183</v>
      </c>
      <c r="R204" s="13"/>
      <c r="S204" s="24"/>
    </row>
    <row r="205" spans="2:19" ht="12.75">
      <c r="B205" s="35">
        <v>126</v>
      </c>
      <c r="C205" s="35">
        <v>125</v>
      </c>
      <c r="D205" s="80" t="s">
        <v>133</v>
      </c>
      <c r="E205" s="7" t="s">
        <v>54</v>
      </c>
      <c r="F205" s="7" t="s">
        <v>21</v>
      </c>
      <c r="G205" s="21">
        <v>1</v>
      </c>
      <c r="H205" s="74">
        <f>I205+K205+O205+P205+Q205</f>
        <v>1944</v>
      </c>
      <c r="I205" s="13">
        <v>1441</v>
      </c>
      <c r="J205" s="13"/>
      <c r="K205" s="13"/>
      <c r="L205" s="13"/>
      <c r="M205" s="13"/>
      <c r="N205" s="17">
        <v>0.15</v>
      </c>
      <c r="O205" s="13">
        <v>216</v>
      </c>
      <c r="P205" s="13">
        <v>128</v>
      </c>
      <c r="Q205" s="13">
        <v>159</v>
      </c>
      <c r="R205" s="13"/>
      <c r="S205" s="24"/>
    </row>
    <row r="206" spans="2:19" ht="12.75">
      <c r="B206" s="35"/>
      <c r="C206" s="35"/>
      <c r="D206" s="6" t="s">
        <v>90</v>
      </c>
      <c r="E206" s="6"/>
      <c r="F206" s="6"/>
      <c r="G206" s="6"/>
      <c r="H206" s="13">
        <f>SUM(H203:H205)</f>
        <v>6450</v>
      </c>
      <c r="I206" s="13">
        <f>SUM(I203:I205)</f>
        <v>4873</v>
      </c>
      <c r="J206" s="13"/>
      <c r="K206" s="13"/>
      <c r="L206" s="13"/>
      <c r="M206" s="13"/>
      <c r="N206" s="13"/>
      <c r="O206" s="13">
        <f>SUM(O203:O205)</f>
        <v>648</v>
      </c>
      <c r="P206" s="13">
        <f>SUM(P203:P205)</f>
        <v>392</v>
      </c>
      <c r="Q206" s="13">
        <f>SUM(Q203:Q205)</f>
        <v>537</v>
      </c>
      <c r="R206" s="13"/>
      <c r="S206" s="24"/>
    </row>
    <row r="207" spans="4:19" ht="12.75">
      <c r="D207" s="70"/>
      <c r="E207" s="70"/>
      <c r="F207" s="70"/>
      <c r="G207" s="70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30"/>
    </row>
    <row r="208" spans="4:19" ht="12.75">
      <c r="D208" s="70"/>
      <c r="E208" s="70"/>
      <c r="F208" s="70"/>
      <c r="G208" s="70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30"/>
    </row>
    <row r="209" spans="2:19" s="101" customFormat="1" ht="12.75">
      <c r="B209" s="172"/>
      <c r="C209" s="172"/>
      <c r="D209" s="172" t="s">
        <v>243</v>
      </c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</row>
    <row r="210" spans="2:19" ht="12.75">
      <c r="B210" s="35">
        <v>127</v>
      </c>
      <c r="C210" s="35">
        <v>126</v>
      </c>
      <c r="D210" s="6" t="s">
        <v>134</v>
      </c>
      <c r="E210" s="6" t="s">
        <v>40</v>
      </c>
      <c r="F210" s="7" t="s">
        <v>41</v>
      </c>
      <c r="G210" s="21" t="s">
        <v>39</v>
      </c>
      <c r="H210" s="74">
        <f>I210+K210+O210+P210+Q210</f>
        <v>1523</v>
      </c>
      <c r="I210" s="13">
        <v>1039</v>
      </c>
      <c r="J210" s="13"/>
      <c r="K210" s="13"/>
      <c r="L210" s="13"/>
      <c r="M210" s="13"/>
      <c r="N210" s="17">
        <v>0.25</v>
      </c>
      <c r="O210" s="13">
        <v>260</v>
      </c>
      <c r="P210" s="13">
        <v>110</v>
      </c>
      <c r="Q210" s="13">
        <v>114</v>
      </c>
      <c r="R210" s="13"/>
      <c r="S210" s="24"/>
    </row>
    <row r="211" spans="2:19" ht="12.75">
      <c r="B211" s="35">
        <v>128</v>
      </c>
      <c r="C211" s="35">
        <v>127</v>
      </c>
      <c r="D211" s="6" t="s">
        <v>135</v>
      </c>
      <c r="E211" s="6" t="s">
        <v>42</v>
      </c>
      <c r="F211" s="7" t="s">
        <v>41</v>
      </c>
      <c r="G211" s="21">
        <v>1</v>
      </c>
      <c r="H211" s="74">
        <f>I211+K211+O211+P211+Q211</f>
        <v>1493</v>
      </c>
      <c r="I211" s="13">
        <v>1039</v>
      </c>
      <c r="J211" s="13"/>
      <c r="K211" s="13"/>
      <c r="L211" s="13"/>
      <c r="M211" s="13"/>
      <c r="N211" s="17">
        <v>0.2</v>
      </c>
      <c r="O211" s="13">
        <v>208</v>
      </c>
      <c r="P211" s="13">
        <v>132</v>
      </c>
      <c r="Q211" s="13">
        <v>114</v>
      </c>
      <c r="R211" s="13"/>
      <c r="S211" s="24"/>
    </row>
    <row r="212" spans="2:19" ht="12.75">
      <c r="B212" s="35"/>
      <c r="C212" s="35"/>
      <c r="D212" s="6" t="s">
        <v>95</v>
      </c>
      <c r="E212" s="6"/>
      <c r="F212" s="6"/>
      <c r="G212" s="6"/>
      <c r="H212" s="57">
        <f>I212+K212+O212+P212+Q212</f>
        <v>3016</v>
      </c>
      <c r="I212" s="13">
        <f>SUM(I210:I211)</f>
        <v>2078</v>
      </c>
      <c r="J212" s="13"/>
      <c r="K212" s="13"/>
      <c r="L212" s="13"/>
      <c r="M212" s="13"/>
      <c r="N212" s="13"/>
      <c r="O212" s="13">
        <f>SUM(O210:O211)</f>
        <v>468</v>
      </c>
      <c r="P212" s="13">
        <f>SUM(P210:P211)</f>
        <v>242</v>
      </c>
      <c r="Q212" s="13">
        <f>SUM(Q210:Q211)</f>
        <v>228</v>
      </c>
      <c r="R212" s="13"/>
      <c r="S212" s="24"/>
    </row>
    <row r="213" spans="4:20" ht="12.75"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256"/>
    </row>
    <row r="214" spans="4:20" ht="12.75">
      <c r="D214" s="26" t="s">
        <v>198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256"/>
    </row>
    <row r="215" spans="2:19" s="126" customFormat="1" ht="26.25" customHeight="1">
      <c r="B215" s="122">
        <v>129</v>
      </c>
      <c r="C215" s="122">
        <v>128</v>
      </c>
      <c r="D215" s="143" t="s">
        <v>145</v>
      </c>
      <c r="E215" s="68" t="s">
        <v>233</v>
      </c>
      <c r="F215" s="116" t="s">
        <v>21</v>
      </c>
      <c r="G215" s="117">
        <v>1</v>
      </c>
      <c r="H215" s="114">
        <f>I215+K215+O215+P215+Q215</f>
        <v>1458</v>
      </c>
      <c r="I215" s="15">
        <v>1046</v>
      </c>
      <c r="J215" s="15"/>
      <c r="K215" s="15"/>
      <c r="L215" s="15"/>
      <c r="M215" s="15"/>
      <c r="N215" s="125">
        <v>0.15</v>
      </c>
      <c r="O215" s="15">
        <v>157</v>
      </c>
      <c r="P215" s="15">
        <v>140</v>
      </c>
      <c r="Q215" s="15">
        <v>115</v>
      </c>
      <c r="R215" s="15"/>
      <c r="S215" s="120" t="s">
        <v>28</v>
      </c>
    </row>
    <row r="216" spans="2:19" ht="12.75">
      <c r="B216" s="35">
        <v>130</v>
      </c>
      <c r="C216" s="35">
        <v>129</v>
      </c>
      <c r="D216" s="6" t="s">
        <v>136</v>
      </c>
      <c r="E216" s="6" t="s">
        <v>44</v>
      </c>
      <c r="F216" s="7" t="s">
        <v>21</v>
      </c>
      <c r="G216" s="21" t="s">
        <v>39</v>
      </c>
      <c r="H216" s="57">
        <f>I216+K216+O216+P216+Q216</f>
        <v>2525</v>
      </c>
      <c r="I216" s="13">
        <v>1813</v>
      </c>
      <c r="J216" s="13"/>
      <c r="K216" s="13"/>
      <c r="L216" s="13"/>
      <c r="M216" s="13"/>
      <c r="N216" s="17">
        <v>0.2</v>
      </c>
      <c r="O216" s="13">
        <v>363</v>
      </c>
      <c r="P216" s="13">
        <v>149</v>
      </c>
      <c r="Q216" s="13">
        <v>200</v>
      </c>
      <c r="R216" s="13"/>
      <c r="S216" s="24"/>
    </row>
    <row r="217" spans="2:19" ht="14.25" customHeight="1">
      <c r="B217" s="35">
        <v>131</v>
      </c>
      <c r="C217" s="35">
        <v>130</v>
      </c>
      <c r="D217" s="6" t="s">
        <v>163</v>
      </c>
      <c r="E217" s="6" t="s">
        <v>43</v>
      </c>
      <c r="F217" s="7" t="s">
        <v>26</v>
      </c>
      <c r="G217" s="21" t="s">
        <v>39</v>
      </c>
      <c r="H217" s="57">
        <f>I217+K217+O217+P217+Q217</f>
        <v>1846</v>
      </c>
      <c r="I217" s="13">
        <v>1368</v>
      </c>
      <c r="J217" s="13"/>
      <c r="K217" s="13"/>
      <c r="L217" s="13"/>
      <c r="M217" s="13"/>
      <c r="N217" s="17">
        <v>0.15</v>
      </c>
      <c r="O217" s="13">
        <v>205</v>
      </c>
      <c r="P217" s="13">
        <v>123</v>
      </c>
      <c r="Q217" s="13">
        <v>150</v>
      </c>
      <c r="R217" s="13"/>
      <c r="S217" s="24"/>
    </row>
    <row r="218" spans="2:20" s="126" customFormat="1" ht="14.25" customHeight="1">
      <c r="B218" s="122">
        <v>132</v>
      </c>
      <c r="C218" s="122">
        <v>131</v>
      </c>
      <c r="D218" s="68" t="s">
        <v>163</v>
      </c>
      <c r="E218" s="68" t="s">
        <v>43</v>
      </c>
      <c r="F218" s="116" t="s">
        <v>26</v>
      </c>
      <c r="G218" s="117" t="s">
        <v>39</v>
      </c>
      <c r="H218" s="114"/>
      <c r="I218" s="15"/>
      <c r="J218" s="15"/>
      <c r="K218" s="15"/>
      <c r="L218" s="15"/>
      <c r="M218" s="15"/>
      <c r="N218" s="125"/>
      <c r="O218" s="15"/>
      <c r="P218" s="15"/>
      <c r="Q218" s="15"/>
      <c r="R218" s="15"/>
      <c r="S218" s="120"/>
      <c r="T218" s="115"/>
    </row>
    <row r="219" spans="2:19" ht="12.75">
      <c r="B219" s="35"/>
      <c r="C219" s="35"/>
      <c r="D219" s="6" t="s">
        <v>93</v>
      </c>
      <c r="E219" s="6"/>
      <c r="F219" s="7"/>
      <c r="G219" s="21"/>
      <c r="H219" s="57">
        <f>I219+K219+O219+P219+Q219</f>
        <v>4371</v>
      </c>
      <c r="I219" s="13">
        <f>SUM(I216:I217)</f>
        <v>3181</v>
      </c>
      <c r="J219" s="13"/>
      <c r="K219" s="13"/>
      <c r="L219" s="13"/>
      <c r="M219" s="13"/>
      <c r="N219" s="13"/>
      <c r="O219" s="13">
        <f>SUM(O216:O217)</f>
        <v>568</v>
      </c>
      <c r="P219" s="13">
        <f>SUM(P216:P217)</f>
        <v>272</v>
      </c>
      <c r="Q219" s="13">
        <f>SUM(Q216:Q217)</f>
        <v>350</v>
      </c>
      <c r="R219" s="13"/>
      <c r="S219" s="24"/>
    </row>
    <row r="220" spans="4:19" ht="12.75">
      <c r="D220" s="70"/>
      <c r="E220" s="70"/>
      <c r="F220" s="71"/>
      <c r="G220" s="72"/>
      <c r="H220" s="7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30"/>
    </row>
    <row r="221" spans="4:19" ht="12.75">
      <c r="D221" s="26" t="s">
        <v>45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2:20" s="126" customFormat="1" ht="12.75">
      <c r="B222" s="122">
        <v>133</v>
      </c>
      <c r="C222" s="122">
        <v>132</v>
      </c>
      <c r="D222" s="68" t="s">
        <v>207</v>
      </c>
      <c r="E222" s="151" t="s">
        <v>236</v>
      </c>
      <c r="F222" s="15" t="s">
        <v>21</v>
      </c>
      <c r="G222" s="15"/>
      <c r="H222" s="11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20"/>
      <c r="T222" s="115"/>
    </row>
    <row r="223" spans="2:19" ht="13.5" customHeight="1">
      <c r="B223" s="35">
        <v>134</v>
      </c>
      <c r="C223" s="35">
        <v>133</v>
      </c>
      <c r="D223" s="6" t="s">
        <v>173</v>
      </c>
      <c r="E223" s="6" t="s">
        <v>46</v>
      </c>
      <c r="F223" s="7" t="s">
        <v>26</v>
      </c>
      <c r="G223" s="21" t="s">
        <v>39</v>
      </c>
      <c r="H223" s="57">
        <f>I223+K223+O223+P223+Q223</f>
        <v>1846</v>
      </c>
      <c r="I223" s="13">
        <v>1368</v>
      </c>
      <c r="J223" s="13"/>
      <c r="K223" s="13"/>
      <c r="L223" s="13"/>
      <c r="M223" s="13"/>
      <c r="N223" s="17">
        <v>0.15</v>
      </c>
      <c r="O223" s="13">
        <v>205</v>
      </c>
      <c r="P223" s="13">
        <v>123</v>
      </c>
      <c r="Q223" s="13">
        <v>150</v>
      </c>
      <c r="R223" s="13"/>
      <c r="S223" s="24"/>
    </row>
    <row r="224" spans="2:19" ht="12.75">
      <c r="B224" s="35">
        <v>135</v>
      </c>
      <c r="C224" s="35">
        <v>134</v>
      </c>
      <c r="D224" s="6" t="s">
        <v>174</v>
      </c>
      <c r="E224" s="6" t="s">
        <v>46</v>
      </c>
      <c r="F224" s="7" t="s">
        <v>26</v>
      </c>
      <c r="G224" s="21">
        <v>1</v>
      </c>
      <c r="H224" s="57">
        <f>I224+K224+O224+P224+Q224</f>
        <v>1712</v>
      </c>
      <c r="I224" s="13">
        <v>1220</v>
      </c>
      <c r="J224" s="13"/>
      <c r="K224" s="13"/>
      <c r="L224" s="13"/>
      <c r="M224" s="13"/>
      <c r="N224" s="17">
        <v>0.2</v>
      </c>
      <c r="O224" s="13">
        <v>244</v>
      </c>
      <c r="P224" s="13">
        <v>114</v>
      </c>
      <c r="Q224" s="13">
        <v>134</v>
      </c>
      <c r="R224" s="13"/>
      <c r="S224" s="24"/>
    </row>
    <row r="225" spans="2:19" ht="12.75">
      <c r="B225" s="35"/>
      <c r="C225" s="35"/>
      <c r="D225" s="80" t="s">
        <v>90</v>
      </c>
      <c r="E225" s="7"/>
      <c r="F225" s="7"/>
      <c r="G225" s="21"/>
      <c r="H225" s="57">
        <f>I225+K225+O225+P225+Q225</f>
        <v>3558</v>
      </c>
      <c r="I225" s="13">
        <f>SUM(I223:I224)</f>
        <v>2588</v>
      </c>
      <c r="J225" s="13"/>
      <c r="K225" s="13"/>
      <c r="L225" s="13"/>
      <c r="M225" s="13"/>
      <c r="N225" s="13"/>
      <c r="O225" s="13">
        <f>SUM(O223:O224)</f>
        <v>449</v>
      </c>
      <c r="P225" s="13">
        <f>SUM(P223:P224)</f>
        <v>237</v>
      </c>
      <c r="Q225" s="13">
        <f>SUM(Q223:Q224)</f>
        <v>284</v>
      </c>
      <c r="R225" s="13"/>
      <c r="S225" s="24"/>
    </row>
    <row r="226" spans="4:19" ht="12.75"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4:19" ht="12.75">
      <c r="D227" s="26" t="s">
        <v>49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ht="12.75">
      <c r="B228" s="35">
        <v>136</v>
      </c>
      <c r="C228" s="35">
        <v>135</v>
      </c>
      <c r="D228" s="81" t="s">
        <v>164</v>
      </c>
      <c r="E228" s="6" t="s">
        <v>211</v>
      </c>
      <c r="F228" s="7" t="s">
        <v>21</v>
      </c>
      <c r="G228" s="21" t="s">
        <v>39</v>
      </c>
      <c r="H228" s="74">
        <f>I228+K228+O228+P228+Q228</f>
        <v>2452</v>
      </c>
      <c r="I228" s="13">
        <v>1441</v>
      </c>
      <c r="J228" s="17">
        <v>0.18</v>
      </c>
      <c r="K228" s="13">
        <v>259</v>
      </c>
      <c r="L228" s="13"/>
      <c r="M228" s="13"/>
      <c r="N228" s="17">
        <v>0.25</v>
      </c>
      <c r="O228" s="13">
        <v>425</v>
      </c>
      <c r="P228" s="13">
        <v>140</v>
      </c>
      <c r="Q228" s="13">
        <v>187</v>
      </c>
      <c r="R228" s="13"/>
      <c r="S228" s="140"/>
    </row>
    <row r="229" spans="2:20" s="126" customFormat="1" ht="12.75">
      <c r="B229" s="122">
        <v>137</v>
      </c>
      <c r="C229" s="122">
        <v>136</v>
      </c>
      <c r="D229" s="191" t="s">
        <v>172</v>
      </c>
      <c r="E229" s="68" t="s">
        <v>42</v>
      </c>
      <c r="F229" s="116" t="s">
        <v>21</v>
      </c>
      <c r="G229" s="117" t="s">
        <v>39</v>
      </c>
      <c r="H229" s="131">
        <f>I229+K229+O229+P229+Q229</f>
        <v>2028</v>
      </c>
      <c r="I229" s="15">
        <v>1441</v>
      </c>
      <c r="J229" s="15"/>
      <c r="K229" s="15"/>
      <c r="L229" s="15"/>
      <c r="M229" s="15"/>
      <c r="N229" s="125">
        <v>0.2</v>
      </c>
      <c r="O229" s="15">
        <v>288</v>
      </c>
      <c r="P229" s="15">
        <v>140</v>
      </c>
      <c r="Q229" s="15">
        <v>159</v>
      </c>
      <c r="R229" s="15"/>
      <c r="S229" s="120"/>
      <c r="T229" s="115"/>
    </row>
    <row r="230" spans="2:19" s="126" customFormat="1" ht="12.75">
      <c r="B230" s="122">
        <v>138</v>
      </c>
      <c r="C230" s="122">
        <v>137</v>
      </c>
      <c r="D230" s="191" t="s">
        <v>137</v>
      </c>
      <c r="E230" s="68" t="s">
        <v>42</v>
      </c>
      <c r="F230" s="116" t="s">
        <v>41</v>
      </c>
      <c r="G230" s="117" t="s">
        <v>39</v>
      </c>
      <c r="H230" s="131">
        <f>I230+K230+O230+P230+Q230</f>
        <v>1294</v>
      </c>
      <c r="I230" s="15">
        <v>890</v>
      </c>
      <c r="J230" s="15"/>
      <c r="K230" s="15"/>
      <c r="L230" s="15"/>
      <c r="M230" s="15"/>
      <c r="N230" s="125">
        <v>0.2</v>
      </c>
      <c r="O230" s="15">
        <v>178</v>
      </c>
      <c r="P230" s="15">
        <v>128</v>
      </c>
      <c r="Q230" s="15">
        <v>98</v>
      </c>
      <c r="R230" s="15"/>
      <c r="S230" s="120"/>
    </row>
    <row r="231" spans="2:19" s="126" customFormat="1" ht="12.75">
      <c r="B231" s="122"/>
      <c r="C231" s="122"/>
      <c r="D231" s="191" t="s">
        <v>90</v>
      </c>
      <c r="E231" s="68"/>
      <c r="F231" s="116"/>
      <c r="G231" s="117" t="s">
        <v>30</v>
      </c>
      <c r="H231" s="114">
        <f>I231+K231+O231+P231+Q231</f>
        <v>5774</v>
      </c>
      <c r="I231" s="15">
        <f>SUM(I228:I230)</f>
        <v>3772</v>
      </c>
      <c r="J231" s="15"/>
      <c r="K231" s="15">
        <f>SUM(K228:K230)</f>
        <v>259</v>
      </c>
      <c r="L231" s="15"/>
      <c r="M231" s="15"/>
      <c r="N231" s="15"/>
      <c r="O231" s="15">
        <f>SUM(O228:O230)</f>
        <v>891</v>
      </c>
      <c r="P231" s="15">
        <f>SUM(P228:P230)</f>
        <v>408</v>
      </c>
      <c r="Q231" s="15">
        <f>SUM(Q228:Q230)</f>
        <v>444</v>
      </c>
      <c r="R231" s="15"/>
      <c r="S231" s="120"/>
    </row>
    <row r="232" spans="2:19" s="126" customFormat="1" ht="12.75">
      <c r="B232" s="156"/>
      <c r="C232" s="156"/>
      <c r="D232" s="62"/>
      <c r="E232" s="62"/>
      <c r="F232" s="183"/>
      <c r="G232" s="183"/>
      <c r="H232" s="165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7"/>
    </row>
    <row r="233" spans="2:19" s="126" customFormat="1" ht="12.75">
      <c r="B233" s="156"/>
      <c r="C233" s="156"/>
      <c r="D233" s="156" t="s">
        <v>246</v>
      </c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2:19" s="126" customFormat="1" ht="12.75">
      <c r="B234" s="122">
        <v>139</v>
      </c>
      <c r="C234" s="122">
        <v>138</v>
      </c>
      <c r="D234" s="68" t="s">
        <v>222</v>
      </c>
      <c r="E234" s="68" t="s">
        <v>52</v>
      </c>
      <c r="F234" s="116" t="s">
        <v>21</v>
      </c>
      <c r="G234" s="117" t="s">
        <v>39</v>
      </c>
      <c r="H234" s="114">
        <f>I234+K234+O234+P234+Q234</f>
        <v>1956</v>
      </c>
      <c r="I234" s="15">
        <v>1441</v>
      </c>
      <c r="J234" s="15"/>
      <c r="K234" s="15"/>
      <c r="L234" s="15"/>
      <c r="M234" s="15"/>
      <c r="N234" s="125">
        <v>0.15</v>
      </c>
      <c r="O234" s="15">
        <v>216</v>
      </c>
      <c r="P234" s="15">
        <v>140</v>
      </c>
      <c r="Q234" s="15">
        <v>159</v>
      </c>
      <c r="R234" s="15"/>
      <c r="S234" s="120"/>
    </row>
    <row r="235" spans="2:19" s="126" customFormat="1" ht="12.75">
      <c r="B235" s="122"/>
      <c r="C235" s="122"/>
      <c r="D235" s="68" t="s">
        <v>96</v>
      </c>
      <c r="E235" s="68"/>
      <c r="F235" s="116"/>
      <c r="G235" s="68"/>
      <c r="H235" s="114">
        <f>I235+K235+O235+P235+Q235</f>
        <v>1956</v>
      </c>
      <c r="I235" s="15">
        <f>SUM(I234)</f>
        <v>1441</v>
      </c>
      <c r="J235" s="15"/>
      <c r="K235" s="15"/>
      <c r="L235" s="15"/>
      <c r="M235" s="15"/>
      <c r="N235" s="15"/>
      <c r="O235" s="15">
        <f>SUM(O234)</f>
        <v>216</v>
      </c>
      <c r="P235" s="15">
        <f>SUM(P234)</f>
        <v>140</v>
      </c>
      <c r="Q235" s="15">
        <f>SUM(Q234)</f>
        <v>159</v>
      </c>
      <c r="R235" s="15"/>
      <c r="S235" s="120"/>
    </row>
    <row r="236" spans="2:19" s="126" customFormat="1" ht="12.75">
      <c r="B236" s="156"/>
      <c r="C236" s="156"/>
      <c r="D236" s="62"/>
      <c r="E236" s="62"/>
      <c r="F236" s="183"/>
      <c r="G236" s="62"/>
      <c r="H236" s="165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7"/>
    </row>
    <row r="237" spans="2:20" s="126" customFormat="1" ht="18" customHeight="1">
      <c r="B237" s="218" t="s">
        <v>259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</row>
    <row r="238" spans="2:19" s="126" customFormat="1" ht="12.75">
      <c r="B238" s="122">
        <v>140</v>
      </c>
      <c r="C238" s="122">
        <v>139</v>
      </c>
      <c r="D238" s="192" t="s">
        <v>109</v>
      </c>
      <c r="E238" s="193" t="s">
        <v>105</v>
      </c>
      <c r="F238" s="193" t="s">
        <v>21</v>
      </c>
      <c r="G238" s="124">
        <v>1</v>
      </c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3" t="s">
        <v>28</v>
      </c>
    </row>
    <row r="239" spans="2:19" s="126" customFormat="1" ht="12.75">
      <c r="B239" s="122">
        <v>141</v>
      </c>
      <c r="C239" s="122">
        <v>140</v>
      </c>
      <c r="D239" s="68" t="s">
        <v>163</v>
      </c>
      <c r="E239" s="68" t="s">
        <v>31</v>
      </c>
      <c r="F239" s="68" t="s">
        <v>27</v>
      </c>
      <c r="G239" s="68">
        <v>1</v>
      </c>
      <c r="H239" s="131">
        <f>I239+K239+O239+P239+Q239</f>
        <v>1915</v>
      </c>
      <c r="I239" s="131">
        <v>1368</v>
      </c>
      <c r="J239" s="195"/>
      <c r="K239" s="33"/>
      <c r="L239" s="33"/>
      <c r="M239" s="33"/>
      <c r="N239" s="196">
        <v>0.2</v>
      </c>
      <c r="O239" s="197">
        <v>274</v>
      </c>
      <c r="P239" s="33">
        <v>123</v>
      </c>
      <c r="Q239" s="33">
        <v>150</v>
      </c>
      <c r="R239" s="33"/>
      <c r="S239" s="198"/>
    </row>
    <row r="240" spans="2:19" s="126" customFormat="1" ht="12.75">
      <c r="B240" s="122">
        <v>142</v>
      </c>
      <c r="C240" s="122">
        <v>141</v>
      </c>
      <c r="D240" s="68" t="s">
        <v>163</v>
      </c>
      <c r="E240" s="15" t="s">
        <v>31</v>
      </c>
      <c r="F240" s="15" t="s">
        <v>26</v>
      </c>
      <c r="G240" s="15">
        <v>1</v>
      </c>
      <c r="H240" s="131">
        <f>I240+K240+O240+P240+Q240</f>
        <v>1778</v>
      </c>
      <c r="I240" s="198">
        <v>1368</v>
      </c>
      <c r="J240" s="33"/>
      <c r="K240" s="33"/>
      <c r="L240" s="33"/>
      <c r="M240" s="33"/>
      <c r="N240" s="199">
        <v>0.1</v>
      </c>
      <c r="O240" s="33">
        <v>137</v>
      </c>
      <c r="P240" s="33">
        <v>123</v>
      </c>
      <c r="Q240" s="33">
        <v>150</v>
      </c>
      <c r="R240" s="33"/>
      <c r="S240" s="198"/>
    </row>
    <row r="241" spans="2:19" s="126" customFormat="1" ht="25.5">
      <c r="B241" s="122">
        <v>143</v>
      </c>
      <c r="C241" s="122">
        <v>142</v>
      </c>
      <c r="D241" s="68" t="s">
        <v>109</v>
      </c>
      <c r="E241" s="200" t="s">
        <v>194</v>
      </c>
      <c r="F241" s="15" t="s">
        <v>21</v>
      </c>
      <c r="G241" s="15">
        <v>1</v>
      </c>
      <c r="H241" s="131"/>
      <c r="I241" s="198"/>
      <c r="J241" s="33"/>
      <c r="K241" s="33"/>
      <c r="L241" s="33"/>
      <c r="M241" s="33"/>
      <c r="N241" s="199"/>
      <c r="O241" s="33"/>
      <c r="P241" s="33"/>
      <c r="Q241" s="33"/>
      <c r="R241" s="33"/>
      <c r="S241" s="198" t="s">
        <v>28</v>
      </c>
    </row>
    <row r="242" spans="2:19" s="126" customFormat="1" ht="12.75">
      <c r="B242" s="122"/>
      <c r="C242" s="122"/>
      <c r="D242" s="68" t="s">
        <v>93</v>
      </c>
      <c r="E242" s="68"/>
      <c r="F242" s="68"/>
      <c r="G242" s="68"/>
      <c r="H242" s="15">
        <f>SUM(H239:H240)</f>
        <v>3693</v>
      </c>
      <c r="I242" s="15">
        <f>SUM(I239:I240)</f>
        <v>2736</v>
      </c>
      <c r="J242" s="15"/>
      <c r="K242" s="15"/>
      <c r="L242" s="15"/>
      <c r="M242" s="15"/>
      <c r="N242" s="15"/>
      <c r="O242" s="15">
        <f>SUM(O239:O240)</f>
        <v>411</v>
      </c>
      <c r="P242" s="15">
        <f>SUM(P239:P240)</f>
        <v>246</v>
      </c>
      <c r="Q242" s="15">
        <f>SUM(Q239:Q240)</f>
        <v>300</v>
      </c>
      <c r="R242" s="15"/>
      <c r="S242" s="120"/>
    </row>
    <row r="243" spans="2:19" s="126" customFormat="1" ht="12.75">
      <c r="B243" s="156"/>
      <c r="C243" s="156"/>
      <c r="D243" s="62"/>
      <c r="E243" s="62"/>
      <c r="F243" s="62"/>
      <c r="G243" s="6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7"/>
    </row>
    <row r="244" spans="2:19" s="126" customFormat="1" ht="15" customHeight="1">
      <c r="B244" s="156"/>
      <c r="C244" s="156"/>
      <c r="D244" s="218" t="s">
        <v>187</v>
      </c>
      <c r="E244" s="218"/>
      <c r="F244" s="62"/>
      <c r="G244" s="6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7"/>
    </row>
    <row r="245" spans="2:20" s="126" customFormat="1" ht="38.25">
      <c r="B245" s="122">
        <v>144</v>
      </c>
      <c r="C245" s="122">
        <v>143</v>
      </c>
      <c r="D245" s="68" t="s">
        <v>217</v>
      </c>
      <c r="E245" s="151" t="s">
        <v>218</v>
      </c>
      <c r="F245" s="15" t="s">
        <v>41</v>
      </c>
      <c r="G245" s="15">
        <v>1</v>
      </c>
      <c r="H245" s="114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20"/>
      <c r="T245" s="115"/>
    </row>
    <row r="246" spans="2:19" s="101" customFormat="1" ht="12.75">
      <c r="B246" s="172"/>
      <c r="C246" s="172"/>
      <c r="D246" s="146"/>
      <c r="E246" s="147"/>
      <c r="F246" s="148"/>
      <c r="G246" s="148"/>
      <c r="H246" s="149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50"/>
    </row>
    <row r="247" spans="4:19" ht="15" customHeight="1">
      <c r="D247" s="239" t="s">
        <v>1</v>
      </c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</row>
    <row r="248" spans="2:19" s="132" customFormat="1" ht="12.75">
      <c r="B248" s="122">
        <v>145</v>
      </c>
      <c r="C248" s="122">
        <v>144</v>
      </c>
      <c r="D248" s="68" t="s">
        <v>164</v>
      </c>
      <c r="E248" s="68"/>
      <c r="F248" s="123" t="s">
        <v>21</v>
      </c>
      <c r="G248" s="124">
        <v>1</v>
      </c>
      <c r="H248" s="114"/>
      <c r="I248" s="15"/>
      <c r="J248" s="15"/>
      <c r="K248" s="15"/>
      <c r="L248" s="15"/>
      <c r="M248" s="15"/>
      <c r="N248" s="125"/>
      <c r="O248" s="68"/>
      <c r="P248" s="15"/>
      <c r="Q248" s="15"/>
      <c r="R248" s="15"/>
      <c r="S248" s="15" t="s">
        <v>28</v>
      </c>
    </row>
    <row r="249" spans="2:19" s="132" customFormat="1" ht="12.75">
      <c r="B249" s="122">
        <v>146</v>
      </c>
      <c r="C249" s="122">
        <v>145</v>
      </c>
      <c r="D249" s="68" t="s">
        <v>175</v>
      </c>
      <c r="E249" s="68" t="s">
        <v>52</v>
      </c>
      <c r="F249" s="116" t="s">
        <v>21</v>
      </c>
      <c r="G249" s="117">
        <v>1</v>
      </c>
      <c r="H249" s="114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20"/>
    </row>
    <row r="250" spans="2:19" s="115" customFormat="1" ht="12.75">
      <c r="B250" s="122">
        <v>147</v>
      </c>
      <c r="C250" s="122">
        <v>146</v>
      </c>
      <c r="D250" s="68" t="s">
        <v>166</v>
      </c>
      <c r="E250" s="68" t="s">
        <v>22</v>
      </c>
      <c r="F250" s="116" t="s">
        <v>21</v>
      </c>
      <c r="G250" s="117">
        <v>1</v>
      </c>
      <c r="H250" s="114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20"/>
    </row>
    <row r="251" spans="2:19" ht="12.75">
      <c r="B251" s="35"/>
      <c r="C251" s="35"/>
      <c r="D251" s="6" t="s">
        <v>3</v>
      </c>
      <c r="E251" s="6"/>
      <c r="F251" s="7"/>
      <c r="G251" s="21"/>
      <c r="H251" s="57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24"/>
    </row>
    <row r="252" spans="4:19" ht="12.75">
      <c r="D252" s="70"/>
      <c r="E252" s="70"/>
      <c r="F252" s="71"/>
      <c r="G252" s="71"/>
      <c r="H252" s="75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30"/>
    </row>
    <row r="253" spans="4:19" ht="12.75">
      <c r="D253" s="26" t="s">
        <v>50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2:19" ht="12.75">
      <c r="B254" s="35">
        <v>148</v>
      </c>
      <c r="C254" s="35">
        <v>147</v>
      </c>
      <c r="D254" s="6" t="s">
        <v>165</v>
      </c>
      <c r="E254" s="6" t="s">
        <v>51</v>
      </c>
      <c r="F254" s="7" t="s">
        <v>21</v>
      </c>
      <c r="G254" s="13">
        <v>1</v>
      </c>
      <c r="H254" s="74">
        <f>I254+K254+O254+P254+Q254</f>
        <v>2367</v>
      </c>
      <c r="I254" s="13">
        <v>1441</v>
      </c>
      <c r="J254" s="17">
        <v>0.18</v>
      </c>
      <c r="K254" s="13">
        <v>259</v>
      </c>
      <c r="L254" s="13"/>
      <c r="M254" s="13"/>
      <c r="N254" s="17">
        <v>0.2</v>
      </c>
      <c r="O254" s="13">
        <v>340</v>
      </c>
      <c r="P254" s="13">
        <v>140</v>
      </c>
      <c r="Q254" s="13">
        <v>187</v>
      </c>
      <c r="R254" s="13"/>
      <c r="S254" s="6" t="s">
        <v>102</v>
      </c>
    </row>
    <row r="255" spans="2:19" s="115" customFormat="1" ht="12.75">
      <c r="B255" s="122">
        <v>149</v>
      </c>
      <c r="C255" s="122">
        <v>148</v>
      </c>
      <c r="D255" s="68" t="s">
        <v>167</v>
      </c>
      <c r="E255" s="68" t="s">
        <v>51</v>
      </c>
      <c r="F255" s="116" t="s">
        <v>21</v>
      </c>
      <c r="G255" s="15">
        <v>1</v>
      </c>
      <c r="H255" s="131">
        <f>I255+K255+O255+P255+Q255</f>
        <v>1250</v>
      </c>
      <c r="I255" s="15">
        <v>890</v>
      </c>
      <c r="J255" s="15"/>
      <c r="K255" s="15"/>
      <c r="L255" s="15"/>
      <c r="M255" s="15"/>
      <c r="N255" s="125">
        <v>0.15</v>
      </c>
      <c r="O255" s="15">
        <v>134</v>
      </c>
      <c r="P255" s="15">
        <v>128</v>
      </c>
      <c r="Q255" s="15">
        <v>98</v>
      </c>
      <c r="R255" s="15"/>
      <c r="S255" s="120"/>
    </row>
    <row r="256" spans="2:19" ht="12.75">
      <c r="B256" s="35">
        <v>150</v>
      </c>
      <c r="C256" s="35">
        <v>149</v>
      </c>
      <c r="D256" s="6" t="s">
        <v>137</v>
      </c>
      <c r="E256" s="6" t="s">
        <v>42</v>
      </c>
      <c r="F256" s="7" t="s">
        <v>41</v>
      </c>
      <c r="G256" s="13">
        <v>1</v>
      </c>
      <c r="H256" s="74">
        <f>I256+K256+O256+P256+Q256</f>
        <v>1339</v>
      </c>
      <c r="I256" s="13">
        <v>890</v>
      </c>
      <c r="J256" s="13"/>
      <c r="K256" s="13"/>
      <c r="L256" s="13"/>
      <c r="M256" s="13"/>
      <c r="N256" s="17">
        <v>0.25</v>
      </c>
      <c r="O256" s="13">
        <v>223</v>
      </c>
      <c r="P256" s="13">
        <v>128</v>
      </c>
      <c r="Q256" s="13">
        <v>98</v>
      </c>
      <c r="R256" s="13"/>
      <c r="S256" s="24"/>
    </row>
    <row r="257" spans="2:19" ht="12.75">
      <c r="B257" s="35"/>
      <c r="C257" s="35"/>
      <c r="D257" s="6" t="s">
        <v>90</v>
      </c>
      <c r="E257" s="6"/>
      <c r="F257" s="7"/>
      <c r="G257" s="13"/>
      <c r="H257" s="57">
        <f>I257+K257+O257+P257+Q257</f>
        <v>4956</v>
      </c>
      <c r="I257" s="13">
        <f>SUM(I254:I256)</f>
        <v>3221</v>
      </c>
      <c r="J257" s="13"/>
      <c r="K257" s="13">
        <f>SUM(K254:K256)</f>
        <v>259</v>
      </c>
      <c r="L257" s="13"/>
      <c r="M257" s="13"/>
      <c r="N257" s="13"/>
      <c r="O257" s="13">
        <f>SUM(O254:O256)</f>
        <v>697</v>
      </c>
      <c r="P257" s="13">
        <f>SUM(P254:P256)</f>
        <v>396</v>
      </c>
      <c r="Q257" s="13">
        <f>SUM(Q254:Q256)</f>
        <v>383</v>
      </c>
      <c r="R257" s="13"/>
      <c r="S257" s="24"/>
    </row>
    <row r="258" spans="4:19" ht="12.75">
      <c r="D258" s="70"/>
      <c r="E258" s="70"/>
      <c r="F258" s="71"/>
      <c r="G258" s="16"/>
      <c r="H258" s="75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30"/>
    </row>
    <row r="259" spans="4:19" ht="12.75">
      <c r="D259" s="23" t="s">
        <v>199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2:19" s="115" customFormat="1" ht="24" customHeight="1">
      <c r="B260" s="122">
        <v>151</v>
      </c>
      <c r="C260" s="122">
        <v>150</v>
      </c>
      <c r="D260" s="143" t="s">
        <v>168</v>
      </c>
      <c r="E260" s="143" t="s">
        <v>42</v>
      </c>
      <c r="F260" s="116" t="s">
        <v>21</v>
      </c>
      <c r="G260" s="117">
        <v>1</v>
      </c>
      <c r="H260" s="15">
        <v>2100</v>
      </c>
      <c r="I260" s="15">
        <v>1441</v>
      </c>
      <c r="J260" s="15"/>
      <c r="K260" s="15"/>
      <c r="L260" s="15"/>
      <c r="M260" s="15"/>
      <c r="N260" s="125">
        <v>0.25</v>
      </c>
      <c r="O260" s="15">
        <v>360</v>
      </c>
      <c r="P260" s="15">
        <v>140</v>
      </c>
      <c r="Q260" s="15">
        <v>159</v>
      </c>
      <c r="R260" s="15"/>
      <c r="S260" s="143"/>
    </row>
    <row r="261" spans="2:19" ht="12.75">
      <c r="B261" s="35"/>
      <c r="C261" s="35"/>
      <c r="D261" s="80" t="s">
        <v>96</v>
      </c>
      <c r="E261" s="80"/>
      <c r="F261" s="7"/>
      <c r="G261" s="7"/>
      <c r="H261" s="13">
        <v>2100</v>
      </c>
      <c r="I261" s="13">
        <v>1441</v>
      </c>
      <c r="J261" s="13"/>
      <c r="K261" s="13"/>
      <c r="L261" s="13"/>
      <c r="M261" s="13"/>
      <c r="N261" s="17"/>
      <c r="O261" s="13">
        <v>360</v>
      </c>
      <c r="P261" s="13">
        <v>140</v>
      </c>
      <c r="Q261" s="13">
        <v>159</v>
      </c>
      <c r="R261" s="13"/>
      <c r="S261" s="24"/>
    </row>
    <row r="262" spans="4:19" ht="12.75"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2:19" ht="12.75">
      <c r="B263" s="213" t="s">
        <v>260</v>
      </c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</row>
    <row r="264" spans="2:19" ht="12.75">
      <c r="B264" s="35">
        <v>152</v>
      </c>
      <c r="C264" s="35">
        <v>151</v>
      </c>
      <c r="D264" s="80" t="s">
        <v>138</v>
      </c>
      <c r="E264" s="80" t="s">
        <v>176</v>
      </c>
      <c r="F264" s="7" t="s">
        <v>41</v>
      </c>
      <c r="G264" s="21">
        <v>1</v>
      </c>
      <c r="H264" s="13">
        <v>1132</v>
      </c>
      <c r="I264" s="13">
        <v>745</v>
      </c>
      <c r="J264" s="13"/>
      <c r="K264" s="13"/>
      <c r="L264" s="13"/>
      <c r="M264" s="13"/>
      <c r="N264" s="17">
        <v>0.25</v>
      </c>
      <c r="O264" s="13">
        <v>186</v>
      </c>
      <c r="P264" s="13">
        <v>119</v>
      </c>
      <c r="Q264" s="13">
        <v>82</v>
      </c>
      <c r="R264" s="13"/>
      <c r="S264" s="24"/>
    </row>
    <row r="265" spans="2:19" ht="12.75">
      <c r="B265" s="35"/>
      <c r="C265" s="35"/>
      <c r="D265" s="52" t="s">
        <v>96</v>
      </c>
      <c r="E265" s="13"/>
      <c r="F265" s="13"/>
      <c r="G265" s="13"/>
      <c r="H265" s="13">
        <v>1132</v>
      </c>
      <c r="I265" s="13">
        <v>745</v>
      </c>
      <c r="J265" s="13"/>
      <c r="K265" s="13"/>
      <c r="L265" s="13"/>
      <c r="M265" s="13"/>
      <c r="N265" s="13"/>
      <c r="O265" s="13">
        <v>186</v>
      </c>
      <c r="P265" s="13">
        <v>119</v>
      </c>
      <c r="Q265" s="13">
        <v>82</v>
      </c>
      <c r="R265" s="13"/>
      <c r="S265" s="24"/>
    </row>
    <row r="266" spans="4:19" ht="13.5" customHeight="1">
      <c r="D266" s="31"/>
      <c r="E266" s="31"/>
      <c r="F266" s="32"/>
      <c r="G266" s="32"/>
      <c r="H266" s="82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30"/>
    </row>
    <row r="267" spans="4:19" ht="12.75">
      <c r="D267" s="26" t="s">
        <v>195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2:19" ht="12.75">
      <c r="B268" s="35">
        <v>153</v>
      </c>
      <c r="C268" s="35">
        <v>152</v>
      </c>
      <c r="D268" s="80" t="s">
        <v>169</v>
      </c>
      <c r="E268" s="80" t="s">
        <v>53</v>
      </c>
      <c r="F268" s="7" t="s">
        <v>21</v>
      </c>
      <c r="G268" s="21">
        <v>1</v>
      </c>
      <c r="H268" s="74">
        <f>I268+K268+O268+P268+Q268</f>
        <v>2491</v>
      </c>
      <c r="I268" s="13">
        <v>1441</v>
      </c>
      <c r="J268" s="17">
        <v>0.2</v>
      </c>
      <c r="K268" s="13">
        <v>288</v>
      </c>
      <c r="L268" s="13"/>
      <c r="M268" s="13"/>
      <c r="N268" s="17">
        <v>0.25</v>
      </c>
      <c r="O268" s="13">
        <v>432</v>
      </c>
      <c r="P268" s="13">
        <v>140</v>
      </c>
      <c r="Q268" s="13">
        <v>190</v>
      </c>
      <c r="R268" s="13"/>
      <c r="S268" s="24"/>
    </row>
    <row r="269" spans="2:19" ht="12.75">
      <c r="B269" s="35">
        <v>154</v>
      </c>
      <c r="C269" s="35">
        <v>153</v>
      </c>
      <c r="D269" s="6" t="s">
        <v>137</v>
      </c>
      <c r="E269" s="80" t="s">
        <v>42</v>
      </c>
      <c r="F269" s="7" t="s">
        <v>41</v>
      </c>
      <c r="G269" s="21">
        <v>1</v>
      </c>
      <c r="H269" s="74">
        <f>I269+K269+O269+P269+Q269</f>
        <v>1440</v>
      </c>
      <c r="I269" s="13">
        <v>1039</v>
      </c>
      <c r="J269" s="13"/>
      <c r="K269" s="13"/>
      <c r="L269" s="13"/>
      <c r="M269" s="13"/>
      <c r="N269" s="17">
        <v>0.15</v>
      </c>
      <c r="O269" s="13">
        <v>156</v>
      </c>
      <c r="P269" s="13">
        <v>131</v>
      </c>
      <c r="Q269" s="13">
        <v>114</v>
      </c>
      <c r="R269" s="13"/>
      <c r="S269" s="24"/>
    </row>
    <row r="270" spans="2:19" ht="12.75">
      <c r="B270" s="35"/>
      <c r="C270" s="35"/>
      <c r="D270" s="8" t="s">
        <v>95</v>
      </c>
      <c r="E270" s="8"/>
      <c r="F270" s="9"/>
      <c r="G270" s="83"/>
      <c r="H270" s="74">
        <f>I270+K270+O270+P270+Q270</f>
        <v>3931</v>
      </c>
      <c r="I270" s="13">
        <f>SUM(I268:I269)</f>
        <v>2480</v>
      </c>
      <c r="J270" s="13"/>
      <c r="K270" s="13">
        <f>SUM(K268:K269)</f>
        <v>288</v>
      </c>
      <c r="L270" s="13"/>
      <c r="M270" s="13"/>
      <c r="N270" s="13"/>
      <c r="O270" s="13">
        <f>SUM(O268:O269)</f>
        <v>588</v>
      </c>
      <c r="P270" s="13">
        <f>SUM(P268:P269)</f>
        <v>271</v>
      </c>
      <c r="Q270" s="13">
        <f>SUM(Q268:Q269)</f>
        <v>304</v>
      </c>
      <c r="R270" s="13"/>
      <c r="S270" s="24"/>
    </row>
    <row r="271" spans="4:19" ht="12.75">
      <c r="D271" s="31"/>
      <c r="E271" s="31"/>
      <c r="F271" s="32"/>
      <c r="G271" s="152"/>
      <c r="H271" s="82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30"/>
    </row>
    <row r="272" spans="2:19" s="126" customFormat="1" ht="12.75">
      <c r="B272" s="156"/>
      <c r="C272" s="156"/>
      <c r="D272" s="158" t="s">
        <v>215</v>
      </c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2:20" s="126" customFormat="1" ht="12.75">
      <c r="B273" s="122">
        <v>155</v>
      </c>
      <c r="C273" s="122">
        <v>154</v>
      </c>
      <c r="D273" s="143" t="s">
        <v>216</v>
      </c>
      <c r="E273" s="143" t="s">
        <v>52</v>
      </c>
      <c r="F273" s="116" t="s">
        <v>21</v>
      </c>
      <c r="G273" s="117">
        <v>1</v>
      </c>
      <c r="H273" s="15">
        <v>2100</v>
      </c>
      <c r="I273" s="15">
        <v>1441</v>
      </c>
      <c r="J273" s="15"/>
      <c r="K273" s="15"/>
      <c r="L273" s="15"/>
      <c r="M273" s="15"/>
      <c r="N273" s="125">
        <v>0.25</v>
      </c>
      <c r="O273" s="15">
        <v>360</v>
      </c>
      <c r="P273" s="15">
        <v>140</v>
      </c>
      <c r="Q273" s="15">
        <v>159</v>
      </c>
      <c r="R273" s="15"/>
      <c r="S273" s="143"/>
      <c r="T273" s="115"/>
    </row>
    <row r="274" spans="2:19" s="126" customFormat="1" ht="14.25" customHeight="1">
      <c r="B274" s="122"/>
      <c r="C274" s="122"/>
      <c r="D274" s="143" t="s">
        <v>96</v>
      </c>
      <c r="E274" s="143"/>
      <c r="F274" s="116"/>
      <c r="G274" s="116"/>
      <c r="H274" s="15">
        <v>2100</v>
      </c>
      <c r="I274" s="15">
        <v>1441</v>
      </c>
      <c r="J274" s="15"/>
      <c r="K274" s="15"/>
      <c r="L274" s="15"/>
      <c r="M274" s="15"/>
      <c r="N274" s="125"/>
      <c r="O274" s="15">
        <v>360</v>
      </c>
      <c r="P274" s="15">
        <v>140</v>
      </c>
      <c r="Q274" s="15">
        <v>159</v>
      </c>
      <c r="R274" s="15"/>
      <c r="S274" s="120"/>
    </row>
    <row r="275" spans="4:19" ht="12.75">
      <c r="D275" s="31"/>
      <c r="E275" s="31"/>
      <c r="F275" s="32"/>
      <c r="G275" s="152"/>
      <c r="H275" s="82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30"/>
    </row>
    <row r="276" spans="4:19" ht="12.75">
      <c r="D276" s="26" t="s">
        <v>47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2:19" ht="12.75">
      <c r="B277" s="35">
        <v>156</v>
      </c>
      <c r="C277" s="35">
        <v>155</v>
      </c>
      <c r="D277" s="6" t="s">
        <v>139</v>
      </c>
      <c r="E277" s="6" t="s">
        <v>48</v>
      </c>
      <c r="F277" s="7" t="s">
        <v>35</v>
      </c>
      <c r="G277" s="21" t="s">
        <v>39</v>
      </c>
      <c r="H277" s="74">
        <f aca="true" t="shared" si="5" ref="H277:H282">I277+K277+O277+P277+Q277</f>
        <v>995</v>
      </c>
      <c r="I277" s="13">
        <v>619</v>
      </c>
      <c r="J277" s="17">
        <v>0.07</v>
      </c>
      <c r="K277" s="13">
        <v>43</v>
      </c>
      <c r="L277" s="13"/>
      <c r="M277" s="13"/>
      <c r="N277" s="17">
        <v>0.25</v>
      </c>
      <c r="O277" s="13">
        <v>165</v>
      </c>
      <c r="P277" s="13">
        <v>95</v>
      </c>
      <c r="Q277" s="13">
        <v>73</v>
      </c>
      <c r="R277" s="13"/>
      <c r="S277" s="24"/>
    </row>
    <row r="278" spans="2:19" ht="13.5" customHeight="1">
      <c r="B278" s="35">
        <v>157</v>
      </c>
      <c r="C278" s="35">
        <v>156</v>
      </c>
      <c r="D278" s="6" t="s">
        <v>139</v>
      </c>
      <c r="E278" s="6" t="s">
        <v>48</v>
      </c>
      <c r="F278" s="7" t="s">
        <v>35</v>
      </c>
      <c r="G278" s="21" t="s">
        <v>39</v>
      </c>
      <c r="H278" s="74">
        <f t="shared" si="5"/>
        <v>937</v>
      </c>
      <c r="I278" s="13">
        <v>619</v>
      </c>
      <c r="J278" s="13"/>
      <c r="K278" s="13"/>
      <c r="L278" s="13"/>
      <c r="M278" s="13"/>
      <c r="N278" s="17">
        <v>0.25</v>
      </c>
      <c r="O278" s="13">
        <v>155</v>
      </c>
      <c r="P278" s="13">
        <v>95</v>
      </c>
      <c r="Q278" s="13">
        <v>68</v>
      </c>
      <c r="R278" s="13"/>
      <c r="S278" s="24"/>
    </row>
    <row r="279" spans="2:19" ht="12.75">
      <c r="B279" s="35">
        <v>158</v>
      </c>
      <c r="C279" s="35">
        <v>157</v>
      </c>
      <c r="D279" s="6" t="s">
        <v>139</v>
      </c>
      <c r="E279" s="6" t="s">
        <v>48</v>
      </c>
      <c r="F279" s="7" t="s">
        <v>35</v>
      </c>
      <c r="G279" s="21" t="s">
        <v>39</v>
      </c>
      <c r="H279" s="74">
        <f t="shared" si="5"/>
        <v>937</v>
      </c>
      <c r="I279" s="13">
        <v>619</v>
      </c>
      <c r="J279" s="13"/>
      <c r="K279" s="13"/>
      <c r="L279" s="13"/>
      <c r="M279" s="13"/>
      <c r="N279" s="17">
        <v>0.25</v>
      </c>
      <c r="O279" s="13">
        <v>155</v>
      </c>
      <c r="P279" s="13">
        <v>95</v>
      </c>
      <c r="Q279" s="13">
        <v>68</v>
      </c>
      <c r="R279" s="13"/>
      <c r="S279" s="24"/>
    </row>
    <row r="280" spans="2:19" ht="12.75">
      <c r="B280" s="35">
        <v>159</v>
      </c>
      <c r="C280" s="35">
        <v>158</v>
      </c>
      <c r="D280" s="6" t="s">
        <v>139</v>
      </c>
      <c r="E280" s="6" t="s">
        <v>48</v>
      </c>
      <c r="F280" s="7" t="s">
        <v>35</v>
      </c>
      <c r="G280" s="21" t="s">
        <v>39</v>
      </c>
      <c r="H280" s="74">
        <f t="shared" si="5"/>
        <v>937</v>
      </c>
      <c r="I280" s="13">
        <v>619</v>
      </c>
      <c r="J280" s="13"/>
      <c r="K280" s="13"/>
      <c r="L280" s="13"/>
      <c r="M280" s="13"/>
      <c r="N280" s="17">
        <v>0.25</v>
      </c>
      <c r="O280" s="13">
        <v>155</v>
      </c>
      <c r="P280" s="13">
        <v>95</v>
      </c>
      <c r="Q280" s="13">
        <v>68</v>
      </c>
      <c r="R280" s="13"/>
      <c r="S280" s="24"/>
    </row>
    <row r="281" spans="2:19" ht="12.75">
      <c r="B281" s="35">
        <v>160</v>
      </c>
      <c r="C281" s="35">
        <v>159</v>
      </c>
      <c r="D281" s="6" t="s">
        <v>139</v>
      </c>
      <c r="E281" s="6" t="s">
        <v>48</v>
      </c>
      <c r="F281" s="7" t="s">
        <v>35</v>
      </c>
      <c r="G281" s="21" t="s">
        <v>39</v>
      </c>
      <c r="H281" s="74">
        <f t="shared" si="5"/>
        <v>937</v>
      </c>
      <c r="I281" s="13">
        <v>619</v>
      </c>
      <c r="J281" s="13"/>
      <c r="K281" s="13"/>
      <c r="L281" s="13"/>
      <c r="M281" s="13"/>
      <c r="N281" s="17">
        <v>0.25</v>
      </c>
      <c r="O281" s="13">
        <v>155</v>
      </c>
      <c r="P281" s="13">
        <v>95</v>
      </c>
      <c r="Q281" s="13">
        <v>68</v>
      </c>
      <c r="R281" s="13"/>
      <c r="S281" s="24"/>
    </row>
    <row r="282" spans="2:19" ht="12.75">
      <c r="B282" s="35"/>
      <c r="C282" s="35"/>
      <c r="D282" s="6" t="s">
        <v>92</v>
      </c>
      <c r="E282" s="6"/>
      <c r="F282" s="7"/>
      <c r="G282" s="21"/>
      <c r="H282" s="57">
        <f t="shared" si="5"/>
        <v>4743</v>
      </c>
      <c r="I282" s="13">
        <f>SUM(I277:I281)</f>
        <v>3095</v>
      </c>
      <c r="J282" s="13"/>
      <c r="K282" s="13">
        <v>43</v>
      </c>
      <c r="L282" s="13"/>
      <c r="M282" s="13"/>
      <c r="N282" s="13"/>
      <c r="O282" s="13">
        <f>SUM(O277:O281)</f>
        <v>785</v>
      </c>
      <c r="P282" s="13">
        <f>SUM(P277:P281)</f>
        <v>475</v>
      </c>
      <c r="Q282" s="13">
        <f>SUM(Q277:Q281)</f>
        <v>345</v>
      </c>
      <c r="R282" s="13"/>
      <c r="S282" s="24"/>
    </row>
    <row r="283" spans="4:19" ht="12.75">
      <c r="D283" s="31"/>
      <c r="E283" s="31"/>
      <c r="F283" s="32"/>
      <c r="G283" s="32"/>
      <c r="H283" s="82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30"/>
    </row>
    <row r="284" spans="4:23" ht="12.75">
      <c r="D284" s="84" t="s">
        <v>64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W284" s="139"/>
    </row>
    <row r="285" spans="2:23" s="101" customFormat="1" ht="15.75" customHeight="1">
      <c r="B285" s="99">
        <v>161</v>
      </c>
      <c r="C285" s="99">
        <v>160</v>
      </c>
      <c r="D285" s="110" t="s">
        <v>184</v>
      </c>
      <c r="E285" s="96" t="s">
        <v>65</v>
      </c>
      <c r="F285" s="96"/>
      <c r="G285" s="96">
        <v>1</v>
      </c>
      <c r="H285" s="95">
        <f aca="true" t="shared" si="6" ref="H285:H291">I285+K285+O285+P285+Q285</f>
        <v>1130</v>
      </c>
      <c r="I285" s="96">
        <v>744</v>
      </c>
      <c r="J285" s="100">
        <v>0.05</v>
      </c>
      <c r="K285" s="96">
        <v>37</v>
      </c>
      <c r="L285" s="96"/>
      <c r="M285" s="96"/>
      <c r="N285" s="100">
        <v>0.2</v>
      </c>
      <c r="O285" s="96">
        <v>156</v>
      </c>
      <c r="P285" s="96">
        <v>107</v>
      </c>
      <c r="Q285" s="96">
        <v>86</v>
      </c>
      <c r="R285" s="96"/>
      <c r="S285" s="97" t="s">
        <v>179</v>
      </c>
      <c r="W285" s="141"/>
    </row>
    <row r="286" spans="2:23" s="101" customFormat="1" ht="15.75" customHeight="1">
      <c r="B286" s="99">
        <v>162</v>
      </c>
      <c r="C286" s="99">
        <v>161</v>
      </c>
      <c r="D286" s="110" t="s">
        <v>184</v>
      </c>
      <c r="E286" s="96" t="s">
        <v>65</v>
      </c>
      <c r="F286" s="96"/>
      <c r="G286" s="96">
        <v>1</v>
      </c>
      <c r="H286" s="95">
        <f t="shared" si="6"/>
        <v>1033</v>
      </c>
      <c r="I286" s="96">
        <v>687</v>
      </c>
      <c r="J286" s="96"/>
      <c r="K286" s="96"/>
      <c r="L286" s="96"/>
      <c r="M286" s="96"/>
      <c r="N286" s="100">
        <v>0.25</v>
      </c>
      <c r="O286" s="96">
        <v>172</v>
      </c>
      <c r="P286" s="96">
        <v>98</v>
      </c>
      <c r="Q286" s="96">
        <v>76</v>
      </c>
      <c r="R286" s="96"/>
      <c r="S286" s="97"/>
      <c r="W286" s="141"/>
    </row>
    <row r="287" spans="2:23" s="98" customFormat="1" ht="12.75">
      <c r="B287" s="99">
        <v>163</v>
      </c>
      <c r="C287" s="99">
        <v>162</v>
      </c>
      <c r="D287" s="144" t="s">
        <v>185</v>
      </c>
      <c r="E287" s="96" t="s">
        <v>65</v>
      </c>
      <c r="F287" s="96"/>
      <c r="G287" s="96">
        <v>1</v>
      </c>
      <c r="H287" s="95">
        <f t="shared" si="6"/>
        <v>1119</v>
      </c>
      <c r="I287" s="96">
        <v>744</v>
      </c>
      <c r="J287" s="96"/>
      <c r="K287" s="96"/>
      <c r="L287" s="96"/>
      <c r="M287" s="96"/>
      <c r="N287" s="100">
        <v>0.25</v>
      </c>
      <c r="O287" s="96">
        <v>186</v>
      </c>
      <c r="P287" s="96">
        <v>107</v>
      </c>
      <c r="Q287" s="96">
        <v>82</v>
      </c>
      <c r="R287" s="96"/>
      <c r="S287" s="97"/>
      <c r="W287" s="141"/>
    </row>
    <row r="288" spans="2:23" s="101" customFormat="1" ht="12.75">
      <c r="B288" s="99">
        <v>164</v>
      </c>
      <c r="C288" s="99">
        <v>163</v>
      </c>
      <c r="D288" s="110" t="s">
        <v>148</v>
      </c>
      <c r="E288" s="96" t="s">
        <v>65</v>
      </c>
      <c r="F288" s="96"/>
      <c r="G288" s="96">
        <v>1</v>
      </c>
      <c r="H288" s="95">
        <f t="shared" si="6"/>
        <v>1119</v>
      </c>
      <c r="I288" s="96">
        <v>744</v>
      </c>
      <c r="J288" s="96"/>
      <c r="K288" s="96"/>
      <c r="L288" s="96"/>
      <c r="M288" s="96"/>
      <c r="N288" s="100">
        <v>0.25</v>
      </c>
      <c r="O288" s="96">
        <v>186</v>
      </c>
      <c r="P288" s="96">
        <v>107</v>
      </c>
      <c r="Q288" s="96">
        <v>82</v>
      </c>
      <c r="R288" s="96"/>
      <c r="S288" s="97"/>
      <c r="W288" s="141"/>
    </row>
    <row r="289" spans="2:23" s="101" customFormat="1" ht="12.75">
      <c r="B289" s="99">
        <v>165</v>
      </c>
      <c r="C289" s="99">
        <v>164</v>
      </c>
      <c r="D289" s="110" t="s">
        <v>186</v>
      </c>
      <c r="E289" s="96" t="s">
        <v>65</v>
      </c>
      <c r="F289" s="96"/>
      <c r="G289" s="96">
        <v>1</v>
      </c>
      <c r="H289" s="95">
        <f t="shared" si="6"/>
        <v>1119</v>
      </c>
      <c r="I289" s="96">
        <v>744</v>
      </c>
      <c r="J289" s="96"/>
      <c r="K289" s="96"/>
      <c r="L289" s="96"/>
      <c r="M289" s="96"/>
      <c r="N289" s="100">
        <v>0.25</v>
      </c>
      <c r="O289" s="96">
        <v>186</v>
      </c>
      <c r="P289" s="96">
        <v>107</v>
      </c>
      <c r="Q289" s="96">
        <v>82</v>
      </c>
      <c r="R289" s="96"/>
      <c r="S289" s="96"/>
      <c r="W289" s="141"/>
    </row>
    <row r="290" spans="2:23" s="115" customFormat="1" ht="12.75">
      <c r="B290" s="122">
        <v>166</v>
      </c>
      <c r="C290" s="122">
        <v>165</v>
      </c>
      <c r="D290" s="68" t="s">
        <v>208</v>
      </c>
      <c r="E290" s="160" t="s">
        <v>65</v>
      </c>
      <c r="F290" s="160"/>
      <c r="G290" s="160">
        <v>1</v>
      </c>
      <c r="H290" s="161">
        <f>I290+K290+O290+P290+Q290</f>
        <v>1119</v>
      </c>
      <c r="I290" s="160">
        <v>744</v>
      </c>
      <c r="J290" s="160"/>
      <c r="K290" s="160"/>
      <c r="L290" s="160"/>
      <c r="M290" s="160"/>
      <c r="N290" s="162">
        <v>0.25</v>
      </c>
      <c r="O290" s="160">
        <v>186</v>
      </c>
      <c r="P290" s="160">
        <v>107</v>
      </c>
      <c r="Q290" s="160">
        <v>82</v>
      </c>
      <c r="R290" s="160"/>
      <c r="S290" s="160"/>
      <c r="T290" s="115" t="s">
        <v>221</v>
      </c>
      <c r="W290" s="62"/>
    </row>
    <row r="291" spans="2:23" s="101" customFormat="1" ht="12.75">
      <c r="B291" s="99"/>
      <c r="C291" s="99"/>
      <c r="D291" s="96" t="s">
        <v>214</v>
      </c>
      <c r="E291" s="134"/>
      <c r="F291" s="134"/>
      <c r="G291" s="134"/>
      <c r="H291" s="135">
        <f t="shared" si="6"/>
        <v>6639</v>
      </c>
      <c r="I291" s="134">
        <f>SUM(I285:I290)</f>
        <v>4407</v>
      </c>
      <c r="J291" s="134"/>
      <c r="K291" s="134">
        <f>SUM(K285:K290)</f>
        <v>37</v>
      </c>
      <c r="L291" s="134"/>
      <c r="M291" s="134"/>
      <c r="N291" s="134"/>
      <c r="O291" s="134">
        <f>SUM(O285:O290)</f>
        <v>1072</v>
      </c>
      <c r="P291" s="134">
        <f>SUM(P285:P290)</f>
        <v>633</v>
      </c>
      <c r="Q291" s="134">
        <f>SUM(Q285:Q290)</f>
        <v>490</v>
      </c>
      <c r="R291" s="134"/>
      <c r="S291" s="136"/>
      <c r="W291" s="145"/>
    </row>
    <row r="292" spans="4:23" ht="12.75">
      <c r="D292" s="70"/>
      <c r="E292" s="16"/>
      <c r="F292" s="16"/>
      <c r="G292" s="16"/>
      <c r="H292" s="75"/>
      <c r="I292" s="16"/>
      <c r="J292" s="16"/>
      <c r="K292" s="16"/>
      <c r="L292" s="16"/>
      <c r="M292" s="16"/>
      <c r="N292" s="37"/>
      <c r="O292" s="16"/>
      <c r="P292" s="16"/>
      <c r="Q292" s="16"/>
      <c r="R292" s="16"/>
      <c r="S292" s="30"/>
      <c r="W292" s="139"/>
    </row>
    <row r="293" spans="4:19" ht="12.75">
      <c r="D293" s="26" t="s">
        <v>85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2:19" ht="12.75">
      <c r="B294" s="35">
        <v>167</v>
      </c>
      <c r="C294" s="35">
        <v>166</v>
      </c>
      <c r="D294" s="6" t="s">
        <v>148</v>
      </c>
      <c r="E294" s="6" t="s">
        <v>56</v>
      </c>
      <c r="F294" s="7" t="s">
        <v>35</v>
      </c>
      <c r="G294" s="21" t="s">
        <v>39</v>
      </c>
      <c r="H294" s="74">
        <f aca="true" t="shared" si="7" ref="H294:H301">I294+K294+O294+P294+Q294</f>
        <v>1271</v>
      </c>
      <c r="I294" s="13">
        <v>850</v>
      </c>
      <c r="J294" s="13"/>
      <c r="K294" s="13"/>
      <c r="L294" s="13"/>
      <c r="M294" s="13"/>
      <c r="N294" s="17">
        <v>0.25</v>
      </c>
      <c r="O294" s="13">
        <v>213</v>
      </c>
      <c r="P294" s="13">
        <v>114</v>
      </c>
      <c r="Q294" s="13">
        <v>94</v>
      </c>
      <c r="R294" s="13"/>
      <c r="S294" s="24"/>
    </row>
    <row r="295" spans="2:19" ht="12.75">
      <c r="B295" s="35">
        <v>168</v>
      </c>
      <c r="C295" s="35">
        <v>167</v>
      </c>
      <c r="D295" s="6" t="s">
        <v>150</v>
      </c>
      <c r="E295" s="6" t="s">
        <v>57</v>
      </c>
      <c r="F295" s="7" t="s">
        <v>35</v>
      </c>
      <c r="G295" s="21" t="s">
        <v>39</v>
      </c>
      <c r="H295" s="74">
        <f t="shared" si="7"/>
        <v>1271</v>
      </c>
      <c r="I295" s="13">
        <v>850</v>
      </c>
      <c r="J295" s="13"/>
      <c r="K295" s="13"/>
      <c r="L295" s="13"/>
      <c r="M295" s="13"/>
      <c r="N295" s="17">
        <v>0.25</v>
      </c>
      <c r="O295" s="13">
        <v>213</v>
      </c>
      <c r="P295" s="13">
        <v>114</v>
      </c>
      <c r="Q295" s="13">
        <v>94</v>
      </c>
      <c r="R295" s="13"/>
      <c r="S295" s="24"/>
    </row>
    <row r="296" spans="2:19" ht="12.75">
      <c r="B296" s="35">
        <v>169</v>
      </c>
      <c r="C296" s="35">
        <v>168</v>
      </c>
      <c r="D296" s="6" t="s">
        <v>148</v>
      </c>
      <c r="E296" s="6" t="s">
        <v>141</v>
      </c>
      <c r="F296" s="7" t="s">
        <v>35</v>
      </c>
      <c r="G296" s="21" t="s">
        <v>39</v>
      </c>
      <c r="H296" s="74">
        <f>I296+K296+O296+P296+Q296</f>
        <v>1187</v>
      </c>
      <c r="I296" s="13">
        <v>792</v>
      </c>
      <c r="J296" s="13"/>
      <c r="K296" s="13"/>
      <c r="L296" s="13"/>
      <c r="M296" s="13"/>
      <c r="N296" s="17">
        <v>0.25</v>
      </c>
      <c r="O296" s="13">
        <v>198</v>
      </c>
      <c r="P296" s="13">
        <v>110</v>
      </c>
      <c r="Q296" s="13">
        <v>87</v>
      </c>
      <c r="R296" s="13"/>
      <c r="S296" s="24"/>
    </row>
    <row r="297" spans="2:22" s="19" customFormat="1" ht="12.75">
      <c r="B297" s="35">
        <v>170</v>
      </c>
      <c r="C297" s="35">
        <v>169</v>
      </c>
      <c r="D297" s="6" t="s">
        <v>151</v>
      </c>
      <c r="E297" s="6" t="s">
        <v>141</v>
      </c>
      <c r="F297" s="7" t="s">
        <v>35</v>
      </c>
      <c r="G297" s="21" t="s">
        <v>39</v>
      </c>
      <c r="H297" s="74">
        <f t="shared" si="7"/>
        <v>1187</v>
      </c>
      <c r="I297" s="13">
        <v>792</v>
      </c>
      <c r="J297" s="13"/>
      <c r="K297" s="13"/>
      <c r="L297" s="13"/>
      <c r="M297" s="13"/>
      <c r="N297" s="17">
        <v>0.25</v>
      </c>
      <c r="O297" s="13">
        <v>198</v>
      </c>
      <c r="P297" s="13">
        <v>110</v>
      </c>
      <c r="Q297" s="13">
        <v>87</v>
      </c>
      <c r="R297" s="13"/>
      <c r="S297" s="6"/>
      <c r="V297" s="98"/>
    </row>
    <row r="298" spans="2:22" ht="12.75">
      <c r="B298" s="35">
        <v>171</v>
      </c>
      <c r="C298" s="35">
        <v>170</v>
      </c>
      <c r="D298" s="6" t="s">
        <v>148</v>
      </c>
      <c r="E298" s="6" t="s">
        <v>58</v>
      </c>
      <c r="F298" s="7" t="s">
        <v>35</v>
      </c>
      <c r="G298" s="21" t="s">
        <v>39</v>
      </c>
      <c r="H298" s="74">
        <f t="shared" si="7"/>
        <v>1271</v>
      </c>
      <c r="I298" s="13">
        <v>850</v>
      </c>
      <c r="J298" s="13"/>
      <c r="K298" s="13"/>
      <c r="L298" s="13"/>
      <c r="M298" s="13"/>
      <c r="N298" s="17">
        <v>0.25</v>
      </c>
      <c r="O298" s="13">
        <v>213</v>
      </c>
      <c r="P298" s="13">
        <v>114</v>
      </c>
      <c r="Q298" s="13">
        <v>94</v>
      </c>
      <c r="R298" s="13"/>
      <c r="S298" s="24"/>
      <c r="V298" s="101"/>
    </row>
    <row r="299" spans="2:19" ht="12.75">
      <c r="B299" s="35">
        <v>172</v>
      </c>
      <c r="C299" s="35">
        <v>171</v>
      </c>
      <c r="D299" s="6" t="s">
        <v>148</v>
      </c>
      <c r="E299" s="6" t="s">
        <v>59</v>
      </c>
      <c r="F299" s="7" t="s">
        <v>35</v>
      </c>
      <c r="G299" s="21" t="s">
        <v>39</v>
      </c>
      <c r="H299" s="74">
        <f t="shared" si="7"/>
        <v>1271</v>
      </c>
      <c r="I299" s="13">
        <v>850</v>
      </c>
      <c r="J299" s="13"/>
      <c r="K299" s="13"/>
      <c r="L299" s="13"/>
      <c r="M299" s="13"/>
      <c r="N299" s="17">
        <v>0.25</v>
      </c>
      <c r="O299" s="13">
        <v>213</v>
      </c>
      <c r="P299" s="13">
        <v>114</v>
      </c>
      <c r="Q299" s="13">
        <v>94</v>
      </c>
      <c r="R299" s="13"/>
      <c r="S299" s="24"/>
    </row>
    <row r="300" spans="2:19" ht="12.75">
      <c r="B300" s="35">
        <v>173</v>
      </c>
      <c r="C300" s="35">
        <v>172</v>
      </c>
      <c r="D300" s="6" t="s">
        <v>148</v>
      </c>
      <c r="E300" s="6" t="s">
        <v>60</v>
      </c>
      <c r="F300" s="7" t="s">
        <v>35</v>
      </c>
      <c r="G300" s="21" t="s">
        <v>39</v>
      </c>
      <c r="H300" s="74">
        <f t="shared" si="7"/>
        <v>1108</v>
      </c>
      <c r="I300" s="13">
        <v>792</v>
      </c>
      <c r="J300" s="13"/>
      <c r="K300" s="13"/>
      <c r="L300" s="13"/>
      <c r="M300" s="13"/>
      <c r="N300" s="17">
        <v>0.15</v>
      </c>
      <c r="O300" s="13">
        <v>119</v>
      </c>
      <c r="P300" s="13">
        <v>110</v>
      </c>
      <c r="Q300" s="13">
        <v>87</v>
      </c>
      <c r="R300" s="13"/>
      <c r="S300" s="24"/>
    </row>
    <row r="301" spans="2:19" ht="12.75">
      <c r="B301" s="35">
        <v>174</v>
      </c>
      <c r="C301" s="35">
        <v>173</v>
      </c>
      <c r="D301" s="6" t="s">
        <v>148</v>
      </c>
      <c r="E301" s="6" t="s">
        <v>61</v>
      </c>
      <c r="F301" s="7" t="s">
        <v>35</v>
      </c>
      <c r="G301" s="21" t="s">
        <v>39</v>
      </c>
      <c r="H301" s="74">
        <f t="shared" si="7"/>
        <v>1271</v>
      </c>
      <c r="I301" s="13">
        <v>850</v>
      </c>
      <c r="J301" s="13"/>
      <c r="K301" s="13"/>
      <c r="L301" s="13"/>
      <c r="M301" s="13"/>
      <c r="N301" s="17">
        <v>0.25</v>
      </c>
      <c r="O301" s="13">
        <v>213</v>
      </c>
      <c r="P301" s="13">
        <v>114</v>
      </c>
      <c r="Q301" s="13">
        <v>94</v>
      </c>
      <c r="R301" s="13"/>
      <c r="S301" s="24"/>
    </row>
    <row r="302" spans="2:19" ht="12.75">
      <c r="B302" s="35"/>
      <c r="C302" s="35"/>
      <c r="D302" s="6" t="s">
        <v>91</v>
      </c>
      <c r="E302" s="6"/>
      <c r="F302" s="7"/>
      <c r="G302" s="7"/>
      <c r="H302" s="13">
        <f>SUM(H294:H301)</f>
        <v>9837</v>
      </c>
      <c r="I302" s="13">
        <f>SUM(I294:I301)</f>
        <v>6626</v>
      </c>
      <c r="J302" s="13"/>
      <c r="K302" s="13"/>
      <c r="L302" s="13"/>
      <c r="M302" s="13"/>
      <c r="N302" s="13"/>
      <c r="O302" s="13">
        <f>SUM(O294:O301)</f>
        <v>1580</v>
      </c>
      <c r="P302" s="13">
        <f>SUM(P294:P301)</f>
        <v>900</v>
      </c>
      <c r="Q302" s="13">
        <f>SUM(Q294:Q301)</f>
        <v>731</v>
      </c>
      <c r="R302" s="13"/>
      <c r="S302" s="24"/>
    </row>
    <row r="303" spans="4:19" ht="12.75"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4:19" ht="12.75">
      <c r="D304" s="84" t="s">
        <v>62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2:19" s="19" customFormat="1" ht="12.75">
      <c r="B305" s="35">
        <v>175</v>
      </c>
      <c r="C305" s="35">
        <v>174</v>
      </c>
      <c r="D305" s="6" t="s">
        <v>149</v>
      </c>
      <c r="E305" s="6" t="s">
        <v>63</v>
      </c>
      <c r="F305" s="7" t="s">
        <v>35</v>
      </c>
      <c r="G305" s="21" t="s">
        <v>39</v>
      </c>
      <c r="H305" s="57">
        <f aca="true" t="shared" si="8" ref="H305:H310">I305+K305+O305+P305+Q305</f>
        <v>1271</v>
      </c>
      <c r="I305" s="13">
        <v>850</v>
      </c>
      <c r="J305" s="13"/>
      <c r="K305" s="13"/>
      <c r="L305" s="13"/>
      <c r="M305" s="13"/>
      <c r="N305" s="17">
        <v>0.25</v>
      </c>
      <c r="O305" s="13">
        <v>213</v>
      </c>
      <c r="P305" s="13">
        <v>114</v>
      </c>
      <c r="Q305" s="13">
        <v>94</v>
      </c>
      <c r="R305" s="13"/>
      <c r="S305" s="24" t="s">
        <v>28</v>
      </c>
    </row>
    <row r="306" spans="2:19" s="98" customFormat="1" ht="12.75">
      <c r="B306" s="99">
        <v>176</v>
      </c>
      <c r="C306" s="99">
        <v>175</v>
      </c>
      <c r="D306" s="110" t="s">
        <v>149</v>
      </c>
      <c r="E306" s="110" t="s">
        <v>63</v>
      </c>
      <c r="F306" s="112" t="s">
        <v>35</v>
      </c>
      <c r="G306" s="111" t="s">
        <v>39</v>
      </c>
      <c r="H306" s="95">
        <f t="shared" si="8"/>
        <v>1251</v>
      </c>
      <c r="I306" s="96">
        <v>850</v>
      </c>
      <c r="J306" s="96"/>
      <c r="K306" s="96"/>
      <c r="L306" s="96"/>
      <c r="M306" s="96"/>
      <c r="N306" s="100">
        <v>0.25</v>
      </c>
      <c r="O306" s="96">
        <v>213</v>
      </c>
      <c r="P306" s="96">
        <v>114</v>
      </c>
      <c r="Q306" s="96">
        <v>74</v>
      </c>
      <c r="R306" s="96"/>
      <c r="S306" s="97"/>
    </row>
    <row r="307" spans="2:25" ht="12.75">
      <c r="B307" s="35">
        <v>177</v>
      </c>
      <c r="C307" s="35">
        <v>176</v>
      </c>
      <c r="D307" s="6" t="s">
        <v>148</v>
      </c>
      <c r="E307" s="6" t="s">
        <v>63</v>
      </c>
      <c r="F307" s="7" t="s">
        <v>35</v>
      </c>
      <c r="G307" s="21" t="s">
        <v>39</v>
      </c>
      <c r="H307" s="57">
        <f t="shared" si="8"/>
        <v>1251</v>
      </c>
      <c r="I307" s="13">
        <v>850</v>
      </c>
      <c r="J307" s="13"/>
      <c r="K307" s="13"/>
      <c r="L307" s="13"/>
      <c r="M307" s="13"/>
      <c r="N307" s="17">
        <v>0.25</v>
      </c>
      <c r="O307" s="13">
        <v>213</v>
      </c>
      <c r="P307" s="13">
        <v>114</v>
      </c>
      <c r="Q307" s="13">
        <v>74</v>
      </c>
      <c r="R307" s="13"/>
      <c r="S307" s="24"/>
      <c r="T307" s="101"/>
      <c r="U307" s="101"/>
      <c r="V307" s="101"/>
      <c r="W307" s="101"/>
      <c r="X307" s="101"/>
      <c r="Y307" s="101"/>
    </row>
    <row r="308" spans="2:19" s="98" customFormat="1" ht="12.75">
      <c r="B308" s="99">
        <v>178</v>
      </c>
      <c r="C308" s="99">
        <v>177</v>
      </c>
      <c r="D308" s="110" t="s">
        <v>149</v>
      </c>
      <c r="E308" s="110" t="s">
        <v>63</v>
      </c>
      <c r="F308" s="112" t="s">
        <v>35</v>
      </c>
      <c r="G308" s="111" t="s">
        <v>39</v>
      </c>
      <c r="H308" s="95">
        <f t="shared" si="8"/>
        <v>1119</v>
      </c>
      <c r="I308" s="96">
        <v>744</v>
      </c>
      <c r="J308" s="96"/>
      <c r="K308" s="96"/>
      <c r="L308" s="96"/>
      <c r="M308" s="96"/>
      <c r="N308" s="100">
        <v>0.25</v>
      </c>
      <c r="O308" s="96">
        <v>186</v>
      </c>
      <c r="P308" s="96">
        <v>107</v>
      </c>
      <c r="Q308" s="96">
        <v>82</v>
      </c>
      <c r="R308" s="96"/>
      <c r="S308" s="96"/>
    </row>
    <row r="309" spans="2:25" ht="12.75">
      <c r="B309" s="35">
        <v>179</v>
      </c>
      <c r="C309" s="35">
        <v>178</v>
      </c>
      <c r="D309" s="6" t="s">
        <v>148</v>
      </c>
      <c r="E309" s="6" t="s">
        <v>63</v>
      </c>
      <c r="F309" s="7" t="s">
        <v>35</v>
      </c>
      <c r="G309" s="21" t="s">
        <v>39</v>
      </c>
      <c r="H309" s="57">
        <f t="shared" si="8"/>
        <v>1271</v>
      </c>
      <c r="I309" s="13">
        <v>850</v>
      </c>
      <c r="J309" s="13"/>
      <c r="K309" s="13"/>
      <c r="L309" s="13"/>
      <c r="M309" s="13"/>
      <c r="N309" s="17">
        <v>0.25</v>
      </c>
      <c r="O309" s="13">
        <v>213</v>
      </c>
      <c r="P309" s="13">
        <v>114</v>
      </c>
      <c r="Q309" s="13">
        <v>94</v>
      </c>
      <c r="R309" s="13"/>
      <c r="S309" s="24"/>
      <c r="T309" s="101"/>
      <c r="U309" s="101"/>
      <c r="V309" s="101"/>
      <c r="W309" s="101"/>
      <c r="X309" s="101"/>
      <c r="Y309" s="101"/>
    </row>
    <row r="310" spans="2:19" ht="12.75">
      <c r="B310" s="35">
        <v>180</v>
      </c>
      <c r="C310" s="35">
        <v>179</v>
      </c>
      <c r="D310" s="6" t="s">
        <v>148</v>
      </c>
      <c r="E310" s="6" t="s">
        <v>63</v>
      </c>
      <c r="F310" s="7" t="s">
        <v>35</v>
      </c>
      <c r="G310" s="21" t="s">
        <v>39</v>
      </c>
      <c r="H310" s="57">
        <f t="shared" si="8"/>
        <v>1187</v>
      </c>
      <c r="I310" s="13">
        <v>792</v>
      </c>
      <c r="J310" s="13"/>
      <c r="K310" s="13"/>
      <c r="L310" s="13"/>
      <c r="M310" s="13"/>
      <c r="N310" s="17">
        <v>0.25</v>
      </c>
      <c r="O310" s="13">
        <v>198</v>
      </c>
      <c r="P310" s="13">
        <v>110</v>
      </c>
      <c r="Q310" s="13">
        <v>87</v>
      </c>
      <c r="R310" s="13"/>
      <c r="S310" s="24"/>
    </row>
    <row r="311" spans="2:19" ht="12.75">
      <c r="B311" s="35"/>
      <c r="C311" s="35"/>
      <c r="D311" s="68" t="s">
        <v>94</v>
      </c>
      <c r="E311" s="13"/>
      <c r="F311" s="13"/>
      <c r="G311" s="13"/>
      <c r="H311" s="13">
        <f>SUM(H305:H310)</f>
        <v>7350</v>
      </c>
      <c r="I311" s="13">
        <f>SUM(I305:I310)</f>
        <v>4936</v>
      </c>
      <c r="J311" s="13"/>
      <c r="K311" s="13"/>
      <c r="L311" s="13"/>
      <c r="M311" s="13"/>
      <c r="N311" s="13"/>
      <c r="O311" s="13">
        <f>SUM(O305:O310)</f>
        <v>1236</v>
      </c>
      <c r="P311" s="13">
        <f>SUM(P305:P310)</f>
        <v>673</v>
      </c>
      <c r="Q311" s="13">
        <f>SUM(Q305:Q310)</f>
        <v>505</v>
      </c>
      <c r="R311" s="13"/>
      <c r="S311" s="24"/>
    </row>
    <row r="312" spans="4:19" ht="12.75">
      <c r="D312" s="62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30"/>
    </row>
    <row r="313" spans="4:19" ht="12.75">
      <c r="D313" s="62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30"/>
    </row>
    <row r="314" spans="4:19" ht="12.75">
      <c r="D314" s="62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30"/>
    </row>
    <row r="315" spans="4:19" ht="12.75">
      <c r="D315" s="26" t="s">
        <v>66</v>
      </c>
      <c r="E315" s="19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4:19" ht="12.75"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4:24" ht="12.75" customHeight="1">
      <c r="D317" s="254" t="s">
        <v>67</v>
      </c>
      <c r="E317" s="254" t="s">
        <v>68</v>
      </c>
      <c r="F317" s="257"/>
      <c r="G317" s="257"/>
      <c r="H317" s="253"/>
      <c r="I317" s="253"/>
      <c r="J317" s="253"/>
      <c r="K317" s="253"/>
      <c r="L317" s="16"/>
      <c r="M317" s="16"/>
      <c r="N317" s="253"/>
      <c r="O317" s="253"/>
      <c r="P317" s="253"/>
      <c r="Q317" s="253"/>
      <c r="R317" s="257"/>
      <c r="S317" s="19"/>
      <c r="X317" t="s">
        <v>6</v>
      </c>
    </row>
    <row r="318" spans="4:19" ht="27.75" customHeight="1">
      <c r="D318" s="254"/>
      <c r="E318" s="254"/>
      <c r="F318" s="257"/>
      <c r="G318" s="257"/>
      <c r="H318" s="253"/>
      <c r="I318" s="253"/>
      <c r="J318" s="253"/>
      <c r="K318" s="253"/>
      <c r="L318" s="16"/>
      <c r="M318" s="16"/>
      <c r="N318" s="253"/>
      <c r="O318" s="253"/>
      <c r="P318" s="253"/>
      <c r="Q318" s="253"/>
      <c r="R318" s="257"/>
      <c r="S318" s="19"/>
    </row>
    <row r="319" spans="4:19" ht="12.75">
      <c r="D319" s="6" t="s">
        <v>69</v>
      </c>
      <c r="E319" s="21">
        <v>3</v>
      </c>
      <c r="F319" s="258"/>
      <c r="G319" s="258"/>
      <c r="H319" s="36"/>
      <c r="I319" s="29"/>
      <c r="J319" s="230"/>
      <c r="K319" s="230"/>
      <c r="L319" s="29"/>
      <c r="M319" s="29"/>
      <c r="N319" s="230"/>
      <c r="O319" s="230"/>
      <c r="P319" s="230"/>
      <c r="Q319" s="230"/>
      <c r="R319" s="16"/>
      <c r="S319" s="19"/>
    </row>
    <row r="320" spans="4:19" ht="12.75">
      <c r="D320" s="6" t="s">
        <v>70</v>
      </c>
      <c r="E320" s="21">
        <v>57</v>
      </c>
      <c r="F320" s="230"/>
      <c r="G320" s="230"/>
      <c r="H320" s="29"/>
      <c r="I320" s="70"/>
      <c r="J320" s="230"/>
      <c r="K320" s="230"/>
      <c r="L320" s="29"/>
      <c r="M320" s="29"/>
      <c r="N320" s="230"/>
      <c r="O320" s="230"/>
      <c r="P320" s="230"/>
      <c r="Q320" s="230"/>
      <c r="R320" s="29"/>
      <c r="S320" s="19"/>
    </row>
    <row r="321" spans="2:19" s="126" customFormat="1" ht="12.75">
      <c r="B321" s="156"/>
      <c r="C321" s="156"/>
      <c r="D321" s="68" t="s">
        <v>71</v>
      </c>
      <c r="E321" s="117">
        <v>49</v>
      </c>
      <c r="F321" s="238"/>
      <c r="G321" s="238"/>
      <c r="H321" s="133"/>
      <c r="I321" s="133"/>
      <c r="J321" s="238"/>
      <c r="K321" s="238"/>
      <c r="L321" s="133"/>
      <c r="M321" s="133"/>
      <c r="N321" s="238"/>
      <c r="O321" s="238"/>
      <c r="P321" s="238"/>
      <c r="Q321" s="238"/>
      <c r="R321" s="133"/>
      <c r="S321" s="115"/>
    </row>
    <row r="322" spans="4:19" ht="25.5">
      <c r="D322" s="6" t="s">
        <v>99</v>
      </c>
      <c r="E322" s="21">
        <v>13</v>
      </c>
      <c r="F322" s="230"/>
      <c r="G322" s="230"/>
      <c r="H322" s="29"/>
      <c r="I322" s="29"/>
      <c r="J322" s="230"/>
      <c r="K322" s="230"/>
      <c r="L322" s="29"/>
      <c r="M322" s="29"/>
      <c r="N322" s="230"/>
      <c r="O322" s="230"/>
      <c r="P322" s="230"/>
      <c r="Q322" s="230"/>
      <c r="R322" s="29"/>
      <c r="S322" s="19"/>
    </row>
    <row r="323" spans="4:19" ht="25.5">
      <c r="D323" s="6" t="s">
        <v>228</v>
      </c>
      <c r="E323" s="21">
        <v>1</v>
      </c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19"/>
    </row>
    <row r="324" spans="4:19" ht="12.75">
      <c r="D324" s="6" t="s">
        <v>198</v>
      </c>
      <c r="E324" s="21">
        <v>4</v>
      </c>
      <c r="F324" s="230"/>
      <c r="G324" s="230"/>
      <c r="H324" s="16"/>
      <c r="I324" s="29"/>
      <c r="J324" s="230"/>
      <c r="K324" s="230"/>
      <c r="L324" s="29"/>
      <c r="M324" s="29"/>
      <c r="N324" s="230"/>
      <c r="O324" s="230"/>
      <c r="P324" s="230"/>
      <c r="Q324" s="230"/>
      <c r="R324" s="29"/>
      <c r="S324" s="19"/>
    </row>
    <row r="325" spans="4:19" ht="12.75">
      <c r="D325" s="6" t="s">
        <v>45</v>
      </c>
      <c r="E325" s="21">
        <v>3</v>
      </c>
      <c r="F325" s="230"/>
      <c r="G325" s="230"/>
      <c r="H325" s="16"/>
      <c r="I325" s="29"/>
      <c r="J325" s="230"/>
      <c r="K325" s="230"/>
      <c r="L325" s="29"/>
      <c r="M325" s="29"/>
      <c r="N325" s="230"/>
      <c r="O325" s="230"/>
      <c r="P325" s="230"/>
      <c r="Q325" s="230"/>
      <c r="R325" s="29"/>
      <c r="S325" s="19"/>
    </row>
    <row r="326" spans="4:19" ht="25.5">
      <c r="D326" s="6" t="s">
        <v>238</v>
      </c>
      <c r="E326" s="21">
        <v>2</v>
      </c>
      <c r="F326" s="230"/>
      <c r="G326" s="230"/>
      <c r="H326" s="16"/>
      <c r="I326" s="29"/>
      <c r="J326" s="230"/>
      <c r="K326" s="230"/>
      <c r="L326" s="29"/>
      <c r="M326" s="29"/>
      <c r="N326" s="230"/>
      <c r="O326" s="230"/>
      <c r="P326" s="230"/>
      <c r="Q326" s="230"/>
      <c r="R326" s="29"/>
      <c r="S326" s="19"/>
    </row>
    <row r="327" spans="4:19" ht="12.75">
      <c r="D327" s="6" t="s">
        <v>205</v>
      </c>
      <c r="E327" s="21">
        <v>3</v>
      </c>
      <c r="F327" s="230"/>
      <c r="G327" s="230"/>
      <c r="H327" s="29"/>
      <c r="I327" s="29"/>
      <c r="J327" s="230"/>
      <c r="K327" s="230"/>
      <c r="L327" s="29"/>
      <c r="M327" s="29"/>
      <c r="N327" s="230"/>
      <c r="O327" s="230"/>
      <c r="P327" s="230"/>
      <c r="Q327" s="230"/>
      <c r="R327" s="29"/>
      <c r="S327" s="19"/>
    </row>
    <row r="328" spans="4:19" ht="12.75">
      <c r="D328" s="6" t="s">
        <v>200</v>
      </c>
      <c r="E328" s="21">
        <v>3</v>
      </c>
      <c r="F328" s="230"/>
      <c r="G328" s="230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19"/>
    </row>
    <row r="329" spans="4:19" ht="12.75">
      <c r="D329" s="6" t="s">
        <v>201</v>
      </c>
      <c r="E329" s="21">
        <v>1</v>
      </c>
      <c r="F329" s="230"/>
      <c r="G329" s="230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19"/>
    </row>
    <row r="330" spans="4:19" ht="12.75">
      <c r="D330" s="6" t="s">
        <v>202</v>
      </c>
      <c r="E330" s="21">
        <v>4</v>
      </c>
      <c r="F330" s="230"/>
      <c r="G330" s="230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19"/>
    </row>
    <row r="331" spans="4:19" ht="12.75">
      <c r="D331" s="6" t="s">
        <v>191</v>
      </c>
      <c r="E331" s="21">
        <v>1</v>
      </c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19"/>
    </row>
    <row r="332" spans="4:19" ht="25.5">
      <c r="D332" s="6" t="s">
        <v>2</v>
      </c>
      <c r="E332" s="21">
        <v>3</v>
      </c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19"/>
    </row>
    <row r="333" spans="4:19" ht="12.75">
      <c r="D333" s="6" t="s">
        <v>203</v>
      </c>
      <c r="E333" s="21">
        <v>1</v>
      </c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19"/>
    </row>
    <row r="334" spans="4:19" ht="12.75">
      <c r="D334" s="6" t="s">
        <v>204</v>
      </c>
      <c r="E334" s="21">
        <v>1</v>
      </c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19"/>
    </row>
    <row r="335" spans="4:19" ht="12.75">
      <c r="D335" s="6" t="s">
        <v>89</v>
      </c>
      <c r="E335" s="21">
        <v>3</v>
      </c>
      <c r="F335" s="230"/>
      <c r="G335" s="230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19"/>
    </row>
    <row r="336" spans="4:19" ht="12.75">
      <c r="D336" s="6" t="s">
        <v>206</v>
      </c>
      <c r="E336" s="21">
        <v>1</v>
      </c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19"/>
    </row>
    <row r="337" spans="4:19" ht="12.75">
      <c r="D337" s="6" t="s">
        <v>234</v>
      </c>
      <c r="E337" s="21">
        <v>27</v>
      </c>
      <c r="F337" s="230"/>
      <c r="G337" s="230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19"/>
    </row>
    <row r="338" spans="4:19" ht="12.75">
      <c r="D338" s="35" t="s">
        <v>24</v>
      </c>
      <c r="E338" s="35">
        <f>SUM(E319:E337)</f>
        <v>180</v>
      </c>
      <c r="F338" s="258"/>
      <c r="G338" s="230"/>
      <c r="H338" s="29"/>
      <c r="I338" s="29"/>
      <c r="J338" s="230"/>
      <c r="K338" s="230"/>
      <c r="L338" s="29"/>
      <c r="M338" s="29"/>
      <c r="N338" s="230"/>
      <c r="O338" s="230"/>
      <c r="P338" s="230"/>
      <c r="Q338" s="230"/>
      <c r="R338" s="16"/>
      <c r="S338" s="19"/>
    </row>
    <row r="339" spans="4:19" ht="12.75">
      <c r="D339" s="86"/>
      <c r="E339" s="86"/>
      <c r="F339" s="137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16"/>
      <c r="S339" s="19"/>
    </row>
    <row r="340" spans="4:19" ht="12.75">
      <c r="D340" s="26" t="s">
        <v>72</v>
      </c>
      <c r="E340" s="19"/>
      <c r="F340" s="19"/>
      <c r="G340" s="85"/>
      <c r="H340" s="85"/>
      <c r="I340" s="85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4:19" ht="12.75">
      <c r="D341" s="19"/>
      <c r="E341" s="26" t="s">
        <v>73</v>
      </c>
      <c r="F341" s="19"/>
      <c r="G341" s="85"/>
      <c r="H341" s="85"/>
      <c r="I341" s="85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20" ht="24.75" customHeight="1">
      <c r="A342" s="226" t="s">
        <v>76</v>
      </c>
      <c r="B342" s="227"/>
      <c r="C342" s="228"/>
      <c r="D342" s="209" t="s">
        <v>77</v>
      </c>
      <c r="E342" s="203" t="s">
        <v>147</v>
      </c>
      <c r="F342" s="223" t="s">
        <v>78</v>
      </c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5"/>
      <c r="T342" s="153"/>
    </row>
    <row r="343" spans="1:20" ht="12" customHeight="1">
      <c r="A343" s="216" t="s">
        <v>192</v>
      </c>
      <c r="B343" s="216"/>
      <c r="C343" s="216"/>
      <c r="D343" s="211">
        <v>3</v>
      </c>
      <c r="E343" s="22"/>
      <c r="F343" s="220"/>
      <c r="G343" s="221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10">
        <v>3</v>
      </c>
      <c r="T343" s="154"/>
    </row>
    <row r="344" spans="1:20" ht="12.75">
      <c r="A344" s="216" t="s">
        <v>74</v>
      </c>
      <c r="B344" s="216"/>
      <c r="C344" s="216"/>
      <c r="D344" s="211" t="s">
        <v>250</v>
      </c>
      <c r="E344" s="22">
        <v>7</v>
      </c>
      <c r="F344" s="220"/>
      <c r="G344" s="221"/>
      <c r="H344" s="206" t="s">
        <v>80</v>
      </c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8" t="s">
        <v>213</v>
      </c>
      <c r="T344" s="155"/>
    </row>
    <row r="345" spans="1:20" ht="24" customHeight="1">
      <c r="A345" s="222" t="s">
        <v>261</v>
      </c>
      <c r="B345" s="222"/>
      <c r="C345" s="222"/>
      <c r="D345" s="211" t="s">
        <v>193</v>
      </c>
      <c r="E345" s="22">
        <v>1</v>
      </c>
      <c r="F345" s="214"/>
      <c r="G345" s="215"/>
      <c r="H345" s="206">
        <v>7</v>
      </c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8" t="s">
        <v>239</v>
      </c>
      <c r="T345" s="155"/>
    </row>
    <row r="346" spans="1:20" ht="12.75">
      <c r="A346" s="216" t="s">
        <v>79</v>
      </c>
      <c r="B346" s="216"/>
      <c r="C346" s="216"/>
      <c r="D346" s="207">
        <v>52</v>
      </c>
      <c r="E346" s="22">
        <v>8</v>
      </c>
      <c r="F346" s="214"/>
      <c r="G346" s="215"/>
      <c r="H346" s="206">
        <v>42</v>
      </c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8">
        <v>44</v>
      </c>
      <c r="T346" s="155"/>
    </row>
    <row r="347" spans="1:20" ht="12.75">
      <c r="A347" s="216" t="s">
        <v>146</v>
      </c>
      <c r="B347" s="216"/>
      <c r="C347" s="216"/>
      <c r="D347" s="207">
        <v>53</v>
      </c>
      <c r="E347" s="22">
        <v>7</v>
      </c>
      <c r="F347" s="214"/>
      <c r="G347" s="215"/>
      <c r="H347" s="206">
        <v>42</v>
      </c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8">
        <v>46</v>
      </c>
      <c r="T347" s="155"/>
    </row>
    <row r="348" spans="1:20" ht="12.75">
      <c r="A348" s="216" t="s">
        <v>75</v>
      </c>
      <c r="B348" s="216"/>
      <c r="C348" s="216"/>
      <c r="D348" s="207" t="s">
        <v>235</v>
      </c>
      <c r="E348" s="22">
        <v>1</v>
      </c>
      <c r="F348" s="214"/>
      <c r="G348" s="215"/>
      <c r="H348" s="206">
        <v>14</v>
      </c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8" t="s">
        <v>240</v>
      </c>
      <c r="T348" s="155"/>
    </row>
    <row r="349" spans="1:20" ht="12.75">
      <c r="A349" s="216" t="s">
        <v>54</v>
      </c>
      <c r="B349" s="216"/>
      <c r="C349" s="216"/>
      <c r="D349" s="207">
        <v>1</v>
      </c>
      <c r="E349" s="22"/>
      <c r="F349" s="214"/>
      <c r="G349" s="215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8">
        <v>1</v>
      </c>
      <c r="T349" s="155"/>
    </row>
    <row r="350" spans="1:20" ht="12.75">
      <c r="A350" s="216" t="s">
        <v>55</v>
      </c>
      <c r="B350" s="216"/>
      <c r="C350" s="216"/>
      <c r="D350" s="207">
        <v>30</v>
      </c>
      <c r="E350" s="22">
        <v>4</v>
      </c>
      <c r="F350" s="214"/>
      <c r="G350" s="215"/>
      <c r="H350" s="206">
        <v>27</v>
      </c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8">
        <v>26</v>
      </c>
      <c r="T350" s="155"/>
    </row>
    <row r="351" spans="1:20" ht="12.75">
      <c r="A351" s="216" t="s">
        <v>24</v>
      </c>
      <c r="B351" s="216"/>
      <c r="C351" s="216"/>
      <c r="D351" s="204">
        <v>180</v>
      </c>
      <c r="E351" s="10">
        <v>28</v>
      </c>
      <c r="F351" s="214"/>
      <c r="G351" s="215"/>
      <c r="H351" s="205" t="s">
        <v>83</v>
      </c>
      <c r="I351" s="205"/>
      <c r="J351" s="205"/>
      <c r="K351" s="205"/>
      <c r="L351" s="205"/>
      <c r="M351" s="205"/>
      <c r="N351" s="205"/>
      <c r="O351" s="206"/>
      <c r="P351" s="206"/>
      <c r="Q351" s="206"/>
      <c r="R351" s="206"/>
      <c r="S351" s="212" t="s">
        <v>242</v>
      </c>
      <c r="T351" s="156"/>
    </row>
    <row r="352" spans="4:20" ht="12.75">
      <c r="D352" s="14"/>
      <c r="E352" s="23"/>
      <c r="F352" s="86"/>
      <c r="G352" s="86"/>
      <c r="H352" s="86"/>
      <c r="I352" s="86"/>
      <c r="J352" s="86"/>
      <c r="K352" s="86"/>
      <c r="L352" s="86"/>
      <c r="M352" s="86"/>
      <c r="N352" s="86"/>
      <c r="O352" s="16"/>
      <c r="P352" s="16"/>
      <c r="Q352" s="14"/>
      <c r="R352" s="14"/>
      <c r="S352" s="14"/>
      <c r="T352" s="115"/>
    </row>
    <row r="353" spans="4:19" ht="12.75"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2:20" ht="12.75">
      <c r="B354" s="168"/>
      <c r="C354" s="168" t="s">
        <v>226</v>
      </c>
      <c r="D354" s="26"/>
      <c r="E354" s="26" t="s">
        <v>86</v>
      </c>
      <c r="F354" s="26"/>
      <c r="G354" s="26"/>
      <c r="H354" s="26"/>
      <c r="I354" s="26"/>
      <c r="J354" s="26"/>
      <c r="K354" s="14"/>
      <c r="L354" s="26"/>
      <c r="M354" s="26"/>
      <c r="N354" s="26" t="s">
        <v>87</v>
      </c>
      <c r="O354" s="26"/>
      <c r="P354" s="26"/>
      <c r="Q354" s="26"/>
      <c r="R354" s="14"/>
      <c r="S354" s="14"/>
      <c r="T354" s="23"/>
    </row>
    <row r="355" spans="2:20" ht="12.75">
      <c r="B355" s="168"/>
      <c r="C355" s="168" t="s">
        <v>227</v>
      </c>
      <c r="D355" s="26"/>
      <c r="E355" s="26" t="s">
        <v>4</v>
      </c>
      <c r="F355" s="26"/>
      <c r="G355" s="26"/>
      <c r="H355" s="26"/>
      <c r="I355" s="26"/>
      <c r="J355" s="26"/>
      <c r="K355" s="26"/>
      <c r="L355" s="26"/>
      <c r="M355" s="26"/>
      <c r="N355" s="26" t="s">
        <v>88</v>
      </c>
      <c r="O355" s="26"/>
      <c r="P355" s="26"/>
      <c r="Q355" s="14"/>
      <c r="R355" s="14"/>
      <c r="S355" s="14"/>
      <c r="T355" s="26"/>
    </row>
    <row r="356" spans="4:19" ht="12.75"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69" t="s">
        <v>225</v>
      </c>
    </row>
    <row r="357" spans="4:19" ht="12.75">
      <c r="D357" s="19"/>
      <c r="E357" s="23"/>
      <c r="F357" s="23"/>
      <c r="G357" s="23"/>
      <c r="H357" s="23" t="s">
        <v>88</v>
      </c>
      <c r="I357" s="23" t="s">
        <v>88</v>
      </c>
      <c r="J357" s="23" t="s">
        <v>88</v>
      </c>
      <c r="K357" s="23" t="s">
        <v>88</v>
      </c>
      <c r="L357" s="23" t="s">
        <v>88</v>
      </c>
      <c r="M357" s="23" t="s">
        <v>88</v>
      </c>
      <c r="N357" s="23" t="s">
        <v>88</v>
      </c>
      <c r="O357" s="23" t="s">
        <v>88</v>
      </c>
      <c r="P357" s="23" t="s">
        <v>88</v>
      </c>
      <c r="Q357" s="23" t="s">
        <v>88</v>
      </c>
      <c r="R357" s="23" t="s">
        <v>88</v>
      </c>
      <c r="S357" s="26" t="s">
        <v>219</v>
      </c>
    </row>
    <row r="358" spans="4:19" ht="12.75">
      <c r="D358" s="19"/>
      <c r="E358" s="23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3"/>
    </row>
    <row r="359" spans="4:19" ht="12.75">
      <c r="D359" s="113"/>
      <c r="E359" s="113"/>
      <c r="F359" s="113"/>
      <c r="G359" s="113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4:19" ht="12.75">
      <c r="D360" s="113"/>
      <c r="E360" s="113"/>
      <c r="F360" s="113"/>
      <c r="G360" s="113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</row>
    <row r="361" spans="4:19" ht="12.75">
      <c r="D361" s="113"/>
      <c r="E361" s="113"/>
      <c r="F361" s="113"/>
      <c r="G361" s="113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</row>
    <row r="362" spans="4:19" ht="12.75">
      <c r="D362" s="113"/>
      <c r="E362" s="113"/>
      <c r="F362" s="113"/>
      <c r="G362" s="113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</row>
    <row r="363" spans="4:17" ht="12.75">
      <c r="D363" s="113"/>
      <c r="E363" s="113"/>
      <c r="F363" s="113"/>
      <c r="G363" s="113"/>
      <c r="H363" s="27"/>
      <c r="I363" s="27"/>
      <c r="J363" s="27"/>
      <c r="L363" s="27"/>
      <c r="M363" s="27"/>
      <c r="N363" s="27"/>
      <c r="O363" s="27"/>
      <c r="P363" s="27"/>
      <c r="Q363" s="27"/>
    </row>
    <row r="364" spans="4:16" ht="12.75"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</sheetData>
  <sheetProtection/>
  <mergeCells count="118">
    <mergeCell ref="B3:D3"/>
    <mergeCell ref="A2:D2"/>
    <mergeCell ref="D1:S1"/>
    <mergeCell ref="P322:Q322"/>
    <mergeCell ref="P319:Q319"/>
    <mergeCell ref="P320:Q320"/>
    <mergeCell ref="P321:Q321"/>
    <mergeCell ref="N317:O318"/>
    <mergeCell ref="F321:G321"/>
    <mergeCell ref="H317:H318"/>
    <mergeCell ref="F320:G320"/>
    <mergeCell ref="F317:G318"/>
    <mergeCell ref="F319:G319"/>
    <mergeCell ref="F325:G325"/>
    <mergeCell ref="F330:G330"/>
    <mergeCell ref="N322:O322"/>
    <mergeCell ref="N324:O324"/>
    <mergeCell ref="F324:G324"/>
    <mergeCell ref="J327:K327"/>
    <mergeCell ref="J322:K322"/>
    <mergeCell ref="F322:G322"/>
    <mergeCell ref="N320:O320"/>
    <mergeCell ref="J321:K321"/>
    <mergeCell ref="F338:G338"/>
    <mergeCell ref="F326:G326"/>
    <mergeCell ref="F328:G328"/>
    <mergeCell ref="F335:G335"/>
    <mergeCell ref="J326:K326"/>
    <mergeCell ref="F337:G337"/>
    <mergeCell ref="F329:G329"/>
    <mergeCell ref="F327:G327"/>
    <mergeCell ref="T213:T214"/>
    <mergeCell ref="R317:R318"/>
    <mergeCell ref="N338:O338"/>
    <mergeCell ref="J325:K325"/>
    <mergeCell ref="N325:O325"/>
    <mergeCell ref="N326:O326"/>
    <mergeCell ref="J324:K324"/>
    <mergeCell ref="J320:K320"/>
    <mergeCell ref="J338:K338"/>
    <mergeCell ref="N327:O327"/>
    <mergeCell ref="E317:E318"/>
    <mergeCell ref="D133:F133"/>
    <mergeCell ref="P317:Q318"/>
    <mergeCell ref="D317:D318"/>
    <mergeCell ref="I317:I318"/>
    <mergeCell ref="D168:I168"/>
    <mergeCell ref="D200:E200"/>
    <mergeCell ref="D90:F90"/>
    <mergeCell ref="E70:E71"/>
    <mergeCell ref="N70:N71"/>
    <mergeCell ref="P338:Q338"/>
    <mergeCell ref="P327:Q327"/>
    <mergeCell ref="P324:Q324"/>
    <mergeCell ref="P325:Q325"/>
    <mergeCell ref="P326:Q326"/>
    <mergeCell ref="D101:S101"/>
    <mergeCell ref="J317:K318"/>
    <mergeCell ref="S7:S8"/>
    <mergeCell ref="D70:D71"/>
    <mergeCell ref="L7:M7"/>
    <mergeCell ref="F7:F8"/>
    <mergeCell ref="G68:G69"/>
    <mergeCell ref="S68:S69"/>
    <mergeCell ref="I7:I8"/>
    <mergeCell ref="E68:E69"/>
    <mergeCell ref="G7:G8"/>
    <mergeCell ref="N7:O7"/>
    <mergeCell ref="D190:S190"/>
    <mergeCell ref="F68:F69"/>
    <mergeCell ref="I68:I69"/>
    <mergeCell ref="I70:I71"/>
    <mergeCell ref="G70:G71"/>
    <mergeCell ref="H7:H8"/>
    <mergeCell ref="D7:D8"/>
    <mergeCell ref="O68:O69"/>
    <mergeCell ref="N321:O321"/>
    <mergeCell ref="P7:P8"/>
    <mergeCell ref="D244:E244"/>
    <mergeCell ref="D247:S247"/>
    <mergeCell ref="C7:C8"/>
    <mergeCell ref="J7:K7"/>
    <mergeCell ref="Q7:Q8"/>
    <mergeCell ref="O70:O71"/>
    <mergeCell ref="N319:O319"/>
    <mergeCell ref="F70:F71"/>
    <mergeCell ref="B7:B8"/>
    <mergeCell ref="J319:K319"/>
    <mergeCell ref="D4:F4"/>
    <mergeCell ref="N68:N69"/>
    <mergeCell ref="D5:S5"/>
    <mergeCell ref="E7:E8"/>
    <mergeCell ref="R7:R8"/>
    <mergeCell ref="D68:D69"/>
    <mergeCell ref="D67:S67"/>
    <mergeCell ref="A350:C350"/>
    <mergeCell ref="F342:S342"/>
    <mergeCell ref="A342:C342"/>
    <mergeCell ref="A343:C343"/>
    <mergeCell ref="A344:C344"/>
    <mergeCell ref="F349:G349"/>
    <mergeCell ref="F350:G350"/>
    <mergeCell ref="F348:G348"/>
    <mergeCell ref="A345:C345"/>
    <mergeCell ref="A346:C346"/>
    <mergeCell ref="A347:C347"/>
    <mergeCell ref="A348:C348"/>
    <mergeCell ref="A349:C349"/>
    <mergeCell ref="F351:G351"/>
    <mergeCell ref="A351:C351"/>
    <mergeCell ref="B163:T163"/>
    <mergeCell ref="B237:T237"/>
    <mergeCell ref="B199:T199"/>
    <mergeCell ref="F343:G343"/>
    <mergeCell ref="F344:G344"/>
    <mergeCell ref="F345:G345"/>
    <mergeCell ref="F346:G346"/>
    <mergeCell ref="F347:G347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anami</cp:lastModifiedBy>
  <cp:lastPrinted>2019-05-10T09:06:50Z</cp:lastPrinted>
  <dcterms:created xsi:type="dcterms:W3CDTF">2003-09-01T05:43:36Z</dcterms:created>
  <dcterms:modified xsi:type="dcterms:W3CDTF">2019-05-14T07:20:50Z</dcterms:modified>
  <cp:category/>
  <cp:version/>
  <cp:contentType/>
  <cp:contentStatus/>
</cp:coreProperties>
</file>