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555" tabRatio="317" activeTab="0"/>
  </bookViews>
  <sheets>
    <sheet name="Anexa 1 sintetic" sheetId="1" r:id="rId1"/>
    <sheet name="Anexa 2 analitic" sheetId="2" r:id="rId2"/>
    <sheet name="Anexa 3" sheetId="3" r:id="rId3"/>
    <sheet name="Anexa 4" sheetId="4" state="hidden" r:id="rId4"/>
    <sheet name="Anexa 4  " sheetId="5" r:id="rId5"/>
    <sheet name="Anexa 5" sheetId="6" r:id="rId6"/>
  </sheets>
  <definedNames>
    <definedName name="Excel_BuiltIn_Print_Titles" localSheetId="1">'Anexa 1 sintetic'!$11:$14</definedName>
    <definedName name="_xlnm.Print_Area" localSheetId="4">'Anexa 4  '!$A$1:$I$66</definedName>
    <definedName name="_xlnm.Print_Titles" localSheetId="0">'Anexa 1 sintetic'!$9:$11</definedName>
    <definedName name="_xlnm.Print_Titles" localSheetId="1">'Anexa 2 analitic'!$9:$12</definedName>
    <definedName name="_xlnm.Print_Titles" localSheetId="3">'Anexa 4'!$7:$8</definedName>
    <definedName name="_xlnm.Print_Titles" localSheetId="4">'Anexa 4  '!$5:$6</definedName>
  </definedNames>
  <calcPr fullCalcOnLoad="1"/>
</workbook>
</file>

<file path=xl/sharedStrings.xml><?xml version="1.0" encoding="utf-8"?>
<sst xmlns="http://schemas.openxmlformats.org/spreadsheetml/2006/main" count="894" uniqueCount="442">
  <si>
    <t>Anexa nr.1</t>
  </si>
  <si>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</si>
  <si>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</si>
  <si>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</si>
  <si>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</si>
  <si>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</si>
  <si>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</si>
  <si>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</si>
  <si>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</si>
  <si>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</si>
  <si>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</si>
  <si>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</si>
  <si>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</si>
  <si>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</si>
  <si>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</si>
  <si>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</si>
  <si>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</si>
  <si>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</si>
  <si>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</si>
  <si>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</si>
  <si>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</si>
  <si>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</si>
  <si>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</si>
  <si>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</si>
  <si>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</si>
  <si>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</si>
  <si>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</si>
  <si>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</si>
  <si>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</si>
  <si>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</si>
  <si>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</si>
  <si>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</si>
  <si>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</si>
  <si>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</si>
  <si>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</si>
  <si>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</si>
  <si>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</si>
  <si>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</si>
  <si>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</si>
  <si>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</si>
  <si>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</si>
  <si>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</si>
  <si>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</si>
  <si>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</si>
  <si>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</si>
  <si>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</si>
  <si>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</si>
  <si>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</si>
  <si>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</si>
  <si>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</si>
  <si>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</si>
  <si>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</si>
  <si>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</si>
  <si>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</si>
  <si>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</si>
  <si>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</si>
  <si>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</si>
  <si>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</si>
  <si>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</si>
  <si>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</si>
  <si>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</si>
  <si>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</si>
  <si>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</si>
  <si>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</si>
  <si>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</si>
  <si>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</si>
  <si>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</si>
  <si>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</si>
  <si>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</si>
  <si>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</si>
  <si>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</si>
  <si>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</si>
  <si>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</si>
  <si>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</si>
  <si>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</si>
  <si>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</si>
  <si>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</si>
  <si>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</si>
  <si>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</si>
  <si>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</si>
  <si>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 xml:space="preserve"> 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</si>
  <si>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</si>
  <si>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</si>
  <si>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</si>
  <si>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</si>
  <si>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</si>
  <si>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Câştigul mediu  lunar pe salariat (lei/persoană) determinat pe baza cheltuielilor de natură salarială, recalculat cf. Legii anuale a bugetului de stat **)</t>
  </si>
  <si>
    <t>Productivitatea muncii în unităţi valorice pe total personal mediu (mii lei/persoană) (Rd.2/Rd.49)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</si>
  <si>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</si>
  <si>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</si>
  <si>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</si>
  <si>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</si>
  <si>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</si>
  <si>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r>
      <t>*) Rd.50 = Rd.</t>
    </r>
    <r>
      <rPr>
        <b/>
        <sz val="10"/>
        <color indexed="8"/>
        <rFont val="Arial"/>
        <family val="2"/>
      </rPr>
      <t>154</t>
    </r>
    <r>
      <rPr>
        <sz val="10"/>
        <color indexed="8"/>
        <rFont val="Arial"/>
        <family val="2"/>
      </rPr>
      <t xml:space="preserve"> din Anexa de fundamentare  nr.2</t>
    </r>
  </si>
  <si>
    <r>
      <t>**) Rd.51 = Rd.</t>
    </r>
    <r>
      <rPr>
        <b/>
        <sz val="10"/>
        <rFont val="Arial"/>
        <family val="2"/>
      </rPr>
      <t>155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</si>
  <si>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</si>
  <si>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 xml:space="preserve"> CONDUCĂTORUL COMPARTIMENTULUI  FINANCIAR-CONTABIL</t>
  </si>
  <si>
    <t>Anexa nr.2</t>
  </si>
  <si>
    <t>Detalierea indicatorilor economico-financiari prevăzuţi în bugetul de venituri şi cheltuieli și repartizarea pe trimestre a acestora</t>
  </si>
  <si>
    <t>Propuneri an curent (N)</t>
  </si>
  <si>
    <t xml:space="preserve"> Aprobat</t>
  </si>
  <si>
    <t xml:space="preserve"> Preliminat / Realizat</t>
  </si>
  <si>
    <t>din care:</t>
  </si>
  <si>
    <t>7=6/5</t>
  </si>
  <si>
    <t>8=5/3a</t>
  </si>
  <si>
    <t>conform Hotararii C.A.</t>
  </si>
  <si>
    <t>Trim I</t>
  </si>
  <si>
    <t>Trim II</t>
  </si>
  <si>
    <t>Trim III</t>
  </si>
  <si>
    <t>An</t>
  </si>
  <si>
    <t>3a</t>
  </si>
  <si>
    <t>4a</t>
  </si>
  <si>
    <t>6a</t>
  </si>
  <si>
    <t>6b</t>
  </si>
  <si>
    <t>6c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</si>
  <si>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</si>
  <si>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</si>
  <si>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</si>
  <si>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</si>
  <si>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</si>
  <si>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</si>
  <si>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</si>
  <si>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</si>
  <si>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</si>
  <si>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</si>
  <si>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</si>
  <si>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</si>
  <si>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</si>
  <si>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</si>
  <si>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</si>
  <si>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</si>
  <si>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</si>
  <si>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</si>
  <si>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</si>
  <si>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</si>
  <si>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</si>
  <si>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</si>
  <si>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(Rd.17+Rd.18),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</si>
  <si>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</si>
  <si>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</si>
  <si>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</si>
  <si>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</si>
  <si>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</si>
  <si>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</si>
  <si>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</si>
  <si>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</si>
  <si>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</si>
  <si>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</si>
  <si>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</si>
  <si>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</si>
  <si>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</si>
  <si>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(Rd.30+Rd.131+Rd.139)</t>
  </si>
  <si>
    <t xml:space="preserve">Cheltuieli de exploatare (Rd.31+Rd.79+Rd.86+Rd.114),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</si>
  <si>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</si>
  <si>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</si>
  <si>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</si>
  <si>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</si>
  <si>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</si>
  <si>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</si>
  <si>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</si>
  <si>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</si>
  <si>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</si>
  <si>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</si>
  <si>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</si>
  <si>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</si>
  <si>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</si>
  <si>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</si>
  <si>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</si>
  <si>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</si>
  <si>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</si>
  <si>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</si>
  <si>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</si>
  <si>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</si>
  <si>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</si>
  <si>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</si>
  <si>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</si>
  <si>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</si>
  <si>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</si>
  <si>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</si>
  <si>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</si>
  <si>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</si>
  <si>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</si>
  <si>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</si>
  <si>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</si>
  <si>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</si>
  <si>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</si>
  <si>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</si>
  <si>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sponsorizarea, potrivit O.U.G. nr.2/2015 (Rd.58+Rd.59+Rd.61),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</si>
  <si>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</si>
  <si>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</si>
  <si>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</si>
  <si>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</si>
  <si>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>d3)</t>
  </si>
  <si>
    <t xml:space="preserve">     - pentru cluburile sportive</t>
  </si>
  <si>
    <t>d4)</t>
  </si>
  <si>
    <t>ch. de sponsorizare pentru alte actiuni si activitati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</si>
  <si>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</si>
  <si>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</si>
  <si>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</si>
  <si>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</si>
  <si>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</si>
  <si>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</si>
  <si>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</si>
  <si>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</si>
  <si>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</si>
  <si>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</si>
  <si>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</si>
  <si>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</si>
  <si>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</si>
  <si>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</si>
  <si>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</si>
  <si>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</si>
  <si>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</si>
  <si>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</si>
  <si>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</si>
  <si>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</si>
  <si>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</si>
  <si>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</si>
  <si>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</si>
  <si>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</si>
  <si>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</si>
  <si>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</si>
  <si>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</si>
  <si>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</si>
  <si>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</si>
  <si>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</si>
  <si>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</si>
  <si>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</si>
  <si>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</si>
  <si>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</si>
  <si>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</si>
  <si>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</si>
  <si>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</si>
  <si>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</si>
  <si>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</si>
  <si>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</si>
  <si>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</si>
  <si>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</si>
  <si>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</si>
  <si>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</si>
  <si>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</si>
  <si>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</si>
  <si>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</si>
  <si>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</si>
  <si>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</si>
  <si>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</si>
  <si>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</si>
  <si>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</si>
  <si>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</si>
  <si>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</si>
  <si>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</si>
  <si>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</si>
  <si>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</si>
  <si>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</si>
  <si>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</si>
  <si>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D. Alte cheltuieli de exploatare (Rd.115+Rd.118+Rd.119+Rd.120+Rd.121+Rd.122), din care:</t>
  </si>
  <si>
    <t>cheltuieli cu majorări şi penalităţi (Rd.116+Rd.117),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</si>
  <si>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</si>
  <si>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</si>
  <si>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</si>
  <si>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</si>
  <si>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</si>
  <si>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</si>
  <si>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(Rd.123-Rd.126),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</si>
  <si>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</si>
  <si>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</si>
  <si>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</si>
  <si>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</si>
  <si>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</si>
  <si>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</si>
  <si>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</si>
  <si>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</si>
  <si>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</si>
  <si>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</si>
  <si>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</si>
  <si>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(Rd.132+Rd.135+Rd.138),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</si>
  <si>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</si>
  <si>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</si>
  <si>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</si>
  <si>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</si>
  <si>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</si>
  <si>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(Rd.1-Rd.29)</t>
  </si>
  <si>
    <t>venituri neimpozabile</t>
  </si>
  <si>
    <t>cheltuieli nedeductibile fiscal</t>
  </si>
  <si>
    <t>Venituri totale din exploatare, din care: (Rd.2)</t>
  </si>
  <si>
    <t xml:space="preserve"> - venituri din subvenții și transferuri</t>
  </si>
  <si>
    <t xml:space="preserve"> - alte venituri care nu se iau în calcul la determinarea productivității muncii, cf. Legii anuale a bugetului de stat</t>
  </si>
  <si>
    <t>Cheltuieli de natură salarială (Rd.87), din care: **)</t>
  </si>
  <si>
    <t>Cheltuieli  cu salariile (Rd.88)</t>
  </si>
  <si>
    <t xml:space="preserve">Nr.mediu de salariaţi </t>
  </si>
  <si>
    <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Rd.147 – rd.93*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rd.98)/Rd.</t>
    </r>
    <r>
      <rPr>
        <b/>
        <i/>
        <sz val="10"/>
        <color indexed="8"/>
        <rFont val="Arial"/>
        <family val="2"/>
      </rPr>
      <t>153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</si>
  <si>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t>x</t>
  </si>
  <si>
    <t xml:space="preserve"> b)</t>
  </si>
  <si>
    <t>Câştigul mediu  lunar pe salariat (lei/persoană) determinat pe baza cheltuielilor de natură salarială, recalculat cf. Legii anuale a bugetului de stat</t>
  </si>
  <si>
    <r>
      <t>Productivitatea muncii în unităţi valorice pe total personal mediu (mii lei/persoană) (Rd.2/Rd.</t>
    </r>
    <r>
      <rPr>
        <b/>
        <i/>
        <sz val="10"/>
        <color indexed="8"/>
        <rFont val="Arial"/>
        <family val="2"/>
      </rPr>
      <t>153</t>
    </r>
    <r>
      <rPr>
        <b/>
        <sz val="10"/>
        <color indexed="8"/>
        <rFont val="Arial"/>
        <family val="2"/>
      </rPr>
      <t>)</t>
    </r>
  </si>
  <si>
    <r>
      <t>Productivitatea muncii în unităţi fizice pe total personal mediu (cantitate produse finite/persoană) W=QPF/Rd.</t>
    </r>
    <r>
      <rPr>
        <b/>
        <i/>
        <sz val="10"/>
        <color indexed="8"/>
        <rFont val="Arial"/>
        <family val="2"/>
      </rPr>
      <t>153</t>
    </r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</si>
  <si>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</si>
  <si>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</si>
  <si>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</si>
  <si>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</si>
  <si>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</si>
  <si>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</si>
  <si>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</si>
  <si>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</si>
  <si>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</si>
  <si>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</si>
  <si>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</si>
  <si>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</si>
  <si>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 xml:space="preserve"> *)  în limita prevazuta la art.25 alin.3 lit.b din Legea nr.227/2015 privind Codul fiscal, cu modificările și completarile ulterioare</t>
  </si>
  <si>
    <t>**) se vor evidenția distinct sumele care nu se iau în calcul la determinarea creșterii câștigului mediu brut lunar, prevăzute în Legea anuală a bugetului de stat</t>
  </si>
  <si>
    <t xml:space="preserve">                                                                                                                                                                       </t>
  </si>
  <si>
    <t xml:space="preserve"> CONDUCĂTORUL COMPARTIMENTULUI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</si>
  <si>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</si>
  <si>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</si>
  <si>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</si>
  <si>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</si>
  <si>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</si>
  <si>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 xml:space="preserve">   %     4=3/2</t>
  </si>
  <si>
    <t xml:space="preserve">      %        7=6/5</t>
  </si>
  <si>
    <t>Crt</t>
  </si>
  <si>
    <t>Aprobat</t>
  </si>
  <si>
    <t>Realizat</t>
  </si>
  <si>
    <t>Venituri totale (rd.1+rd.2+rd.3) *), din care:</t>
  </si>
  <si>
    <t>Venituri din exploatare*)</t>
  </si>
  <si>
    <t>2.</t>
  </si>
  <si>
    <t>3.</t>
  </si>
  <si>
    <t>*) veniturile totale și veniturile din exploatare vor fi diminuate cu sumele primite de la bugetul de stat</t>
  </si>
  <si>
    <t>Anexa nr.4</t>
  </si>
  <si>
    <t xml:space="preserve">Repartizarea pe trimestre a indicatorilor economico-financiari </t>
  </si>
  <si>
    <t>Trim IV</t>
  </si>
  <si>
    <t>din vânzarea activelor şi alte operaţii de capital (Rd.18+Rd.19), din care:</t>
  </si>
  <si>
    <t>CHELTUIELI TOTALE  (Rd.30+Rd.136+Rd.144)</t>
  </si>
  <si>
    <t xml:space="preserve">Cheltuieli de exploatare (Rd.31+Rd.79+Rd.86+Rd.120), din care: 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</si>
  <si>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</si>
  <si>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</si>
  <si>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</si>
  <si>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</si>
  <si>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</si>
  <si>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</si>
  <si>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</si>
  <si>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c) tichete de vacanţă;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</si>
  <si>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</si>
  <si>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</si>
  <si>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</si>
  <si>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</si>
  <si>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</si>
  <si>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</si>
  <si>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</si>
  <si>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</si>
  <si>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</si>
  <si>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</si>
  <si>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</si>
  <si>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</si>
  <si>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</si>
  <si>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</si>
  <si>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</si>
  <si>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</si>
  <si>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</si>
  <si>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</si>
  <si>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</si>
  <si>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</si>
  <si>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</si>
  <si>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</si>
  <si>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</si>
  <si>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</si>
  <si>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</si>
  <si>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</si>
  <si>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</si>
  <si>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</si>
  <si>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</si>
  <si>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</si>
  <si>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</si>
  <si>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</si>
  <si>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</si>
  <si>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</si>
  <si>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</si>
  <si>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</si>
  <si>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</si>
  <si>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</si>
  <si>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</si>
  <si>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</si>
  <si>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</si>
  <si>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</si>
  <si>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</si>
  <si>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</si>
  <si>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</si>
  <si>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</si>
  <si>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</si>
  <si>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</si>
  <si>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</si>
  <si>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 xml:space="preserve"> CONDUCĂTORUL COMPARTIMENTULUI  FINANCIAR CONTABIL   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</si>
  <si>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</si>
  <si>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</si>
  <si>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</si>
  <si>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</si>
  <si>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</si>
  <si>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</si>
  <si>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</si>
  <si>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</si>
  <si>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</si>
  <si>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</si>
  <si>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</si>
  <si>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</si>
  <si>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</si>
  <si>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</si>
  <si>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</si>
  <si>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</si>
  <si>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</si>
  <si>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</si>
  <si>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 xml:space="preserve">CONDUCĂTORUL COMPARTIMENTULUIFINANCIAR CONTABIL         </t>
  </si>
  <si>
    <t>Realizat an 2016</t>
  </si>
  <si>
    <t>Prevederi an precedent 2017</t>
  </si>
  <si>
    <t>Propuneri an curent 2018</t>
  </si>
  <si>
    <t xml:space="preserve">CONSILIUL JUDETEAN ARGES </t>
  </si>
  <si>
    <t xml:space="preserve">REGIA AUTONOMA JUDETEANA DE DRUMURI ARGES RA </t>
  </si>
  <si>
    <t>PITESTI, STR. G COSBUC, NR.40</t>
  </si>
  <si>
    <t>CUI RO 27648587</t>
  </si>
  <si>
    <t>BUGETUL  DE  VENITURI  ŞI  CHELTUIELI  PE  ANUL  2018</t>
  </si>
  <si>
    <t xml:space="preserve"> Realizat/ Preliminat  an precedent 2017</t>
  </si>
  <si>
    <t>Propuneri  an curent 2018</t>
  </si>
  <si>
    <t>Estimări an 2019</t>
  </si>
  <si>
    <t>Estimări an 2020</t>
  </si>
  <si>
    <t>Prevederi an 2016</t>
  </si>
  <si>
    <t xml:space="preserve">Reducerea cheltuielilor cu inchirierea de utilaje  </t>
  </si>
  <si>
    <t xml:space="preserve">si folosirea utilajelor date in administrare </t>
  </si>
  <si>
    <t xml:space="preserve">de autoritatea tutelara </t>
  </si>
  <si>
    <t xml:space="preserve">Aparitia unor cheltuieli neprevazute (inlocuire </t>
  </si>
  <si>
    <t>echipament de calcul deteriorat, reparatii neprevazute</t>
  </si>
  <si>
    <t>servicii de terti, consultante)</t>
  </si>
  <si>
    <t>COMPARTIMENTULUI FINANCIAR CONTABIL</t>
  </si>
  <si>
    <t>an curent 2018</t>
  </si>
  <si>
    <t>an 2019</t>
  </si>
  <si>
    <t>an 2020</t>
  </si>
  <si>
    <t>an precedent 2017</t>
  </si>
  <si>
    <t xml:space="preserve">cresterea salariului minim pe economie garantat in plata </t>
  </si>
  <si>
    <t>trecerea contributiilor de la angajator la angajat</t>
  </si>
  <si>
    <t>*</t>
  </si>
  <si>
    <t>conform HCJ 135/25.05.2017</t>
  </si>
  <si>
    <t xml:space="preserve">Reducerea cheltuielilor cu piesele de schimb si reparatiile </t>
  </si>
  <si>
    <t>Cresterea cheltuielilor cu impozite cladiri si terenuri</t>
  </si>
  <si>
    <t xml:space="preserve">Incasarea la timp a creantelor (inclusiv creante restante)si stabilirea unor termene de plata </t>
  </si>
  <si>
    <t xml:space="preserve"> termene de plata mai mari pentru furnizorii de mat prime si materiale 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</si>
</sst>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2" fillId="0" borderId="12" xfId="56" applyFont="1" applyFill="1" applyBorder="1" applyAlignment="1">
      <alignment vertical="top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center" wrapText="1"/>
      <protection/>
    </xf>
    <xf numFmtId="0" fontId="2" fillId="0" borderId="15" xfId="55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2" fillId="0" borderId="17" xfId="56" applyFont="1" applyFill="1" applyBorder="1" applyAlignment="1">
      <alignment vertical="center"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6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wrapText="1"/>
      <protection/>
    </xf>
    <xf numFmtId="0" fontId="8" fillId="0" borderId="0" xfId="56" applyFont="1" applyFill="1" applyBorder="1" applyAlignment="1">
      <alignment horizontal="center"/>
      <protection/>
    </xf>
    <xf numFmtId="0" fontId="8" fillId="0" borderId="0" xfId="56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55" applyFont="1" applyFill="1" applyAlignment="1">
      <alignment horizontal="left" vertical="center"/>
      <protection/>
    </xf>
    <xf numFmtId="0" fontId="9" fillId="0" borderId="0" xfId="55" applyFont="1" applyFill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8" fillId="0" borderId="0" xfId="55" applyFont="1" applyFill="1">
      <alignment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9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9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wrapText="1"/>
      <protection/>
    </xf>
    <xf numFmtId="0" fontId="6" fillId="0" borderId="0" xfId="56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wrapText="1"/>
      <protection/>
    </xf>
    <xf numFmtId="0" fontId="11" fillId="0" borderId="0" xfId="56" applyFont="1" applyFill="1" applyBorder="1">
      <alignment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8" fillId="0" borderId="12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/>
      <protection/>
    </xf>
    <xf numFmtId="0" fontId="8" fillId="0" borderId="21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vertical="center"/>
      <protection/>
    </xf>
    <xf numFmtId="0" fontId="8" fillId="0" borderId="12" xfId="56" applyFont="1" applyFill="1" applyBorder="1" applyAlignment="1">
      <alignment vertical="top" wrapText="1"/>
      <protection/>
    </xf>
    <xf numFmtId="0" fontId="8" fillId="0" borderId="12" xfId="56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vertical="center" wrapText="1"/>
      <protection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7" xfId="56" applyFont="1" applyFill="1" applyBorder="1" applyAlignment="1">
      <alignment vertical="top" wrapText="1"/>
      <protection/>
    </xf>
    <xf numFmtId="49" fontId="6" fillId="0" borderId="17" xfId="56" applyNumberFormat="1" applyFont="1" applyFill="1" applyBorder="1" applyAlignment="1">
      <alignment horizontal="left" vertical="top" wrapText="1"/>
      <protection/>
    </xf>
    <xf numFmtId="0" fontId="6" fillId="0" borderId="17" xfId="56" applyFont="1" applyFill="1" applyBorder="1" applyAlignment="1">
      <alignment horizontal="left" vertical="top" wrapText="1"/>
      <protection/>
    </xf>
    <xf numFmtId="0" fontId="6" fillId="0" borderId="22" xfId="56" applyFont="1" applyFill="1" applyBorder="1" applyAlignment="1">
      <alignment horizontal="center" vertical="center"/>
      <protection/>
    </xf>
    <xf numFmtId="0" fontId="6" fillId="0" borderId="22" xfId="56" applyFont="1" applyFill="1" applyBorder="1" applyAlignment="1">
      <alignment horizontal="left" vertical="top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/>
      <protection/>
    </xf>
    <xf numFmtId="0" fontId="11" fillId="0" borderId="25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 vertical="center"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8" fillId="0" borderId="0" xfId="56" applyFont="1" applyFill="1" applyBorder="1" applyAlignment="1">
      <alignment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11" fillId="0" borderId="0" xfId="56" applyFont="1" applyFill="1" applyBorder="1" applyAlignment="1">
      <alignment horizontal="left" vertical="top" wrapText="1"/>
      <protection/>
    </xf>
    <xf numFmtId="0" fontId="11" fillId="0" borderId="0" xfId="56" applyFont="1" applyFill="1" applyBorder="1" applyAlignment="1">
      <alignment horizontal="center"/>
      <protection/>
    </xf>
    <xf numFmtId="0" fontId="14" fillId="0" borderId="0" xfId="56" applyFont="1" applyFill="1" applyBorder="1" applyAlignment="1">
      <alignment wrapText="1"/>
      <protection/>
    </xf>
    <xf numFmtId="0" fontId="14" fillId="0" borderId="0" xfId="56" applyFont="1" applyFill="1" applyBorder="1" applyAlignment="1">
      <alignment horizontal="center"/>
      <protection/>
    </xf>
    <xf numFmtId="0" fontId="14" fillId="0" borderId="0" xfId="56" applyFont="1" applyFill="1" applyBorder="1">
      <alignment/>
      <protection/>
    </xf>
    <xf numFmtId="0" fontId="2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19" fillId="0" borderId="12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0" fontId="20" fillId="0" borderId="12" xfId="56" applyFont="1" applyFill="1" applyBorder="1" applyAlignment="1">
      <alignment wrapText="1"/>
      <protection/>
    </xf>
    <xf numFmtId="0" fontId="19" fillId="0" borderId="12" xfId="56" applyFont="1" applyFill="1" applyBorder="1">
      <alignment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7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7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left" vertical="top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2" fillId="0" borderId="22" xfId="56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horizontal="left" vertical="top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19" fillId="0" borderId="17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0" fontId="4" fillId="0" borderId="24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1" xfId="0" applyFont="1" applyBorder="1" applyAlignment="1">
      <alignment wrapText="1"/>
    </xf>
    <xf numFmtId="0" fontId="4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1" xfId="0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0" fontId="4" fillId="0" borderId="4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1" xfId="0" applyFont="1" applyBorder="1" applyAlignment="1">
      <alignment wrapText="1"/>
    </xf>
    <xf numFmtId="0" fontId="4" fillId="0" borderId="18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left" vertical="center" wrapText="1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36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2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4" fontId="21" fillId="0" borderId="12" xfId="56" applyNumberFormat="1" applyFont="1" applyFill="1" applyBorder="1" applyAlignment="1">
      <alignment horizontal="center"/>
      <protection/>
    </xf>
    <xf numFmtId="4" fontId="21" fillId="0" borderId="12" xfId="56" applyNumberFormat="1" applyFont="1" applyFill="1" applyBorder="1">
      <alignment/>
      <protection/>
    </xf>
    <xf numFmtId="4" fontId="18" fillId="0" borderId="12" xfId="56" applyNumberFormat="1" applyFont="1" applyFill="1" applyBorder="1" applyAlignment="1">
      <alignment/>
      <protection/>
    </xf>
    <xf numFmtId="4" fontId="21" fillId="0" borderId="12" xfId="56" applyNumberFormat="1" applyFont="1" applyFill="1" applyBorder="1" applyAlignment="1">
      <alignment/>
      <protection/>
    </xf>
    <xf numFmtId="4" fontId="18" fillId="33" borderId="12" xfId="56" applyNumberFormat="1" applyFont="1" applyFill="1" applyBorder="1" applyAlignment="1">
      <alignment/>
      <protection/>
    </xf>
    <xf numFmtId="4" fontId="18" fillId="0" borderId="0" xfId="56" applyNumberFormat="1" applyFont="1" applyFill="1" applyBorder="1" applyAlignment="1">
      <alignment/>
      <protection/>
    </xf>
    <xf numFmtId="4" fontId="18" fillId="0" borderId="22" xfId="56" applyNumberFormat="1" applyFont="1" applyFill="1" applyBorder="1" applyAlignment="1">
      <alignment/>
      <protection/>
    </xf>
    <xf numFmtId="4" fontId="21" fillId="0" borderId="22" xfId="56" applyNumberFormat="1" applyFont="1" applyFill="1" applyBorder="1" applyAlignment="1">
      <alignment/>
      <protection/>
    </xf>
    <xf numFmtId="4" fontId="18" fillId="0" borderId="12" xfId="55" applyNumberFormat="1" applyFont="1" applyFill="1" applyBorder="1" applyAlignment="1">
      <alignment wrapText="1"/>
      <protection/>
    </xf>
    <xf numFmtId="4" fontId="21" fillId="0" borderId="12" xfId="55" applyNumberFormat="1" applyFont="1" applyFill="1" applyBorder="1" applyAlignment="1">
      <alignment wrapText="1"/>
      <protection/>
    </xf>
    <xf numFmtId="4" fontId="18" fillId="0" borderId="24" xfId="56" applyNumberFormat="1" applyFont="1" applyFill="1" applyBorder="1" applyAlignment="1">
      <alignment/>
      <protection/>
    </xf>
    <xf numFmtId="4" fontId="21" fillId="0" borderId="24" xfId="56" applyNumberFormat="1" applyFont="1" applyFill="1" applyBorder="1" applyAlignment="1">
      <alignment/>
      <protection/>
    </xf>
    <xf numFmtId="4" fontId="18" fillId="33" borderId="24" xfId="56" applyNumberFormat="1" applyFont="1" applyFill="1" applyBorder="1" applyAlignment="1">
      <alignment/>
      <protection/>
    </xf>
    <xf numFmtId="4" fontId="22" fillId="0" borderId="12" xfId="56" applyNumberFormat="1" applyFont="1" applyFill="1" applyBorder="1" applyAlignment="1">
      <alignment horizontal="center"/>
      <protection/>
    </xf>
    <xf numFmtId="4" fontId="22" fillId="0" borderId="12" xfId="56" applyNumberFormat="1" applyFont="1" applyFill="1" applyBorder="1" applyAlignment="1">
      <alignment/>
      <protection/>
    </xf>
    <xf numFmtId="4" fontId="5" fillId="0" borderId="12" xfId="56" applyNumberFormat="1" applyFont="1" applyFill="1" applyBorder="1" applyAlignment="1">
      <alignment/>
      <protection/>
    </xf>
    <xf numFmtId="4" fontId="21" fillId="0" borderId="21" xfId="56" applyNumberFormat="1" applyFont="1" applyFill="1" applyBorder="1">
      <alignment/>
      <protection/>
    </xf>
    <xf numFmtId="4" fontId="18" fillId="0" borderId="11" xfId="55" applyNumberFormat="1" applyFont="1" applyFill="1" applyBorder="1" applyAlignment="1">
      <alignment wrapText="1"/>
      <protection/>
    </xf>
    <xf numFmtId="4" fontId="18" fillId="0" borderId="11" xfId="55" applyNumberFormat="1" applyFont="1" applyFill="1" applyBorder="1" applyAlignment="1">
      <alignment/>
      <protection/>
    </xf>
    <xf numFmtId="0" fontId="5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9" fillId="34" borderId="51" xfId="0" applyFont="1" applyFill="1" applyBorder="1" applyAlignment="1">
      <alignment horizontal="left" vertical="top" wrapText="1"/>
    </xf>
    <xf numFmtId="49" fontId="11" fillId="0" borderId="51" xfId="0" applyNumberFormat="1" applyFont="1" applyBorder="1" applyAlignment="1">
      <alignment horizontal="left" vertical="top" wrapText="1"/>
    </xf>
    <xf numFmtId="0" fontId="4" fillId="0" borderId="52" xfId="56" applyFont="1" applyFill="1" applyBorder="1" applyAlignment="1">
      <alignment vertical="center" wrapText="1"/>
      <protection/>
    </xf>
    <xf numFmtId="4" fontId="2" fillId="0" borderId="53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4" fontId="2" fillId="0" borderId="55" xfId="56" applyNumberFormat="1" applyFont="1" applyFill="1" applyBorder="1" applyAlignment="1">
      <alignment vertical="center" wrapText="1"/>
      <protection/>
    </xf>
    <xf numFmtId="4" fontId="0" fillId="0" borderId="55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59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1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66" xfId="0" applyFont="1" applyBorder="1" applyAlignment="1">
      <alignment horizontal="left"/>
    </xf>
    <xf numFmtId="0" fontId="18" fillId="0" borderId="67" xfId="0" applyFont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18" fillId="0" borderId="69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71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58" xfId="0" applyFont="1" applyBorder="1" applyAlignment="1">
      <alignment/>
    </xf>
    <xf numFmtId="0" fontId="18" fillId="0" borderId="73" xfId="0" applyFont="1" applyBorder="1" applyAlignment="1">
      <alignment horizontal="left"/>
    </xf>
    <xf numFmtId="0" fontId="5" fillId="0" borderId="45" xfId="0" applyFont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" fontId="18" fillId="0" borderId="50" xfId="0" applyNumberFormat="1" applyFont="1" applyBorder="1" applyAlignment="1">
      <alignment/>
    </xf>
    <xf numFmtId="0" fontId="18" fillId="0" borderId="5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4" fontId="18" fillId="0" borderId="50" xfId="0" applyNumberFormat="1" applyFont="1" applyBorder="1" applyAlignment="1">
      <alignment/>
    </xf>
    <xf numFmtId="4" fontId="18" fillId="0" borderId="74" xfId="0" applyNumberFormat="1" applyFont="1" applyBorder="1" applyAlignment="1">
      <alignment/>
    </xf>
    <xf numFmtId="4" fontId="18" fillId="0" borderId="75" xfId="0" applyNumberFormat="1" applyFont="1" applyBorder="1" applyAlignment="1">
      <alignment/>
    </xf>
    <xf numFmtId="0" fontId="18" fillId="0" borderId="7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72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76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4" fontId="18" fillId="0" borderId="58" xfId="0" applyNumberFormat="1" applyFont="1" applyBorder="1" applyAlignment="1">
      <alignment/>
    </xf>
    <xf numFmtId="4" fontId="18" fillId="0" borderId="73" xfId="0" applyNumberFormat="1" applyFont="1" applyBorder="1" applyAlignment="1">
      <alignment/>
    </xf>
    <xf numFmtId="4" fontId="18" fillId="0" borderId="60" xfId="0" applyNumberFormat="1" applyFont="1" applyBorder="1" applyAlignment="1">
      <alignment/>
    </xf>
    <xf numFmtId="0" fontId="18" fillId="0" borderId="77" xfId="0" applyFont="1" applyBorder="1" applyAlignment="1">
      <alignment/>
    </xf>
    <xf numFmtId="16" fontId="18" fillId="0" borderId="77" xfId="0" applyNumberFormat="1" applyFont="1" applyBorder="1" applyAlignment="1">
      <alignment/>
    </xf>
    <xf numFmtId="0" fontId="18" fillId="0" borderId="77" xfId="0" applyFont="1" applyBorder="1" applyAlignment="1">
      <alignment horizontal="center"/>
    </xf>
    <xf numFmtId="4" fontId="18" fillId="0" borderId="77" xfId="0" applyNumberFormat="1" applyFont="1" applyBorder="1" applyAlignment="1">
      <alignment/>
    </xf>
    <xf numFmtId="4" fontId="18" fillId="0" borderId="78" xfId="0" applyNumberFormat="1" applyFont="1" applyBorder="1" applyAlignment="1">
      <alignment/>
    </xf>
    <xf numFmtId="4" fontId="18" fillId="0" borderId="79" xfId="0" applyNumberFormat="1" applyFont="1" applyBorder="1" applyAlignment="1">
      <alignment/>
    </xf>
    <xf numFmtId="0" fontId="18" fillId="0" borderId="71" xfId="0" applyFont="1" applyBorder="1" applyAlignment="1">
      <alignment horizontal="center"/>
    </xf>
    <xf numFmtId="4" fontId="18" fillId="0" borderId="71" xfId="0" applyNumberFormat="1" applyFont="1" applyBorder="1" applyAlignment="1">
      <alignment/>
    </xf>
    <xf numFmtId="4" fontId="18" fillId="0" borderId="80" xfId="0" applyNumberFormat="1" applyFont="1" applyBorder="1" applyAlignment="1">
      <alignment/>
    </xf>
    <xf numFmtId="0" fontId="18" fillId="0" borderId="70" xfId="0" applyFont="1" applyBorder="1" applyAlignment="1">
      <alignment horizontal="center"/>
    </xf>
    <xf numFmtId="4" fontId="18" fillId="0" borderId="70" xfId="0" applyNumberFormat="1" applyFont="1" applyBorder="1" applyAlignment="1">
      <alignment/>
    </xf>
    <xf numFmtId="4" fontId="18" fillId="0" borderId="81" xfId="0" applyNumberFormat="1" applyFont="1" applyBorder="1" applyAlignment="1">
      <alignment/>
    </xf>
    <xf numFmtId="16" fontId="18" fillId="0" borderId="69" xfId="0" applyNumberFormat="1" applyFont="1" applyBorder="1" applyAlignment="1">
      <alignment/>
    </xf>
    <xf numFmtId="0" fontId="18" fillId="0" borderId="69" xfId="0" applyFont="1" applyBorder="1" applyAlignment="1">
      <alignment horizontal="center"/>
    </xf>
    <xf numFmtId="4" fontId="18" fillId="0" borderId="69" xfId="0" applyNumberFormat="1" applyFont="1" applyBorder="1" applyAlignment="1">
      <alignment/>
    </xf>
    <xf numFmtId="4" fontId="18" fillId="0" borderId="82" xfId="0" applyNumberFormat="1" applyFont="1" applyBorder="1" applyAlignment="1">
      <alignment/>
    </xf>
    <xf numFmtId="0" fontId="18" fillId="0" borderId="45" xfId="0" applyFont="1" applyBorder="1" applyAlignment="1">
      <alignment/>
    </xf>
    <xf numFmtId="4" fontId="18" fillId="0" borderId="45" xfId="0" applyNumberFormat="1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83" xfId="0" applyFont="1" applyBorder="1" applyAlignment="1">
      <alignment/>
    </xf>
    <xf numFmtId="16" fontId="18" fillId="0" borderId="72" xfId="0" applyNumberFormat="1" applyFont="1" applyBorder="1" applyAlignment="1">
      <alignment/>
    </xf>
    <xf numFmtId="16" fontId="18" fillId="0" borderId="58" xfId="0" applyNumberFormat="1" applyFont="1" applyBorder="1" applyAlignment="1">
      <alignment/>
    </xf>
    <xf numFmtId="0" fontId="5" fillId="0" borderId="0" xfId="56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center"/>
      <protection/>
    </xf>
    <xf numFmtId="4" fontId="18" fillId="0" borderId="84" xfId="56" applyNumberFormat="1" applyFont="1" applyFill="1" applyBorder="1" applyAlignment="1">
      <alignment/>
      <protection/>
    </xf>
    <xf numFmtId="0" fontId="22" fillId="0" borderId="12" xfId="56" applyFont="1" applyFill="1" applyBorder="1" applyAlignment="1">
      <alignment horizontal="center"/>
      <protection/>
    </xf>
    <xf numFmtId="0" fontId="21" fillId="0" borderId="12" xfId="56" applyFont="1" applyFill="1" applyBorder="1" applyAlignment="1">
      <alignment horizontal="center"/>
      <protection/>
    </xf>
    <xf numFmtId="4" fontId="21" fillId="0" borderId="12" xfId="56" applyNumberFormat="1" applyFont="1" applyFill="1" applyBorder="1" applyAlignment="1">
      <alignment horizontal="center"/>
      <protection/>
    </xf>
    <xf numFmtId="0" fontId="14" fillId="0" borderId="12" xfId="56" applyFont="1" applyFill="1" applyBorder="1" applyAlignment="1">
      <alignment horizontal="center"/>
      <protection/>
    </xf>
    <xf numFmtId="0" fontId="21" fillId="0" borderId="12" xfId="56" applyFont="1" applyFill="1" applyBorder="1">
      <alignment/>
      <protection/>
    </xf>
    <xf numFmtId="0" fontId="22" fillId="0" borderId="12" xfId="56" applyFont="1" applyFill="1" applyBorder="1" applyAlignment="1">
      <alignment horizontal="center" vertical="center" wrapText="1"/>
      <protection/>
    </xf>
    <xf numFmtId="4" fontId="18" fillId="33" borderId="11" xfId="55" applyNumberFormat="1" applyFont="1" applyFill="1" applyBorder="1" applyAlignment="1">
      <alignment wrapText="1"/>
      <protection/>
    </xf>
    <xf numFmtId="4" fontId="18" fillId="33" borderId="11" xfId="55" applyNumberFormat="1" applyFont="1" applyFill="1" applyBorder="1" applyAlignment="1">
      <alignment/>
      <protection/>
    </xf>
    <xf numFmtId="0" fontId="0" fillId="33" borderId="0" xfId="55" applyFont="1" applyFill="1" applyBorder="1">
      <alignment/>
      <protection/>
    </xf>
    <xf numFmtId="4" fontId="5" fillId="33" borderId="12" xfId="56" applyNumberFormat="1" applyFont="1" applyFill="1" applyBorder="1" applyAlignment="1">
      <alignment/>
      <protection/>
    </xf>
    <xf numFmtId="0" fontId="18" fillId="0" borderId="85" xfId="0" applyFont="1" applyBorder="1" applyAlignment="1">
      <alignment/>
    </xf>
    <xf numFmtId="0" fontId="18" fillId="0" borderId="86" xfId="0" applyFont="1" applyBorder="1" applyAlignment="1">
      <alignment horizontal="left"/>
    </xf>
    <xf numFmtId="0" fontId="18" fillId="0" borderId="87" xfId="0" applyFont="1" applyBorder="1" applyAlignment="1">
      <alignment horizontal="left"/>
    </xf>
    <xf numFmtId="0" fontId="18" fillId="0" borderId="74" xfId="0" applyFont="1" applyBorder="1" applyAlignment="1">
      <alignment horizontal="left"/>
    </xf>
    <xf numFmtId="0" fontId="18" fillId="0" borderId="60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4" fontId="18" fillId="0" borderId="85" xfId="0" applyNumberFormat="1" applyFont="1" applyBorder="1" applyAlignment="1">
      <alignment/>
    </xf>
    <xf numFmtId="4" fontId="18" fillId="0" borderId="88" xfId="0" applyNumberFormat="1" applyFont="1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89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12" fillId="0" borderId="12" xfId="56" applyFont="1" applyFill="1" applyBorder="1" applyAlignment="1">
      <alignment horizontal="center" vertical="top" wrapText="1"/>
      <protection/>
    </xf>
    <xf numFmtId="0" fontId="8" fillId="0" borderId="12" xfId="56" applyFont="1" applyFill="1" applyBorder="1" applyAlignment="1">
      <alignment vertical="top" wrapText="1"/>
      <protection/>
    </xf>
    <xf numFmtId="0" fontId="8" fillId="0" borderId="12" xfId="56" applyFont="1" applyFill="1" applyBorder="1" applyAlignment="1">
      <alignment horizontal="left" vertical="top" wrapText="1"/>
      <protection/>
    </xf>
    <xf numFmtId="0" fontId="15" fillId="0" borderId="12" xfId="56" applyFont="1" applyFill="1" applyBorder="1" applyAlignment="1">
      <alignment horizontal="left" vertical="top" wrapText="1"/>
      <protection/>
    </xf>
    <xf numFmtId="0" fontId="6" fillId="0" borderId="17" xfId="0" applyFont="1" applyFill="1" applyBorder="1" applyAlignment="1">
      <alignment horizontal="left" wrapText="1"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24" xfId="56" applyFont="1" applyFill="1" applyBorder="1" applyAlignment="1">
      <alignment horizontal="left" vertical="top" wrapText="1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left" vertical="top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2" fillId="0" borderId="9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9" fontId="2" fillId="0" borderId="90" xfId="0" applyNumberFormat="1" applyFont="1" applyBorder="1" applyAlignment="1">
      <alignment horizontal="center" wrapText="1"/>
    </xf>
    <xf numFmtId="9" fontId="2" fillId="0" borderId="70" xfId="0" applyNumberFormat="1" applyFont="1" applyBorder="1" applyAlignment="1">
      <alignment horizontal="center" wrapText="1"/>
    </xf>
    <xf numFmtId="0" fontId="2" fillId="0" borderId="9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13" fillId="0" borderId="12" xfId="56" applyFont="1" applyFill="1" applyBorder="1" applyAlignment="1">
      <alignment horizontal="center" vertical="top" wrapText="1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7" xfId="0" applyFont="1" applyFill="1" applyBorder="1" applyAlignment="1">
      <alignment horizontal="left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2" fontId="5" fillId="0" borderId="95" xfId="0" applyNumberFormat="1" applyFont="1" applyFill="1" applyBorder="1" applyAlignment="1">
      <alignment horizontal="center" vertical="center" wrapText="1"/>
    </xf>
    <xf numFmtId="2" fontId="5" fillId="0" borderId="96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wrapText="1"/>
    </xf>
    <xf numFmtId="0" fontId="5" fillId="0" borderId="96" xfId="0" applyFont="1" applyFill="1" applyBorder="1" applyAlignment="1">
      <alignment horizontal="center" wrapText="1"/>
    </xf>
    <xf numFmtId="0" fontId="5" fillId="0" borderId="97" xfId="0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left" vertical="center" wrapText="1"/>
    </xf>
    <xf numFmtId="0" fontId="18" fillId="0" borderId="97" xfId="0" applyFont="1" applyBorder="1" applyAlignment="1">
      <alignment horizontal="left"/>
    </xf>
    <xf numFmtId="0" fontId="18" fillId="0" borderId="75" xfId="0" applyFont="1" applyBorder="1" applyAlignment="1">
      <alignment horizontal="left"/>
    </xf>
    <xf numFmtId="0" fontId="18" fillId="0" borderId="99" xfId="0" applyFont="1" applyBorder="1" applyAlignment="1">
      <alignment horizontal="left"/>
    </xf>
    <xf numFmtId="0" fontId="18" fillId="0" borderId="76" xfId="0" applyFont="1" applyBorder="1" applyAlignment="1">
      <alignment horizontal="left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5" fillId="0" borderId="100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6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4"/>
  <sheetViews>
    <sheetView tabSelected="1" zoomScale="108" zoomScaleNormal="108" zoomScalePageLayoutView="0" workbookViewId="0" topLeftCell="A10">
      <selection activeCell="Q65" sqref="Q65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6.57421875" style="3" customWidth="1"/>
    <col min="6" max="6" width="5.00390625" style="4" customWidth="1"/>
    <col min="7" max="7" width="10.57421875" style="4" customWidth="1"/>
    <col min="8" max="8" width="11.00390625" style="5" customWidth="1"/>
    <col min="9" max="9" width="7.00390625" style="6" customWidth="1"/>
    <col min="10" max="10" width="9.00390625" style="7" customWidth="1"/>
    <col min="11" max="11" width="8.28125" style="6" customWidth="1"/>
    <col min="12" max="12" width="6.7109375" style="6" customWidth="1"/>
    <col min="13" max="13" width="7.421875" style="6" customWidth="1"/>
    <col min="14" max="110" width="9.140625" style="6" customWidth="1"/>
    <col min="111" max="16384" width="9.140625" style="5" customWidth="1"/>
  </cols>
  <sheetData>
    <row r="1" spans="1:7" ht="15.75">
      <c r="A1" s="8" t="s">
        <v>413</v>
      </c>
      <c r="B1" s="9"/>
      <c r="C1" s="10"/>
      <c r="D1" s="9"/>
      <c r="E1" s="11"/>
      <c r="F1" s="12"/>
      <c r="G1" s="13"/>
    </row>
    <row r="2" spans="1:8" ht="15.75">
      <c r="A2" s="8" t="s">
        <v>414</v>
      </c>
      <c r="B2" s="9"/>
      <c r="C2" s="10"/>
      <c r="D2" s="9"/>
      <c r="E2" s="11"/>
      <c r="F2" s="12"/>
      <c r="G2" s="13"/>
      <c r="H2" s="14"/>
    </row>
    <row r="3" spans="1:8" ht="15.75">
      <c r="A3" s="8" t="s">
        <v>415</v>
      </c>
      <c r="B3" s="9"/>
      <c r="C3" s="10"/>
      <c r="D3" s="9"/>
      <c r="E3" s="11"/>
      <c r="F3" s="12"/>
      <c r="G3" s="13"/>
      <c r="H3" s="14"/>
    </row>
    <row r="4" spans="1:8" ht="15.75">
      <c r="A4" s="8" t="s">
        <v>416</v>
      </c>
      <c r="B4" s="9"/>
      <c r="C4" s="10"/>
      <c r="D4" s="9"/>
      <c r="E4" s="11"/>
      <c r="F4" s="12"/>
      <c r="G4" s="13"/>
      <c r="H4" s="14"/>
    </row>
    <row r="5" spans="1:12" ht="15.75">
      <c r="A5" s="15"/>
      <c r="B5" s="15"/>
      <c r="C5" s="10"/>
      <c r="D5" s="15"/>
      <c r="E5" s="16"/>
      <c r="F5" s="17"/>
      <c r="G5" s="18"/>
      <c r="H5" s="19"/>
      <c r="L5" s="20" t="s">
        <v>0</v>
      </c>
    </row>
    <row r="6" spans="1:13" ht="18" customHeight="1">
      <c r="A6" s="352" t="s">
        <v>417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8" ht="15.75">
      <c r="A7" s="15"/>
      <c r="B7" s="15"/>
      <c r="C7" s="10"/>
      <c r="D7" s="15"/>
      <c r="E7" s="16"/>
      <c r="F7" s="17"/>
      <c r="G7" s="18"/>
      <c r="H7" s="19"/>
    </row>
    <row r="8" spans="1:13" ht="15">
      <c r="A8" s="21"/>
      <c r="B8" s="21"/>
      <c r="C8" s="22"/>
      <c r="D8" s="21"/>
      <c r="E8" s="23"/>
      <c r="F8" s="24"/>
      <c r="G8" s="25"/>
      <c r="H8" s="26"/>
      <c r="M8" s="26" t="s">
        <v>1</v>
      </c>
    </row>
    <row r="9" spans="1:114" ht="15" customHeight="1">
      <c r="A9" s="353"/>
      <c r="B9" s="353"/>
      <c r="C9" s="353"/>
      <c r="D9" s="354" t="s">
        <v>2</v>
      </c>
      <c r="E9" s="354"/>
      <c r="F9" s="355" t="s">
        <v>3</v>
      </c>
      <c r="G9" s="355" t="s">
        <v>418</v>
      </c>
      <c r="H9" s="355" t="s">
        <v>419</v>
      </c>
      <c r="I9" s="356" t="s">
        <v>4</v>
      </c>
      <c r="J9" s="356" t="s">
        <v>420</v>
      </c>
      <c r="K9" s="356" t="s">
        <v>421</v>
      </c>
      <c r="L9" s="356" t="s">
        <v>4</v>
      </c>
      <c r="M9" s="356"/>
      <c r="DG9" s="6"/>
      <c r="DH9" s="6"/>
      <c r="DI9" s="6"/>
      <c r="DJ9" s="6"/>
    </row>
    <row r="10" spans="1:114" ht="51.75" customHeight="1">
      <c r="A10" s="353"/>
      <c r="B10" s="353"/>
      <c r="C10" s="353"/>
      <c r="D10" s="354"/>
      <c r="E10" s="354"/>
      <c r="F10" s="355"/>
      <c r="G10" s="355"/>
      <c r="H10" s="355"/>
      <c r="I10" s="356"/>
      <c r="J10" s="356"/>
      <c r="K10" s="356"/>
      <c r="L10" s="28" t="s">
        <v>5</v>
      </c>
      <c r="M10" s="28" t="s">
        <v>6</v>
      </c>
      <c r="DG10" s="6"/>
      <c r="DH10" s="6"/>
      <c r="DI10" s="6"/>
      <c r="DJ10" s="6"/>
    </row>
    <row r="11" spans="1:110" s="33" customFormat="1" ht="12" customHeight="1" thickBot="1">
      <c r="A11" s="29">
        <v>0</v>
      </c>
      <c r="B11" s="357">
        <v>1</v>
      </c>
      <c r="C11" s="357"/>
      <c r="D11" s="358">
        <v>2</v>
      </c>
      <c r="E11" s="358"/>
      <c r="F11" s="30">
        <v>3</v>
      </c>
      <c r="G11" s="30">
        <v>4</v>
      </c>
      <c r="H11" s="30">
        <v>5</v>
      </c>
      <c r="I11" s="30" t="s">
        <v>7</v>
      </c>
      <c r="J11" s="31">
        <v>7</v>
      </c>
      <c r="K11" s="31">
        <v>8</v>
      </c>
      <c r="L11" s="31">
        <v>9</v>
      </c>
      <c r="M11" s="31">
        <v>10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3" ht="13.5" customHeight="1" thickBot="1">
      <c r="A12" s="34" t="s">
        <v>8</v>
      </c>
      <c r="B12" s="27"/>
      <c r="C12" s="35"/>
      <c r="D12" s="359" t="s">
        <v>9</v>
      </c>
      <c r="E12" s="359"/>
      <c r="F12" s="37">
        <v>1</v>
      </c>
      <c r="G12" s="243">
        <v>11085</v>
      </c>
      <c r="H12" s="243">
        <v>11085</v>
      </c>
      <c r="I12" s="243">
        <f>H12/G12*100</f>
        <v>100</v>
      </c>
      <c r="J12" s="244">
        <v>11500</v>
      </c>
      <c r="K12" s="244">
        <v>12000</v>
      </c>
      <c r="L12" s="244">
        <f>J12/H12*100</f>
        <v>103.74379792512404</v>
      </c>
      <c r="M12" s="244">
        <f>K12/J12*100</f>
        <v>104.34782608695652</v>
      </c>
    </row>
    <row r="13" spans="1:13" ht="15" customHeight="1" thickBot="1">
      <c r="A13" s="360"/>
      <c r="B13" s="27">
        <v>1</v>
      </c>
      <c r="C13" s="35"/>
      <c r="D13" s="359" t="s">
        <v>10</v>
      </c>
      <c r="E13" s="359"/>
      <c r="F13" s="37">
        <v>2</v>
      </c>
      <c r="G13" s="243">
        <v>11084</v>
      </c>
      <c r="H13" s="243">
        <v>11084</v>
      </c>
      <c r="I13" s="243">
        <f>H13/G13*100</f>
        <v>100</v>
      </c>
      <c r="J13" s="244">
        <v>11499</v>
      </c>
      <c r="K13" s="244">
        <v>11999</v>
      </c>
      <c r="L13" s="244">
        <f>J13/H13*100</f>
        <v>103.74413569108624</v>
      </c>
      <c r="M13" s="244">
        <f>K13/J13*100</f>
        <v>104.34820419166884</v>
      </c>
    </row>
    <row r="14" spans="1:13" ht="15" customHeight="1" thickBot="1">
      <c r="A14" s="360"/>
      <c r="B14" s="27"/>
      <c r="C14" s="35"/>
      <c r="D14" s="36" t="s">
        <v>11</v>
      </c>
      <c r="E14" s="38" t="s">
        <v>12</v>
      </c>
      <c r="F14" s="37">
        <v>3</v>
      </c>
      <c r="G14" s="243">
        <v>0</v>
      </c>
      <c r="H14" s="243">
        <v>0</v>
      </c>
      <c r="I14" s="243">
        <v>0</v>
      </c>
      <c r="J14" s="244">
        <v>0</v>
      </c>
      <c r="K14" s="244">
        <v>0</v>
      </c>
      <c r="L14" s="244">
        <v>0</v>
      </c>
      <c r="M14" s="244">
        <v>0</v>
      </c>
    </row>
    <row r="15" spans="1:13" ht="15" customHeight="1" thickBot="1">
      <c r="A15" s="360"/>
      <c r="B15" s="27"/>
      <c r="C15" s="35"/>
      <c r="D15" s="36" t="s">
        <v>13</v>
      </c>
      <c r="E15" s="38" t="s">
        <v>14</v>
      </c>
      <c r="F15" s="37">
        <v>4</v>
      </c>
      <c r="G15" s="243">
        <v>0</v>
      </c>
      <c r="H15" s="243">
        <v>0</v>
      </c>
      <c r="I15" s="243">
        <v>0</v>
      </c>
      <c r="J15" s="244">
        <v>0</v>
      </c>
      <c r="K15" s="244">
        <v>0</v>
      </c>
      <c r="L15" s="244">
        <v>0</v>
      </c>
      <c r="M15" s="244">
        <v>0</v>
      </c>
    </row>
    <row r="16" spans="1:13" ht="16.5" customHeight="1" thickBot="1">
      <c r="A16" s="360"/>
      <c r="B16" s="27">
        <v>2</v>
      </c>
      <c r="C16" s="35"/>
      <c r="D16" s="359" t="s">
        <v>15</v>
      </c>
      <c r="E16" s="359"/>
      <c r="F16" s="37">
        <v>5</v>
      </c>
      <c r="G16" s="243">
        <v>1</v>
      </c>
      <c r="H16" s="243">
        <v>1</v>
      </c>
      <c r="I16" s="243">
        <f>H16/G16*100</f>
        <v>100</v>
      </c>
      <c r="J16" s="244">
        <v>1</v>
      </c>
      <c r="K16" s="244">
        <v>1</v>
      </c>
      <c r="L16" s="244">
        <f>J16/H16*100</f>
        <v>100</v>
      </c>
      <c r="M16" s="244">
        <f>K16/J16*100</f>
        <v>100</v>
      </c>
    </row>
    <row r="17" spans="1:13" ht="17.25" customHeight="1" thickBot="1">
      <c r="A17" s="360"/>
      <c r="B17" s="27">
        <v>3</v>
      </c>
      <c r="C17" s="35"/>
      <c r="D17" s="359" t="s">
        <v>16</v>
      </c>
      <c r="E17" s="359"/>
      <c r="F17" s="37">
        <v>6</v>
      </c>
      <c r="G17" s="243">
        <v>0</v>
      </c>
      <c r="H17" s="243">
        <v>0</v>
      </c>
      <c r="I17" s="243">
        <v>0</v>
      </c>
      <c r="J17" s="244">
        <v>0</v>
      </c>
      <c r="K17" s="244">
        <v>0</v>
      </c>
      <c r="L17" s="244">
        <v>0</v>
      </c>
      <c r="M17" s="244">
        <v>0</v>
      </c>
    </row>
    <row r="18" spans="1:13" ht="15.75" customHeight="1" thickBot="1">
      <c r="A18" s="34" t="s">
        <v>17</v>
      </c>
      <c r="B18" s="27"/>
      <c r="C18" s="35"/>
      <c r="D18" s="359" t="s">
        <v>18</v>
      </c>
      <c r="E18" s="359"/>
      <c r="F18" s="37">
        <v>7</v>
      </c>
      <c r="G18" s="243">
        <v>12782</v>
      </c>
      <c r="H18" s="243">
        <v>12582</v>
      </c>
      <c r="I18" s="243">
        <f aca="true" t="shared" si="0" ref="I18:I25">H18/G18*100</f>
        <v>98.43529964011891</v>
      </c>
      <c r="J18" s="244">
        <v>12690</v>
      </c>
      <c r="K18" s="244">
        <v>12850</v>
      </c>
      <c r="L18" s="244">
        <f aca="true" t="shared" si="1" ref="L18:L25">J18/H18*100</f>
        <v>100.85836909871244</v>
      </c>
      <c r="M18" s="244">
        <f aca="true" t="shared" si="2" ref="M18:M25">K18/J18*100</f>
        <v>101.26083530338849</v>
      </c>
    </row>
    <row r="19" spans="1:13" ht="15" customHeight="1" thickBot="1">
      <c r="A19" s="360"/>
      <c r="B19" s="27">
        <v>1</v>
      </c>
      <c r="C19" s="35"/>
      <c r="D19" s="359" t="s">
        <v>19</v>
      </c>
      <c r="E19" s="359"/>
      <c r="F19" s="37">
        <v>8</v>
      </c>
      <c r="G19" s="243">
        <v>12782</v>
      </c>
      <c r="H19" s="243">
        <v>12582</v>
      </c>
      <c r="I19" s="243">
        <f t="shared" si="0"/>
        <v>98.43529964011891</v>
      </c>
      <c r="J19" s="244">
        <v>12690</v>
      </c>
      <c r="K19" s="244">
        <v>12850</v>
      </c>
      <c r="L19" s="244">
        <f t="shared" si="1"/>
        <v>100.85836909871244</v>
      </c>
      <c r="M19" s="244">
        <f t="shared" si="2"/>
        <v>101.26083530338849</v>
      </c>
    </row>
    <row r="20" spans="1:13" ht="16.5" customHeight="1" thickBot="1">
      <c r="A20" s="360"/>
      <c r="B20" s="361"/>
      <c r="C20" s="39" t="s">
        <v>20</v>
      </c>
      <c r="D20" s="359" t="s">
        <v>21</v>
      </c>
      <c r="E20" s="359"/>
      <c r="F20" s="37">
        <v>9</v>
      </c>
      <c r="G20" s="243">
        <v>9435</v>
      </c>
      <c r="H20" s="243">
        <v>8460</v>
      </c>
      <c r="I20" s="243">
        <f t="shared" si="0"/>
        <v>89.66613672496025</v>
      </c>
      <c r="J20" s="244">
        <v>8568</v>
      </c>
      <c r="K20" s="244">
        <v>8728</v>
      </c>
      <c r="L20" s="244">
        <f t="shared" si="1"/>
        <v>101.27659574468085</v>
      </c>
      <c r="M20" s="244">
        <f t="shared" si="2"/>
        <v>101.86741363211951</v>
      </c>
    </row>
    <row r="21" spans="1:13" ht="16.5" customHeight="1" thickBot="1">
      <c r="A21" s="360"/>
      <c r="B21" s="361"/>
      <c r="C21" s="40" t="s">
        <v>22</v>
      </c>
      <c r="D21" s="359" t="s">
        <v>23</v>
      </c>
      <c r="E21" s="359"/>
      <c r="F21" s="37">
        <v>10</v>
      </c>
      <c r="G21" s="243">
        <v>69</v>
      </c>
      <c r="H21" s="243">
        <v>100</v>
      </c>
      <c r="I21" s="243">
        <f t="shared" si="0"/>
        <v>144.92753623188406</v>
      </c>
      <c r="J21" s="244">
        <v>100</v>
      </c>
      <c r="K21" s="244">
        <v>100</v>
      </c>
      <c r="L21" s="244">
        <f t="shared" si="1"/>
        <v>100</v>
      </c>
      <c r="M21" s="244">
        <f t="shared" si="2"/>
        <v>100</v>
      </c>
    </row>
    <row r="22" spans="1:13" ht="17.25" customHeight="1" thickBot="1">
      <c r="A22" s="360"/>
      <c r="B22" s="361"/>
      <c r="C22" s="41" t="s">
        <v>24</v>
      </c>
      <c r="D22" s="362" t="s">
        <v>25</v>
      </c>
      <c r="E22" s="362"/>
      <c r="F22" s="37">
        <v>11</v>
      </c>
      <c r="G22" s="243">
        <v>3105</v>
      </c>
      <c r="H22" s="243">
        <v>3822</v>
      </c>
      <c r="I22" s="243">
        <f t="shared" si="0"/>
        <v>123.09178743961353</v>
      </c>
      <c r="J22" s="244">
        <v>3822</v>
      </c>
      <c r="K22" s="244">
        <v>3822</v>
      </c>
      <c r="L22" s="244">
        <f t="shared" si="1"/>
        <v>100</v>
      </c>
      <c r="M22" s="244">
        <f t="shared" si="2"/>
        <v>100</v>
      </c>
    </row>
    <row r="23" spans="1:13" ht="17.25" customHeight="1" thickBot="1">
      <c r="A23" s="360"/>
      <c r="B23" s="361"/>
      <c r="C23" s="42"/>
      <c r="D23" s="43" t="s">
        <v>26</v>
      </c>
      <c r="E23" s="44" t="s">
        <v>27</v>
      </c>
      <c r="F23" s="37">
        <v>12</v>
      </c>
      <c r="G23" s="243">
        <v>2306</v>
      </c>
      <c r="H23" s="243">
        <v>3351</v>
      </c>
      <c r="I23" s="243">
        <f t="shared" si="0"/>
        <v>145.316565481353</v>
      </c>
      <c r="J23" s="244">
        <v>3351</v>
      </c>
      <c r="K23" s="244">
        <v>3351</v>
      </c>
      <c r="L23" s="244">
        <f t="shared" si="1"/>
        <v>100</v>
      </c>
      <c r="M23" s="244">
        <f t="shared" si="2"/>
        <v>100</v>
      </c>
    </row>
    <row r="24" spans="1:13" ht="16.5" customHeight="1" thickBot="1">
      <c r="A24" s="360"/>
      <c r="B24" s="361"/>
      <c r="C24" s="42"/>
      <c r="D24" s="45" t="s">
        <v>28</v>
      </c>
      <c r="E24" s="36" t="s">
        <v>29</v>
      </c>
      <c r="F24" s="37">
        <v>13</v>
      </c>
      <c r="G24" s="243">
        <v>2076</v>
      </c>
      <c r="H24" s="243">
        <v>3051</v>
      </c>
      <c r="I24" s="243">
        <f t="shared" si="0"/>
        <v>146.96531791907515</v>
      </c>
      <c r="J24" s="244">
        <v>3051</v>
      </c>
      <c r="K24" s="244">
        <v>3051</v>
      </c>
      <c r="L24" s="244">
        <f t="shared" si="1"/>
        <v>100</v>
      </c>
      <c r="M24" s="244">
        <f t="shared" si="2"/>
        <v>100</v>
      </c>
    </row>
    <row r="25" spans="1:13" ht="16.5" customHeight="1" thickBot="1">
      <c r="A25" s="360"/>
      <c r="B25" s="361"/>
      <c r="C25" s="42"/>
      <c r="D25" s="45" t="s">
        <v>30</v>
      </c>
      <c r="E25" s="36" t="s">
        <v>31</v>
      </c>
      <c r="F25" s="37">
        <v>14</v>
      </c>
      <c r="G25" s="243">
        <v>230</v>
      </c>
      <c r="H25" s="243">
        <v>300</v>
      </c>
      <c r="I25" s="243">
        <f t="shared" si="0"/>
        <v>130.43478260869566</v>
      </c>
      <c r="J25" s="244">
        <v>300</v>
      </c>
      <c r="K25" s="244">
        <v>300</v>
      </c>
      <c r="L25" s="244">
        <f t="shared" si="1"/>
        <v>100</v>
      </c>
      <c r="M25" s="244">
        <f t="shared" si="2"/>
        <v>100</v>
      </c>
    </row>
    <row r="26" spans="1:13" ht="15.75" customHeight="1" thickBot="1">
      <c r="A26" s="360"/>
      <c r="B26" s="361"/>
      <c r="C26" s="42"/>
      <c r="D26" s="45" t="s">
        <v>32</v>
      </c>
      <c r="E26" s="36" t="s">
        <v>33</v>
      </c>
      <c r="F26" s="37">
        <v>15</v>
      </c>
      <c r="G26" s="243">
        <v>0</v>
      </c>
      <c r="H26" s="243">
        <v>0</v>
      </c>
      <c r="I26" s="243">
        <v>0</v>
      </c>
      <c r="J26" s="244">
        <v>0</v>
      </c>
      <c r="K26" s="244">
        <v>0</v>
      </c>
      <c r="L26" s="244">
        <v>0</v>
      </c>
      <c r="M26" s="244">
        <v>0</v>
      </c>
    </row>
    <row r="27" spans="1:13" ht="26.25" thickBot="1">
      <c r="A27" s="360"/>
      <c r="B27" s="361"/>
      <c r="C27" s="42"/>
      <c r="D27" s="45"/>
      <c r="E27" s="46" t="s">
        <v>34</v>
      </c>
      <c r="F27" s="37">
        <v>16</v>
      </c>
      <c r="G27" s="243">
        <v>0</v>
      </c>
      <c r="H27" s="243">
        <v>0</v>
      </c>
      <c r="I27" s="243">
        <v>0</v>
      </c>
      <c r="J27" s="244">
        <v>0</v>
      </c>
      <c r="K27" s="244">
        <v>0</v>
      </c>
      <c r="L27" s="244">
        <v>0</v>
      </c>
      <c r="M27" s="244">
        <v>0</v>
      </c>
    </row>
    <row r="28" spans="1:13" ht="40.5" customHeight="1" thickBot="1">
      <c r="A28" s="360"/>
      <c r="B28" s="361"/>
      <c r="C28" s="42"/>
      <c r="D28" s="45" t="s">
        <v>35</v>
      </c>
      <c r="E28" s="36" t="s">
        <v>36</v>
      </c>
      <c r="F28" s="37">
        <v>17</v>
      </c>
      <c r="G28" s="243">
        <v>267</v>
      </c>
      <c r="H28" s="243">
        <v>351</v>
      </c>
      <c r="I28" s="243">
        <f>H28/G28*100</f>
        <v>131.46067415730337</v>
      </c>
      <c r="J28" s="244">
        <v>351</v>
      </c>
      <c r="K28" s="244">
        <v>351</v>
      </c>
      <c r="L28" s="244">
        <f>J28/H28*100</f>
        <v>100</v>
      </c>
      <c r="M28" s="244">
        <f>K28/J28*100</f>
        <v>100</v>
      </c>
    </row>
    <row r="29" spans="1:13" ht="26.25" customHeight="1" thickBot="1">
      <c r="A29" s="360"/>
      <c r="B29" s="361"/>
      <c r="C29" s="47"/>
      <c r="D29" s="45" t="s">
        <v>37</v>
      </c>
      <c r="E29" s="48" t="s">
        <v>38</v>
      </c>
      <c r="F29" s="49">
        <v>18</v>
      </c>
      <c r="G29" s="243">
        <v>532</v>
      </c>
      <c r="H29" s="243">
        <v>120</v>
      </c>
      <c r="I29" s="243">
        <f>H29/G29*100</f>
        <v>22.55639097744361</v>
      </c>
      <c r="J29" s="244">
        <v>120</v>
      </c>
      <c r="K29" s="244">
        <v>120</v>
      </c>
      <c r="L29" s="244">
        <f>J29/H29*100</f>
        <v>100</v>
      </c>
      <c r="M29" s="244">
        <f>K29/J29*100</f>
        <v>100</v>
      </c>
    </row>
    <row r="30" spans="1:13" ht="15" customHeight="1" thickBot="1">
      <c r="A30" s="360"/>
      <c r="B30" s="361"/>
      <c r="C30" s="50" t="s">
        <v>39</v>
      </c>
      <c r="D30" s="359" t="s">
        <v>40</v>
      </c>
      <c r="E30" s="359"/>
      <c r="F30" s="37">
        <v>19</v>
      </c>
      <c r="G30" s="243">
        <v>173</v>
      </c>
      <c r="H30" s="243">
        <v>200</v>
      </c>
      <c r="I30" s="243">
        <f>H30/G30*100</f>
        <v>115.60693641618498</v>
      </c>
      <c r="J30" s="244">
        <v>200</v>
      </c>
      <c r="K30" s="244">
        <v>200</v>
      </c>
      <c r="L30" s="244">
        <f>J30/H30*100</f>
        <v>100</v>
      </c>
      <c r="M30" s="244">
        <f>K30/J30*100</f>
        <v>100</v>
      </c>
    </row>
    <row r="31" spans="1:13" ht="17.25" customHeight="1" thickBot="1">
      <c r="A31" s="360"/>
      <c r="B31" s="27">
        <v>2</v>
      </c>
      <c r="C31" s="35"/>
      <c r="D31" s="359" t="s">
        <v>41</v>
      </c>
      <c r="E31" s="359"/>
      <c r="F31" s="37">
        <v>20</v>
      </c>
      <c r="G31" s="243">
        <v>0</v>
      </c>
      <c r="H31" s="243">
        <v>0</v>
      </c>
      <c r="I31" s="243">
        <v>0</v>
      </c>
      <c r="J31" s="244">
        <v>0</v>
      </c>
      <c r="K31" s="244">
        <v>0</v>
      </c>
      <c r="L31" s="244">
        <v>0</v>
      </c>
      <c r="M31" s="244">
        <v>0</v>
      </c>
    </row>
    <row r="32" spans="1:13" ht="15.75" customHeight="1" thickBot="1">
      <c r="A32" s="360"/>
      <c r="B32" s="27">
        <v>3</v>
      </c>
      <c r="C32" s="35"/>
      <c r="D32" s="359" t="s">
        <v>42</v>
      </c>
      <c r="E32" s="359"/>
      <c r="F32" s="37">
        <v>21</v>
      </c>
      <c r="G32" s="243">
        <v>0</v>
      </c>
      <c r="H32" s="243">
        <v>0</v>
      </c>
      <c r="I32" s="243">
        <v>0</v>
      </c>
      <c r="J32" s="244">
        <v>0</v>
      </c>
      <c r="K32" s="244">
        <v>0</v>
      </c>
      <c r="L32" s="244">
        <v>0</v>
      </c>
      <c r="M32" s="244">
        <v>0</v>
      </c>
    </row>
    <row r="33" spans="1:13" ht="15.75" customHeight="1" thickBot="1">
      <c r="A33" s="34" t="s">
        <v>43</v>
      </c>
      <c r="B33" s="27"/>
      <c r="C33" s="35"/>
      <c r="D33" s="359" t="s">
        <v>44</v>
      </c>
      <c r="E33" s="359"/>
      <c r="F33" s="37">
        <v>22</v>
      </c>
      <c r="G33" s="243">
        <v>-1697</v>
      </c>
      <c r="H33" s="243">
        <v>-1497</v>
      </c>
      <c r="I33" s="243">
        <f>H33/G33*100</f>
        <v>88.21449616971125</v>
      </c>
      <c r="J33" s="244">
        <v>-1190</v>
      </c>
      <c r="K33" s="244">
        <v>-850</v>
      </c>
      <c r="L33" s="244">
        <f>J33/H33*100</f>
        <v>79.49231796927188</v>
      </c>
      <c r="M33" s="244">
        <f>K33/J33*100</f>
        <v>71.42857142857143</v>
      </c>
    </row>
    <row r="34" spans="1:13" ht="15.75" customHeight="1" thickBot="1">
      <c r="A34" s="34" t="s">
        <v>45</v>
      </c>
      <c r="B34" s="27"/>
      <c r="C34" s="35"/>
      <c r="D34" s="359" t="s">
        <v>46</v>
      </c>
      <c r="E34" s="359"/>
      <c r="F34" s="37">
        <v>23</v>
      </c>
      <c r="G34" s="243">
        <v>0</v>
      </c>
      <c r="H34" s="243">
        <v>0</v>
      </c>
      <c r="I34" s="243">
        <v>0</v>
      </c>
      <c r="J34" s="244">
        <v>0</v>
      </c>
      <c r="K34" s="244">
        <v>0</v>
      </c>
      <c r="L34" s="244">
        <v>0</v>
      </c>
      <c r="M34" s="244">
        <v>0</v>
      </c>
    </row>
    <row r="35" spans="1:110" s="3" customFormat="1" ht="26.25" customHeight="1" thickBot="1">
      <c r="A35" s="34" t="s">
        <v>47</v>
      </c>
      <c r="B35" s="27"/>
      <c r="C35" s="35"/>
      <c r="D35" s="359" t="s">
        <v>48</v>
      </c>
      <c r="E35" s="359"/>
      <c r="F35" s="37">
        <v>24</v>
      </c>
      <c r="G35" s="243">
        <v>0</v>
      </c>
      <c r="H35" s="243">
        <v>0</v>
      </c>
      <c r="I35" s="243">
        <v>0</v>
      </c>
      <c r="J35" s="244">
        <v>0</v>
      </c>
      <c r="K35" s="244">
        <v>0</v>
      </c>
      <c r="L35" s="244">
        <v>0</v>
      </c>
      <c r="M35" s="244">
        <v>0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</row>
    <row r="36" spans="1:13" ht="15.75" customHeight="1" thickBot="1">
      <c r="A36" s="360"/>
      <c r="B36" s="27">
        <v>1</v>
      </c>
      <c r="C36" s="35"/>
      <c r="D36" s="359" t="s">
        <v>49</v>
      </c>
      <c r="E36" s="359"/>
      <c r="F36" s="37">
        <v>25</v>
      </c>
      <c r="G36" s="243">
        <v>0</v>
      </c>
      <c r="H36" s="243">
        <v>0</v>
      </c>
      <c r="I36" s="243">
        <v>0</v>
      </c>
      <c r="J36" s="244">
        <v>0</v>
      </c>
      <c r="K36" s="244">
        <v>0</v>
      </c>
      <c r="L36" s="244">
        <v>0</v>
      </c>
      <c r="M36" s="244">
        <v>0</v>
      </c>
    </row>
    <row r="37" spans="1:13" ht="27.75" customHeight="1" thickBot="1">
      <c r="A37" s="360"/>
      <c r="B37" s="27">
        <v>2</v>
      </c>
      <c r="C37" s="35"/>
      <c r="D37" s="359" t="s">
        <v>50</v>
      </c>
      <c r="E37" s="359"/>
      <c r="F37" s="37">
        <v>26</v>
      </c>
      <c r="G37" s="243">
        <v>0</v>
      </c>
      <c r="H37" s="243">
        <v>0</v>
      </c>
      <c r="I37" s="243">
        <v>0</v>
      </c>
      <c r="J37" s="244">
        <v>0</v>
      </c>
      <c r="K37" s="244">
        <v>0</v>
      </c>
      <c r="L37" s="244">
        <v>0</v>
      </c>
      <c r="M37" s="244">
        <v>0</v>
      </c>
    </row>
    <row r="38" spans="1:13" ht="15.75" customHeight="1" thickBot="1">
      <c r="A38" s="360"/>
      <c r="B38" s="27">
        <v>3</v>
      </c>
      <c r="C38" s="35"/>
      <c r="D38" s="359" t="s">
        <v>51</v>
      </c>
      <c r="E38" s="359"/>
      <c r="F38" s="37">
        <v>27</v>
      </c>
      <c r="G38" s="243">
        <v>0</v>
      </c>
      <c r="H38" s="243">
        <v>0</v>
      </c>
      <c r="I38" s="243">
        <v>0</v>
      </c>
      <c r="J38" s="244">
        <v>0</v>
      </c>
      <c r="K38" s="244">
        <v>0</v>
      </c>
      <c r="L38" s="244">
        <v>0</v>
      </c>
      <c r="M38" s="244">
        <v>0</v>
      </c>
    </row>
    <row r="39" spans="1:13" ht="70.5" customHeight="1" thickBot="1">
      <c r="A39" s="360"/>
      <c r="B39" s="27">
        <v>4</v>
      </c>
      <c r="C39" s="35"/>
      <c r="D39" s="359" t="s">
        <v>52</v>
      </c>
      <c r="E39" s="359"/>
      <c r="F39" s="37">
        <v>28</v>
      </c>
      <c r="G39" s="243">
        <v>0</v>
      </c>
      <c r="H39" s="243">
        <v>0</v>
      </c>
      <c r="I39" s="243">
        <v>0</v>
      </c>
      <c r="J39" s="244">
        <v>0</v>
      </c>
      <c r="K39" s="244">
        <v>0</v>
      </c>
      <c r="L39" s="244">
        <v>0</v>
      </c>
      <c r="M39" s="244">
        <v>0</v>
      </c>
    </row>
    <row r="40" spans="1:13" ht="16.5" customHeight="1" thickBot="1">
      <c r="A40" s="360"/>
      <c r="B40" s="27">
        <v>5</v>
      </c>
      <c r="C40" s="35"/>
      <c r="D40" s="359" t="s">
        <v>53</v>
      </c>
      <c r="E40" s="359"/>
      <c r="F40" s="37">
        <v>29</v>
      </c>
      <c r="G40" s="243">
        <v>0</v>
      </c>
      <c r="H40" s="243">
        <v>0</v>
      </c>
      <c r="I40" s="243">
        <v>0</v>
      </c>
      <c r="J40" s="244">
        <v>0</v>
      </c>
      <c r="K40" s="244">
        <v>0</v>
      </c>
      <c r="L40" s="244">
        <v>0</v>
      </c>
      <c r="M40" s="244">
        <v>0</v>
      </c>
    </row>
    <row r="41" spans="1:13" ht="27.75" customHeight="1" thickBot="1">
      <c r="A41" s="360"/>
      <c r="B41" s="27">
        <v>6</v>
      </c>
      <c r="C41" s="35"/>
      <c r="D41" s="359" t="s">
        <v>54</v>
      </c>
      <c r="E41" s="359"/>
      <c r="F41" s="37">
        <v>30</v>
      </c>
      <c r="G41" s="243">
        <v>0</v>
      </c>
      <c r="H41" s="243">
        <v>0</v>
      </c>
      <c r="I41" s="243">
        <v>0</v>
      </c>
      <c r="J41" s="244">
        <v>0</v>
      </c>
      <c r="K41" s="244">
        <v>0</v>
      </c>
      <c r="L41" s="244">
        <v>0</v>
      </c>
      <c r="M41" s="244">
        <v>0</v>
      </c>
    </row>
    <row r="42" spans="1:13" ht="50.25" customHeight="1" thickBot="1">
      <c r="A42" s="360"/>
      <c r="B42" s="27">
        <v>7</v>
      </c>
      <c r="C42" s="35"/>
      <c r="D42" s="359" t="s">
        <v>55</v>
      </c>
      <c r="E42" s="359"/>
      <c r="F42" s="37">
        <v>31</v>
      </c>
      <c r="G42" s="243">
        <v>0</v>
      </c>
      <c r="H42" s="243">
        <v>0</v>
      </c>
      <c r="I42" s="243">
        <v>0</v>
      </c>
      <c r="J42" s="244">
        <v>0</v>
      </c>
      <c r="K42" s="244">
        <v>0</v>
      </c>
      <c r="L42" s="244">
        <v>0</v>
      </c>
      <c r="M42" s="244">
        <v>0</v>
      </c>
    </row>
    <row r="43" spans="1:13" ht="72.75" customHeight="1" thickBot="1">
      <c r="A43" s="360"/>
      <c r="B43" s="27">
        <v>8</v>
      </c>
      <c r="C43" s="35"/>
      <c r="D43" s="359" t="s">
        <v>56</v>
      </c>
      <c r="E43" s="359"/>
      <c r="F43" s="37">
        <v>32</v>
      </c>
      <c r="G43" s="243">
        <v>0</v>
      </c>
      <c r="H43" s="243">
        <v>0</v>
      </c>
      <c r="I43" s="243">
        <v>0</v>
      </c>
      <c r="J43" s="244">
        <v>0</v>
      </c>
      <c r="K43" s="244">
        <v>0</v>
      </c>
      <c r="L43" s="244">
        <v>0</v>
      </c>
      <c r="M43" s="244">
        <v>0</v>
      </c>
    </row>
    <row r="44" spans="1:13" ht="18.75" customHeight="1" thickBot="1">
      <c r="A44" s="360"/>
      <c r="B44" s="27"/>
      <c r="C44" s="35" t="s">
        <v>11</v>
      </c>
      <c r="D44" s="359" t="s">
        <v>57</v>
      </c>
      <c r="E44" s="359"/>
      <c r="F44" s="37">
        <v>33</v>
      </c>
      <c r="G44" s="243">
        <v>0</v>
      </c>
      <c r="H44" s="243">
        <v>0</v>
      </c>
      <c r="I44" s="243">
        <v>0</v>
      </c>
      <c r="J44" s="244">
        <v>0</v>
      </c>
      <c r="K44" s="244">
        <v>0</v>
      </c>
      <c r="L44" s="244">
        <v>0</v>
      </c>
      <c r="M44" s="244">
        <v>0</v>
      </c>
    </row>
    <row r="45" spans="1:13" ht="18.75" customHeight="1" thickBot="1">
      <c r="A45" s="360"/>
      <c r="B45" s="27"/>
      <c r="C45" s="35" t="s">
        <v>13</v>
      </c>
      <c r="D45" s="359" t="s">
        <v>58</v>
      </c>
      <c r="E45" s="359"/>
      <c r="F45" s="37" t="s">
        <v>59</v>
      </c>
      <c r="G45" s="243">
        <v>0</v>
      </c>
      <c r="H45" s="243">
        <v>0</v>
      </c>
      <c r="I45" s="243">
        <v>0</v>
      </c>
      <c r="J45" s="244">
        <v>0</v>
      </c>
      <c r="K45" s="244">
        <v>0</v>
      </c>
      <c r="L45" s="244">
        <v>0</v>
      </c>
      <c r="M45" s="244">
        <v>0</v>
      </c>
    </row>
    <row r="46" spans="1:13" ht="18.75" customHeight="1" thickBot="1">
      <c r="A46" s="360"/>
      <c r="B46" s="27"/>
      <c r="C46" s="35" t="s">
        <v>60</v>
      </c>
      <c r="D46" s="359" t="s">
        <v>61</v>
      </c>
      <c r="E46" s="359"/>
      <c r="F46" s="37">
        <v>34</v>
      </c>
      <c r="G46" s="243">
        <v>0</v>
      </c>
      <c r="H46" s="243">
        <v>0</v>
      </c>
      <c r="I46" s="243">
        <v>0</v>
      </c>
      <c r="J46" s="244">
        <v>0</v>
      </c>
      <c r="K46" s="244">
        <v>0</v>
      </c>
      <c r="L46" s="244">
        <v>0</v>
      </c>
      <c r="M46" s="244">
        <v>0</v>
      </c>
    </row>
    <row r="47" spans="1:13" ht="38.25" customHeight="1" thickBot="1">
      <c r="A47" s="360"/>
      <c r="B47" s="27">
        <v>9</v>
      </c>
      <c r="C47" s="35"/>
      <c r="D47" s="359" t="s">
        <v>62</v>
      </c>
      <c r="E47" s="359"/>
      <c r="F47" s="37">
        <v>35</v>
      </c>
      <c r="G47" s="243">
        <v>0</v>
      </c>
      <c r="H47" s="243">
        <v>0</v>
      </c>
      <c r="I47" s="243">
        <v>0</v>
      </c>
      <c r="J47" s="244">
        <v>0</v>
      </c>
      <c r="K47" s="244">
        <v>0</v>
      </c>
      <c r="L47" s="244">
        <v>0</v>
      </c>
      <c r="M47" s="244">
        <v>0</v>
      </c>
    </row>
    <row r="48" spans="1:13" ht="18.75" customHeight="1" thickBot="1">
      <c r="A48" s="34" t="s">
        <v>63</v>
      </c>
      <c r="B48" s="27"/>
      <c r="C48" s="35"/>
      <c r="D48" s="359" t="s">
        <v>64</v>
      </c>
      <c r="E48" s="359"/>
      <c r="F48" s="37">
        <v>36</v>
      </c>
      <c r="G48" s="243">
        <v>0</v>
      </c>
      <c r="H48" s="243">
        <v>0</v>
      </c>
      <c r="I48" s="243">
        <v>0</v>
      </c>
      <c r="J48" s="244">
        <v>0</v>
      </c>
      <c r="K48" s="244">
        <v>0</v>
      </c>
      <c r="L48" s="244">
        <v>0</v>
      </c>
      <c r="M48" s="244">
        <v>0</v>
      </c>
    </row>
    <row r="49" spans="1:13" ht="26.25" customHeight="1" thickBot="1">
      <c r="A49" s="34" t="s">
        <v>65</v>
      </c>
      <c r="B49" s="27"/>
      <c r="C49" s="35"/>
      <c r="D49" s="359" t="s">
        <v>66</v>
      </c>
      <c r="E49" s="359"/>
      <c r="F49" s="37">
        <v>37</v>
      </c>
      <c r="G49" s="243">
        <v>0</v>
      </c>
      <c r="H49" s="243">
        <v>0</v>
      </c>
      <c r="I49" s="243">
        <v>0</v>
      </c>
      <c r="J49" s="244">
        <v>0</v>
      </c>
      <c r="K49" s="244">
        <v>0</v>
      </c>
      <c r="L49" s="244">
        <v>0</v>
      </c>
      <c r="M49" s="244">
        <v>0</v>
      </c>
    </row>
    <row r="50" spans="1:13" ht="15.75" customHeight="1" thickBot="1">
      <c r="A50" s="34"/>
      <c r="B50" s="27"/>
      <c r="C50" s="35" t="s">
        <v>11</v>
      </c>
      <c r="D50" s="359" t="s">
        <v>67</v>
      </c>
      <c r="E50" s="359"/>
      <c r="F50" s="37">
        <v>38</v>
      </c>
      <c r="G50" s="243">
        <v>0</v>
      </c>
      <c r="H50" s="243">
        <v>0</v>
      </c>
      <c r="I50" s="243">
        <v>0</v>
      </c>
      <c r="J50" s="244">
        <v>0</v>
      </c>
      <c r="K50" s="244">
        <v>0</v>
      </c>
      <c r="L50" s="244">
        <v>0</v>
      </c>
      <c r="M50" s="244">
        <v>0</v>
      </c>
    </row>
    <row r="51" spans="1:13" ht="15.75" customHeight="1" thickBot="1">
      <c r="A51" s="34"/>
      <c r="B51" s="27"/>
      <c r="C51" s="35" t="s">
        <v>13</v>
      </c>
      <c r="D51" s="359" t="s">
        <v>68</v>
      </c>
      <c r="E51" s="359"/>
      <c r="F51" s="37">
        <v>39</v>
      </c>
      <c r="G51" s="243">
        <v>0</v>
      </c>
      <c r="H51" s="243">
        <v>0</v>
      </c>
      <c r="I51" s="243">
        <v>0</v>
      </c>
      <c r="J51" s="244">
        <v>0</v>
      </c>
      <c r="K51" s="244">
        <v>0</v>
      </c>
      <c r="L51" s="244">
        <v>0</v>
      </c>
      <c r="M51" s="244">
        <v>0</v>
      </c>
    </row>
    <row r="52" spans="1:13" ht="15.75" customHeight="1" thickBot="1">
      <c r="A52" s="34"/>
      <c r="B52" s="27"/>
      <c r="C52" s="35" t="s">
        <v>60</v>
      </c>
      <c r="D52" s="359" t="s">
        <v>69</v>
      </c>
      <c r="E52" s="359"/>
      <c r="F52" s="37">
        <v>40</v>
      </c>
      <c r="G52" s="243">
        <v>0</v>
      </c>
      <c r="H52" s="243">
        <v>0</v>
      </c>
      <c r="I52" s="243">
        <v>0</v>
      </c>
      <c r="J52" s="244">
        <v>0</v>
      </c>
      <c r="K52" s="244">
        <v>0</v>
      </c>
      <c r="L52" s="244">
        <v>0</v>
      </c>
      <c r="M52" s="244">
        <v>0</v>
      </c>
    </row>
    <row r="53" spans="1:13" ht="15.75" customHeight="1" thickBot="1">
      <c r="A53" s="34"/>
      <c r="B53" s="27"/>
      <c r="C53" s="35" t="s">
        <v>70</v>
      </c>
      <c r="D53" s="359" t="s">
        <v>71</v>
      </c>
      <c r="E53" s="359"/>
      <c r="F53" s="37">
        <v>41</v>
      </c>
      <c r="G53" s="243">
        <v>0</v>
      </c>
      <c r="H53" s="243">
        <v>0</v>
      </c>
      <c r="I53" s="243">
        <v>0</v>
      </c>
      <c r="J53" s="244">
        <v>0</v>
      </c>
      <c r="K53" s="244">
        <v>0</v>
      </c>
      <c r="L53" s="244">
        <v>0</v>
      </c>
      <c r="M53" s="244">
        <v>0</v>
      </c>
    </row>
    <row r="54" spans="1:13" ht="15.75" customHeight="1" thickBot="1">
      <c r="A54" s="34"/>
      <c r="B54" s="27"/>
      <c r="C54" s="35" t="s">
        <v>72</v>
      </c>
      <c r="D54" s="359" t="s">
        <v>73</v>
      </c>
      <c r="E54" s="359"/>
      <c r="F54" s="37">
        <v>42</v>
      </c>
      <c r="G54" s="243">
        <v>0</v>
      </c>
      <c r="H54" s="243">
        <v>0</v>
      </c>
      <c r="I54" s="243">
        <v>0</v>
      </c>
      <c r="J54" s="244">
        <v>0</v>
      </c>
      <c r="K54" s="244">
        <v>0</v>
      </c>
      <c r="L54" s="244">
        <v>0</v>
      </c>
      <c r="M54" s="244">
        <v>0</v>
      </c>
    </row>
    <row r="55" spans="1:13" ht="18.75" customHeight="1" thickBot="1">
      <c r="A55" s="34" t="s">
        <v>74</v>
      </c>
      <c r="B55" s="27"/>
      <c r="C55" s="35"/>
      <c r="D55" s="359" t="s">
        <v>75</v>
      </c>
      <c r="E55" s="359"/>
      <c r="F55" s="37">
        <v>43</v>
      </c>
      <c r="G55" s="243">
        <v>0</v>
      </c>
      <c r="H55" s="243">
        <v>0</v>
      </c>
      <c r="I55" s="243">
        <v>0</v>
      </c>
      <c r="J55" s="244">
        <v>0</v>
      </c>
      <c r="K55" s="244">
        <v>0</v>
      </c>
      <c r="L55" s="244">
        <v>0</v>
      </c>
      <c r="M55" s="244">
        <v>0</v>
      </c>
    </row>
    <row r="56" spans="1:13" ht="15.75" customHeight="1" thickBot="1">
      <c r="A56" s="34"/>
      <c r="B56" s="27">
        <v>1</v>
      </c>
      <c r="C56" s="35"/>
      <c r="D56" s="359" t="s">
        <v>76</v>
      </c>
      <c r="E56" s="359"/>
      <c r="F56" s="37">
        <v>44</v>
      </c>
      <c r="G56" s="243">
        <v>0</v>
      </c>
      <c r="H56" s="243">
        <v>0</v>
      </c>
      <c r="I56" s="243">
        <v>0</v>
      </c>
      <c r="J56" s="244">
        <v>0</v>
      </c>
      <c r="K56" s="244">
        <v>0</v>
      </c>
      <c r="L56" s="244">
        <v>0</v>
      </c>
      <c r="M56" s="244">
        <v>0</v>
      </c>
    </row>
    <row r="57" spans="1:13" ht="26.25" thickBot="1">
      <c r="A57" s="34"/>
      <c r="B57" s="27"/>
      <c r="C57" s="35"/>
      <c r="D57" s="36"/>
      <c r="E57" s="36" t="s">
        <v>77</v>
      </c>
      <c r="F57" s="37">
        <v>45</v>
      </c>
      <c r="G57" s="243">
        <v>0</v>
      </c>
      <c r="H57" s="243">
        <v>0</v>
      </c>
      <c r="I57" s="243">
        <v>0</v>
      </c>
      <c r="J57" s="244">
        <v>0</v>
      </c>
      <c r="K57" s="244">
        <v>0</v>
      </c>
      <c r="L57" s="244">
        <v>0</v>
      </c>
      <c r="M57" s="244">
        <v>0</v>
      </c>
    </row>
    <row r="58" spans="1:13" ht="15.75" customHeight="1" thickBot="1">
      <c r="A58" s="34" t="s">
        <v>78</v>
      </c>
      <c r="B58" s="27"/>
      <c r="C58" s="35"/>
      <c r="D58" s="359" t="s">
        <v>79</v>
      </c>
      <c r="E58" s="359"/>
      <c r="F58" s="37">
        <v>46</v>
      </c>
      <c r="G58" s="243">
        <v>0</v>
      </c>
      <c r="H58" s="243">
        <v>0</v>
      </c>
      <c r="I58" s="243">
        <v>0</v>
      </c>
      <c r="J58" s="244">
        <v>0</v>
      </c>
      <c r="K58" s="244">
        <v>0</v>
      </c>
      <c r="L58" s="244">
        <v>0</v>
      </c>
      <c r="M58" s="244">
        <v>0</v>
      </c>
    </row>
    <row r="59" spans="1:13" ht="15" customHeight="1" thickBot="1">
      <c r="A59" s="34" t="s">
        <v>81</v>
      </c>
      <c r="B59" s="53"/>
      <c r="C59" s="35"/>
      <c r="D59" s="359" t="s">
        <v>82</v>
      </c>
      <c r="E59" s="359"/>
      <c r="F59" s="37">
        <v>47</v>
      </c>
      <c r="G59" s="243"/>
      <c r="H59" s="243"/>
      <c r="I59" s="243">
        <v>0</v>
      </c>
      <c r="J59" s="244">
        <v>0</v>
      </c>
      <c r="K59" s="244">
        <v>0</v>
      </c>
      <c r="L59" s="244">
        <v>0</v>
      </c>
      <c r="M59" s="244">
        <v>0</v>
      </c>
    </row>
    <row r="60" spans="1:13" ht="18.75" customHeight="1" thickBot="1">
      <c r="A60" s="360"/>
      <c r="B60" s="27">
        <v>1</v>
      </c>
      <c r="C60" s="35"/>
      <c r="D60" s="359" t="s">
        <v>83</v>
      </c>
      <c r="E60" s="359"/>
      <c r="F60" s="37">
        <v>48</v>
      </c>
      <c r="G60" s="243">
        <v>137</v>
      </c>
      <c r="H60" s="243">
        <v>137</v>
      </c>
      <c r="I60" s="243">
        <f>H60/G60*100</f>
        <v>100</v>
      </c>
      <c r="J60" s="244">
        <v>137</v>
      </c>
      <c r="K60" s="244">
        <v>137</v>
      </c>
      <c r="L60" s="244">
        <f aca="true" t="shared" si="3" ref="L60:L65">J60/H60*100</f>
        <v>100</v>
      </c>
      <c r="M60" s="244">
        <f aca="true" t="shared" si="4" ref="M60:M65">K60/J60*100</f>
        <v>100</v>
      </c>
    </row>
    <row r="61" spans="1:13" ht="15.75" customHeight="1" thickBot="1">
      <c r="A61" s="360"/>
      <c r="B61" s="27">
        <v>2</v>
      </c>
      <c r="C61" s="35"/>
      <c r="D61" s="359" t="s">
        <v>84</v>
      </c>
      <c r="E61" s="359"/>
      <c r="F61" s="37">
        <v>49</v>
      </c>
      <c r="G61" s="243">
        <v>108</v>
      </c>
      <c r="H61" s="243">
        <v>108</v>
      </c>
      <c r="I61" s="243">
        <f>H61/G61*100</f>
        <v>100</v>
      </c>
      <c r="J61" s="244">
        <v>112</v>
      </c>
      <c r="K61" s="244">
        <v>116</v>
      </c>
      <c r="L61" s="244">
        <f t="shared" si="3"/>
        <v>103.7037037037037</v>
      </c>
      <c r="M61" s="244">
        <f t="shared" si="4"/>
        <v>103.57142857142858</v>
      </c>
    </row>
    <row r="62" spans="1:13" ht="30" customHeight="1" thickBot="1">
      <c r="A62" s="360"/>
      <c r="B62" s="27">
        <v>3</v>
      </c>
      <c r="C62" s="35"/>
      <c r="D62" s="359" t="s">
        <v>85</v>
      </c>
      <c r="E62" s="359"/>
      <c r="F62" s="37">
        <v>50</v>
      </c>
      <c r="G62" s="243">
        <v>1779.3</v>
      </c>
      <c r="H62" s="243">
        <v>2585.65</v>
      </c>
      <c r="I62" s="243">
        <f>H62/G62*100</f>
        <v>145.3183836340134</v>
      </c>
      <c r="J62" s="244">
        <f>J23/J61/12*1000</f>
        <v>2493.3035714285716</v>
      </c>
      <c r="K62" s="244">
        <f>K23/K61/12*1000</f>
        <v>2407.3275862068963</v>
      </c>
      <c r="L62" s="244">
        <f t="shared" si="3"/>
        <v>96.42850236608092</v>
      </c>
      <c r="M62" s="244">
        <f t="shared" si="4"/>
        <v>96.55172413793102</v>
      </c>
    </row>
    <row r="63" spans="1:13" ht="43.5" customHeight="1" thickBot="1">
      <c r="A63" s="360"/>
      <c r="B63" s="27">
        <v>4</v>
      </c>
      <c r="C63" s="35"/>
      <c r="D63" s="363" t="s">
        <v>86</v>
      </c>
      <c r="E63" s="363"/>
      <c r="F63" s="37">
        <v>51</v>
      </c>
      <c r="G63" s="243">
        <v>1645.83</v>
      </c>
      <c r="H63" s="243">
        <v>2158.95</v>
      </c>
      <c r="I63" s="243">
        <v>0</v>
      </c>
      <c r="J63" s="244">
        <v>2081.85</v>
      </c>
      <c r="K63" s="244">
        <v>2010.05</v>
      </c>
      <c r="L63" s="244">
        <f t="shared" si="3"/>
        <v>96.42881956506636</v>
      </c>
      <c r="M63" s="244">
        <f t="shared" si="4"/>
        <v>96.55114441482336</v>
      </c>
    </row>
    <row r="64" spans="1:14" ht="27.75" customHeight="1" thickBot="1">
      <c r="A64" s="360"/>
      <c r="B64" s="27">
        <v>5</v>
      </c>
      <c r="C64" s="35"/>
      <c r="D64" s="359" t="s">
        <v>87</v>
      </c>
      <c r="E64" s="359"/>
      <c r="F64" s="37">
        <v>52</v>
      </c>
      <c r="G64" s="340">
        <v>102.62</v>
      </c>
      <c r="H64" s="340">
        <v>102.62</v>
      </c>
      <c r="I64" s="340">
        <f>H64/G64*100</f>
        <v>100</v>
      </c>
      <c r="J64" s="341">
        <f>J13/J61</f>
        <v>102.66964285714286</v>
      </c>
      <c r="K64" s="341">
        <f>K13/K61</f>
        <v>103.4396551724138</v>
      </c>
      <c r="L64" s="341">
        <f t="shared" si="3"/>
        <v>100.04837542110978</v>
      </c>
      <c r="M64" s="341">
        <f t="shared" si="4"/>
        <v>100.7499902540251</v>
      </c>
      <c r="N64" s="342"/>
    </row>
    <row r="65" spans="1:14" ht="40.5" customHeight="1" thickBot="1">
      <c r="A65" s="360"/>
      <c r="B65" s="27">
        <v>6</v>
      </c>
      <c r="C65" s="35"/>
      <c r="D65" s="363" t="s">
        <v>88</v>
      </c>
      <c r="E65" s="363"/>
      <c r="F65" s="37">
        <v>53</v>
      </c>
      <c r="G65" s="340">
        <v>102.62</v>
      </c>
      <c r="H65" s="340">
        <v>102.62</v>
      </c>
      <c r="I65" s="340">
        <f>H65/G65*100</f>
        <v>100</v>
      </c>
      <c r="J65" s="341">
        <f>J13/J61</f>
        <v>102.66964285714286</v>
      </c>
      <c r="K65" s="341">
        <f>K13/K61</f>
        <v>103.4396551724138</v>
      </c>
      <c r="L65" s="341">
        <f t="shared" si="3"/>
        <v>100.04837542110978</v>
      </c>
      <c r="M65" s="341">
        <f t="shared" si="4"/>
        <v>100.7499902540251</v>
      </c>
      <c r="N65" s="342"/>
    </row>
    <row r="66" spans="1:14" ht="29.25" customHeight="1" thickBot="1">
      <c r="A66" s="360"/>
      <c r="B66" s="27">
        <v>7</v>
      </c>
      <c r="C66" s="35"/>
      <c r="D66" s="359" t="s">
        <v>89</v>
      </c>
      <c r="E66" s="359"/>
      <c r="F66" s="37">
        <v>54</v>
      </c>
      <c r="G66" s="340">
        <v>0</v>
      </c>
      <c r="H66" s="340">
        <v>0</v>
      </c>
      <c r="I66" s="340">
        <v>0</v>
      </c>
      <c r="J66" s="341">
        <v>0</v>
      </c>
      <c r="K66" s="341">
        <v>0</v>
      </c>
      <c r="L66" s="341">
        <v>0</v>
      </c>
      <c r="M66" s="341">
        <v>0</v>
      </c>
      <c r="N66" s="342"/>
    </row>
    <row r="67" spans="1:14" ht="26.25" customHeight="1" thickBot="1">
      <c r="A67" s="360"/>
      <c r="B67" s="27">
        <v>8</v>
      </c>
      <c r="C67" s="35"/>
      <c r="D67" s="359" t="s">
        <v>90</v>
      </c>
      <c r="E67" s="359"/>
      <c r="F67" s="37">
        <v>55</v>
      </c>
      <c r="G67" s="340">
        <f>G18/G12*1000</f>
        <v>1153.0897609382048</v>
      </c>
      <c r="H67" s="340">
        <f>H18/H12*1000</f>
        <v>1135.047361299053</v>
      </c>
      <c r="I67" s="340">
        <f>H67/G67*100</f>
        <v>98.43529964011893</v>
      </c>
      <c r="J67" s="341">
        <f>J18/J12*1000</f>
        <v>1103.4782608695652</v>
      </c>
      <c r="K67" s="341">
        <f>K18/K12*1000</f>
        <v>1070.8333333333333</v>
      </c>
      <c r="L67" s="341">
        <f>J67/H67*100</f>
        <v>97.2186975181937</v>
      </c>
      <c r="M67" s="341">
        <f>K67/J67*100</f>
        <v>97.04163383241396</v>
      </c>
      <c r="N67" s="342"/>
    </row>
    <row r="68" spans="1:14" ht="15.75" customHeight="1" thickBot="1">
      <c r="A68" s="360"/>
      <c r="B68" s="27">
        <v>9</v>
      </c>
      <c r="C68" s="35"/>
      <c r="D68" s="359" t="s">
        <v>91</v>
      </c>
      <c r="E68" s="359"/>
      <c r="F68" s="37">
        <v>56</v>
      </c>
      <c r="G68" s="340">
        <v>7700</v>
      </c>
      <c r="H68" s="340">
        <v>7400</v>
      </c>
      <c r="I68" s="340">
        <f>H68/G68*100</f>
        <v>96.1038961038961</v>
      </c>
      <c r="J68" s="341">
        <v>7100</v>
      </c>
      <c r="K68" s="341">
        <v>6800</v>
      </c>
      <c r="L68" s="341">
        <f>J68/H68*100</f>
        <v>95.94594594594594</v>
      </c>
      <c r="M68" s="341">
        <f>K68/J68*100</f>
        <v>95.77464788732394</v>
      </c>
      <c r="N68" s="342"/>
    </row>
    <row r="69" spans="1:14" ht="15.75" customHeight="1" thickBot="1">
      <c r="A69" s="360"/>
      <c r="B69" s="27">
        <v>10</v>
      </c>
      <c r="C69" s="35"/>
      <c r="D69" s="365" t="s">
        <v>92</v>
      </c>
      <c r="E69" s="365"/>
      <c r="F69" s="37">
        <v>57</v>
      </c>
      <c r="G69" s="340">
        <v>288</v>
      </c>
      <c r="H69" s="340">
        <v>250</v>
      </c>
      <c r="I69" s="340">
        <f>H69/G69*100</f>
        <v>86.80555555555556</v>
      </c>
      <c r="J69" s="341">
        <v>200</v>
      </c>
      <c r="K69" s="341">
        <v>150</v>
      </c>
      <c r="L69" s="341">
        <f>J69/H69*100</f>
        <v>80</v>
      </c>
      <c r="M69" s="341">
        <f>K69/J69*100</f>
        <v>75</v>
      </c>
      <c r="N69" s="342"/>
    </row>
    <row r="70" spans="1:8" ht="15.75" customHeight="1">
      <c r="A70" s="55"/>
      <c r="B70" s="56"/>
      <c r="C70" s="57"/>
      <c r="D70" s="58"/>
      <c r="E70" s="58"/>
      <c r="F70" s="7"/>
      <c r="G70" s="7"/>
      <c r="H70" s="6"/>
    </row>
    <row r="71" spans="1:8" ht="15.75" customHeight="1">
      <c r="A71" s="55"/>
      <c r="B71" s="59" t="s">
        <v>93</v>
      </c>
      <c r="C71" s="59"/>
      <c r="D71" s="59"/>
      <c r="E71" s="59"/>
      <c r="F71" s="7"/>
      <c r="G71" s="7"/>
      <c r="H71" s="6"/>
    </row>
    <row r="72" spans="1:8" ht="12.75">
      <c r="A72" s="56"/>
      <c r="B72" s="59" t="s">
        <v>94</v>
      </c>
      <c r="D72" s="56"/>
      <c r="E72" s="52"/>
      <c r="F72" s="7"/>
      <c r="G72" s="7"/>
      <c r="H72" s="6"/>
    </row>
    <row r="73" spans="1:8" ht="12.75">
      <c r="A73" s="56"/>
      <c r="B73" s="56"/>
      <c r="D73" s="56"/>
      <c r="E73" s="52"/>
      <c r="F73" s="7"/>
      <c r="G73" s="7"/>
      <c r="H73" s="6"/>
    </row>
    <row r="74" spans="1:9" ht="47.25" customHeight="1">
      <c r="A74" s="56"/>
      <c r="B74" s="56"/>
      <c r="D74" s="56"/>
      <c r="E74" s="364" t="s">
        <v>95</v>
      </c>
      <c r="F74" s="364"/>
      <c r="G74" s="364" t="s">
        <v>96</v>
      </c>
      <c r="H74" s="364"/>
      <c r="I74" s="364"/>
    </row>
  </sheetData>
  <sheetProtection selectLockedCells="1" selectUnlockedCells="1"/>
  <mergeCells count="67">
    <mergeCell ref="E74:F74"/>
    <mergeCell ref="G74:I74"/>
    <mergeCell ref="D64:E64"/>
    <mergeCell ref="D65:E65"/>
    <mergeCell ref="D66:E66"/>
    <mergeCell ref="D67:E67"/>
    <mergeCell ref="D68:E68"/>
    <mergeCell ref="D69:E69"/>
    <mergeCell ref="D54:E54"/>
    <mergeCell ref="D55:E55"/>
    <mergeCell ref="D56:E56"/>
    <mergeCell ref="D58:E58"/>
    <mergeCell ref="D59:E59"/>
    <mergeCell ref="A60:A69"/>
    <mergeCell ref="D60:E60"/>
    <mergeCell ref="D61:E61"/>
    <mergeCell ref="D62:E62"/>
    <mergeCell ref="D63:E63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B11:C11"/>
    <mergeCell ref="D11:E11"/>
    <mergeCell ref="D12:E12"/>
    <mergeCell ref="A13:A17"/>
    <mergeCell ref="D13:E13"/>
    <mergeCell ref="D16:E16"/>
    <mergeCell ref="D17:E17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</mergeCells>
  <printOptions horizontalCentered="1"/>
  <pageMargins left="0.39375" right="0.31527777777777777" top="0.31527777777777777" bottom="0.5402777777777777" header="0.5118055555555555" footer="0.31527777777777777"/>
  <pageSetup horizontalDpi="600" verticalDpi="600" orientation="landscape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91"/>
  <sheetViews>
    <sheetView zoomScalePageLayoutView="0" workbookViewId="0" topLeftCell="A1">
      <pane xSplit="6" ySplit="12" topLeftCell="G169" activePane="bottomRight" state="frozen"/>
      <selection pane="topLeft" activeCell="A1" sqref="A1"/>
      <selection pane="topRight" activeCell="G1" sqref="G1"/>
      <selection pane="bottomLeft" activeCell="A163" sqref="A163"/>
      <selection pane="bottomRight" activeCell="P168" sqref="P168"/>
    </sheetView>
  </sheetViews>
  <sheetFormatPr defaultColWidth="9.140625" defaultRowHeight="12.75"/>
  <cols>
    <col min="1" max="1" width="4.7109375" style="60" customWidth="1"/>
    <col min="2" max="2" width="3.421875" style="60" customWidth="1"/>
    <col min="3" max="3" width="3.7109375" style="60" customWidth="1"/>
    <col min="4" max="4" width="4.57421875" style="60" customWidth="1"/>
    <col min="5" max="5" width="68.00390625" style="61" customWidth="1"/>
    <col min="6" max="6" width="6.7109375" style="62" customWidth="1"/>
    <col min="7" max="7" width="9.57421875" style="62" customWidth="1"/>
    <col min="8" max="8" width="7.57421875" style="63" customWidth="1"/>
    <col min="9" max="9" width="10.28125" style="63" customWidth="1"/>
    <col min="10" max="10" width="8.421875" style="63" customWidth="1"/>
    <col min="11" max="11" width="7.28125" style="63" customWidth="1"/>
    <col min="12" max="12" width="8.00390625" style="63" customWidth="1"/>
    <col min="13" max="13" width="8.140625" style="63" customWidth="1"/>
    <col min="14" max="14" width="8.00390625" style="63" customWidth="1"/>
    <col min="15" max="15" width="7.28125" style="63" customWidth="1"/>
    <col min="16" max="16" width="7.57421875" style="63" customWidth="1"/>
    <col min="17" max="250" width="9.140625" style="63" customWidth="1"/>
    <col min="251" max="16384" width="9.140625" style="64" customWidth="1"/>
  </cols>
  <sheetData>
    <row r="1" spans="1:100" s="71" customFormat="1" ht="15.75">
      <c r="A1" s="65" t="s">
        <v>413</v>
      </c>
      <c r="B1" s="66"/>
      <c r="C1" s="67"/>
      <c r="D1" s="66"/>
      <c r="E1" s="68"/>
      <c r="F1" s="69"/>
      <c r="G1" s="69"/>
      <c r="H1" s="70"/>
      <c r="I1" s="70"/>
      <c r="K1" s="72"/>
      <c r="L1" s="72"/>
      <c r="M1" s="72"/>
      <c r="N1" s="72"/>
      <c r="O1" s="73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</row>
    <row r="2" spans="1:100" s="71" customFormat="1" ht="15.75">
      <c r="A2" s="65" t="s">
        <v>414</v>
      </c>
      <c r="B2" s="66"/>
      <c r="C2" s="67"/>
      <c r="D2" s="66"/>
      <c r="E2" s="68"/>
      <c r="F2" s="69"/>
      <c r="G2" s="69"/>
      <c r="H2" s="70"/>
      <c r="I2" s="70"/>
      <c r="J2" s="74"/>
      <c r="K2" s="72"/>
      <c r="L2" s="72"/>
      <c r="M2" s="72"/>
      <c r="N2" s="72"/>
      <c r="O2" s="73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</row>
    <row r="3" spans="1:100" s="71" customFormat="1" ht="15.75">
      <c r="A3" s="65" t="s">
        <v>415</v>
      </c>
      <c r="B3" s="66"/>
      <c r="C3" s="67"/>
      <c r="D3" s="66"/>
      <c r="E3" s="68"/>
      <c r="F3" s="69"/>
      <c r="G3" s="69"/>
      <c r="H3" s="70"/>
      <c r="I3" s="70"/>
      <c r="J3" s="74"/>
      <c r="K3" s="72"/>
      <c r="L3" s="72"/>
      <c r="M3" s="72"/>
      <c r="N3" s="72"/>
      <c r="O3" s="73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s="71" customFormat="1" ht="15.75">
      <c r="A4" s="65" t="s">
        <v>416</v>
      </c>
      <c r="B4" s="66"/>
      <c r="C4" s="67"/>
      <c r="D4" s="66"/>
      <c r="E4" s="68"/>
      <c r="F4" s="69"/>
      <c r="G4" s="69"/>
      <c r="H4" s="70"/>
      <c r="I4" s="70"/>
      <c r="J4" s="74"/>
      <c r="K4" s="72"/>
      <c r="L4" s="72"/>
      <c r="M4" s="72"/>
      <c r="N4" s="72"/>
      <c r="O4" s="73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</row>
    <row r="5" spans="1:100" s="71" customFormat="1" ht="15.75">
      <c r="A5" s="67"/>
      <c r="B5" s="67"/>
      <c r="C5" s="67"/>
      <c r="D5" s="67"/>
      <c r="E5" s="75"/>
      <c r="F5" s="76"/>
      <c r="G5" s="76"/>
      <c r="H5" s="77"/>
      <c r="I5" s="77"/>
      <c r="J5" s="78"/>
      <c r="K5" s="79"/>
      <c r="L5" s="79"/>
      <c r="M5" s="79"/>
      <c r="N5" s="79" t="s">
        <v>97</v>
      </c>
      <c r="O5" s="73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</row>
    <row r="6" spans="1:15" ht="33" customHeight="1">
      <c r="A6" s="366" t="s">
        <v>98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</row>
    <row r="7" spans="1:15" ht="15.75">
      <c r="A7" s="80"/>
      <c r="B7" s="80"/>
      <c r="C7" s="80"/>
      <c r="D7" s="80"/>
      <c r="E7" s="81"/>
      <c r="F7" s="82"/>
      <c r="G7" s="82"/>
      <c r="H7" s="83"/>
      <c r="I7" s="83"/>
      <c r="J7" s="83"/>
      <c r="K7" s="83"/>
      <c r="L7" s="83"/>
      <c r="M7" s="83"/>
      <c r="N7" s="83"/>
      <c r="O7" s="83"/>
    </row>
    <row r="8" spans="1:15" ht="15">
      <c r="A8" s="84"/>
      <c r="B8" s="84"/>
      <c r="C8" s="84"/>
      <c r="D8" s="84"/>
      <c r="E8" s="85"/>
      <c r="F8" s="82"/>
      <c r="G8" s="82"/>
      <c r="H8" s="86"/>
      <c r="I8" s="86"/>
      <c r="J8" s="86"/>
      <c r="K8" s="86"/>
      <c r="L8" s="86"/>
      <c r="M8" s="86"/>
      <c r="N8" s="86"/>
      <c r="O8" s="86" t="s">
        <v>1</v>
      </c>
    </row>
    <row r="9" spans="1:16" ht="19.5" customHeight="1">
      <c r="A9" s="367"/>
      <c r="B9" s="367"/>
      <c r="C9" s="367"/>
      <c r="D9" s="367" t="s">
        <v>2</v>
      </c>
      <c r="E9" s="367"/>
      <c r="F9" s="368" t="s">
        <v>3</v>
      </c>
      <c r="G9" s="368" t="s">
        <v>410</v>
      </c>
      <c r="H9" s="368" t="s">
        <v>411</v>
      </c>
      <c r="I9" s="368"/>
      <c r="J9" s="368"/>
      <c r="K9" s="368" t="s">
        <v>412</v>
      </c>
      <c r="L9" s="368"/>
      <c r="M9" s="368"/>
      <c r="N9" s="368"/>
      <c r="O9" s="88" t="s">
        <v>4</v>
      </c>
      <c r="P9" s="88" t="s">
        <v>4</v>
      </c>
    </row>
    <row r="10" spans="1:16" ht="24.75" customHeight="1">
      <c r="A10" s="367"/>
      <c r="B10" s="367"/>
      <c r="C10" s="367"/>
      <c r="D10" s="367"/>
      <c r="E10" s="367"/>
      <c r="F10" s="368"/>
      <c r="G10" s="368"/>
      <c r="H10" s="369" t="s">
        <v>100</v>
      </c>
      <c r="I10" s="369"/>
      <c r="J10" s="368" t="s">
        <v>101</v>
      </c>
      <c r="K10" s="369" t="s">
        <v>102</v>
      </c>
      <c r="L10" s="369"/>
      <c r="M10" s="369"/>
      <c r="N10" s="369"/>
      <c r="O10" s="370" t="s">
        <v>103</v>
      </c>
      <c r="P10" s="370" t="s">
        <v>104</v>
      </c>
    </row>
    <row r="11" spans="1:16" ht="40.5" customHeight="1">
      <c r="A11" s="367"/>
      <c r="B11" s="367"/>
      <c r="C11" s="367"/>
      <c r="D11" s="367"/>
      <c r="E11" s="367"/>
      <c r="F11" s="368"/>
      <c r="G11" s="368"/>
      <c r="H11" s="339" t="s">
        <v>437</v>
      </c>
      <c r="I11" s="339" t="s">
        <v>105</v>
      </c>
      <c r="J11" s="368"/>
      <c r="K11" s="90" t="s">
        <v>106</v>
      </c>
      <c r="L11" s="90" t="s">
        <v>107</v>
      </c>
      <c r="M11" s="90" t="s">
        <v>108</v>
      </c>
      <c r="N11" s="90" t="s">
        <v>109</v>
      </c>
      <c r="O11" s="370"/>
      <c r="P11" s="370"/>
    </row>
    <row r="12" spans="1:16" ht="13.5" customHeight="1">
      <c r="A12" s="91">
        <v>0</v>
      </c>
      <c r="B12" s="371">
        <v>1</v>
      </c>
      <c r="C12" s="371"/>
      <c r="D12" s="372">
        <v>2</v>
      </c>
      <c r="E12" s="372"/>
      <c r="F12" s="92">
        <v>3</v>
      </c>
      <c r="G12" s="92" t="s">
        <v>110</v>
      </c>
      <c r="H12" s="92">
        <v>4</v>
      </c>
      <c r="I12" s="92" t="s">
        <v>111</v>
      </c>
      <c r="J12" s="92">
        <v>5</v>
      </c>
      <c r="K12" s="92" t="s">
        <v>112</v>
      </c>
      <c r="L12" s="92" t="s">
        <v>113</v>
      </c>
      <c r="M12" s="92" t="s">
        <v>114</v>
      </c>
      <c r="N12" s="92">
        <v>6</v>
      </c>
      <c r="O12" s="92">
        <v>7</v>
      </c>
      <c r="P12" s="93">
        <v>8</v>
      </c>
    </row>
    <row r="13" spans="1:16" ht="16.5" customHeight="1">
      <c r="A13" s="89" t="s">
        <v>8</v>
      </c>
      <c r="B13" s="89"/>
      <c r="C13" s="89"/>
      <c r="D13" s="363" t="s">
        <v>115</v>
      </c>
      <c r="E13" s="363"/>
      <c r="F13" s="92">
        <v>1</v>
      </c>
      <c r="G13" s="228">
        <v>16469</v>
      </c>
      <c r="H13" s="229">
        <f>I13</f>
        <v>16469</v>
      </c>
      <c r="I13" s="228">
        <v>16469</v>
      </c>
      <c r="J13" s="229">
        <v>11085</v>
      </c>
      <c r="K13" s="229">
        <v>2030</v>
      </c>
      <c r="L13" s="229">
        <v>3800</v>
      </c>
      <c r="M13" s="229">
        <v>7500</v>
      </c>
      <c r="N13" s="229">
        <v>11085</v>
      </c>
      <c r="O13" s="227">
        <f aca="true" t="shared" si="0" ref="O13:O19">N13/J13*100</f>
        <v>100</v>
      </c>
      <c r="P13" s="242">
        <f>J13/G13*100</f>
        <v>67.30827615520067</v>
      </c>
    </row>
    <row r="14" spans="1:16" ht="18.75" customHeight="1">
      <c r="A14" s="369"/>
      <c r="B14" s="87">
        <v>1</v>
      </c>
      <c r="C14" s="89"/>
      <c r="D14" s="363" t="s">
        <v>116</v>
      </c>
      <c r="E14" s="363"/>
      <c r="F14" s="92">
        <v>2</v>
      </c>
      <c r="G14" s="228">
        <v>16467</v>
      </c>
      <c r="H14" s="229">
        <f aca="true" t="shared" si="1" ref="H14:H77">I14</f>
        <v>16468</v>
      </c>
      <c r="I14" s="228">
        <v>16468</v>
      </c>
      <c r="J14" s="229">
        <v>11084</v>
      </c>
      <c r="K14" s="229">
        <v>2030</v>
      </c>
      <c r="L14" s="229">
        <v>3800</v>
      </c>
      <c r="M14" s="229">
        <v>7500</v>
      </c>
      <c r="N14" s="229">
        <v>11084</v>
      </c>
      <c r="O14" s="227">
        <f t="shared" si="0"/>
        <v>100</v>
      </c>
      <c r="P14" s="242">
        <f>J14/G14*100</f>
        <v>67.31037833242242</v>
      </c>
    </row>
    <row r="15" spans="1:16" ht="18.75" customHeight="1">
      <c r="A15" s="369"/>
      <c r="B15" s="369"/>
      <c r="C15" s="89" t="s">
        <v>11</v>
      </c>
      <c r="D15" s="363" t="s">
        <v>117</v>
      </c>
      <c r="E15" s="363"/>
      <c r="F15" s="92">
        <v>3</v>
      </c>
      <c r="G15" s="228">
        <v>16467</v>
      </c>
      <c r="H15" s="229">
        <f t="shared" si="1"/>
        <v>16467</v>
      </c>
      <c r="I15" s="228">
        <v>16467</v>
      </c>
      <c r="J15" s="229">
        <v>11084</v>
      </c>
      <c r="K15" s="229">
        <v>2030</v>
      </c>
      <c r="L15" s="229">
        <v>3800</v>
      </c>
      <c r="M15" s="229">
        <v>7500</v>
      </c>
      <c r="N15" s="229">
        <v>11084</v>
      </c>
      <c r="O15" s="227">
        <f t="shared" si="0"/>
        <v>100</v>
      </c>
      <c r="P15" s="242">
        <f>J15/G15*100</f>
        <v>67.31037833242242</v>
      </c>
    </row>
    <row r="16" spans="1:16" ht="14.25" customHeight="1">
      <c r="A16" s="369"/>
      <c r="B16" s="369"/>
      <c r="C16" s="89"/>
      <c r="D16" s="54" t="s">
        <v>118</v>
      </c>
      <c r="E16" s="54" t="s">
        <v>119</v>
      </c>
      <c r="F16" s="92">
        <v>4</v>
      </c>
      <c r="G16" s="228">
        <v>0</v>
      </c>
      <c r="H16" s="229">
        <f t="shared" si="1"/>
        <v>0</v>
      </c>
      <c r="I16" s="228">
        <v>0</v>
      </c>
      <c r="J16" s="229">
        <v>148</v>
      </c>
      <c r="K16" s="229">
        <v>0</v>
      </c>
      <c r="L16" s="229">
        <v>5</v>
      </c>
      <c r="M16" s="229">
        <v>20</v>
      </c>
      <c r="N16" s="229">
        <v>30</v>
      </c>
      <c r="O16" s="227">
        <f t="shared" si="0"/>
        <v>20.27027027027027</v>
      </c>
      <c r="P16" s="242">
        <v>0</v>
      </c>
    </row>
    <row r="17" spans="1:16" ht="15.75" customHeight="1">
      <c r="A17" s="369"/>
      <c r="B17" s="369"/>
      <c r="C17" s="89"/>
      <c r="D17" s="54" t="s">
        <v>120</v>
      </c>
      <c r="E17" s="54" t="s">
        <v>121</v>
      </c>
      <c r="F17" s="92">
        <v>5</v>
      </c>
      <c r="G17" s="228">
        <v>16222</v>
      </c>
      <c r="H17" s="229">
        <f t="shared" si="1"/>
        <v>16387</v>
      </c>
      <c r="I17" s="228">
        <v>16387</v>
      </c>
      <c r="J17" s="229">
        <v>10540</v>
      </c>
      <c r="K17" s="229">
        <v>2015</v>
      </c>
      <c r="L17" s="229">
        <v>3770</v>
      </c>
      <c r="M17" s="229">
        <v>7380</v>
      </c>
      <c r="N17" s="229">
        <v>10917</v>
      </c>
      <c r="O17" s="227">
        <f t="shared" si="0"/>
        <v>103.57685009487668</v>
      </c>
      <c r="P17" s="242">
        <f>J17/G17*100</f>
        <v>64.97349278757243</v>
      </c>
    </row>
    <row r="18" spans="1:16" ht="15.75" customHeight="1">
      <c r="A18" s="369"/>
      <c r="B18" s="369"/>
      <c r="C18" s="89"/>
      <c r="D18" s="54" t="s">
        <v>122</v>
      </c>
      <c r="E18" s="54" t="s">
        <v>123</v>
      </c>
      <c r="F18" s="92">
        <v>6</v>
      </c>
      <c r="G18" s="228">
        <v>11</v>
      </c>
      <c r="H18" s="229">
        <f t="shared" si="1"/>
        <v>11</v>
      </c>
      <c r="I18" s="228">
        <v>11</v>
      </c>
      <c r="J18" s="229">
        <v>144</v>
      </c>
      <c r="K18" s="229">
        <v>10</v>
      </c>
      <c r="L18" s="229">
        <v>10</v>
      </c>
      <c r="M18" s="229">
        <v>70</v>
      </c>
      <c r="N18" s="229">
        <v>87</v>
      </c>
      <c r="O18" s="227">
        <f t="shared" si="0"/>
        <v>60.416666666666664</v>
      </c>
      <c r="P18" s="242">
        <f>J18/G18*100</f>
        <v>1309.0909090909092</v>
      </c>
    </row>
    <row r="19" spans="1:16" ht="15.75" customHeight="1">
      <c r="A19" s="369"/>
      <c r="B19" s="369"/>
      <c r="C19" s="89"/>
      <c r="D19" s="54" t="s">
        <v>124</v>
      </c>
      <c r="E19" s="54" t="s">
        <v>125</v>
      </c>
      <c r="F19" s="92">
        <v>7</v>
      </c>
      <c r="G19" s="228">
        <v>254</v>
      </c>
      <c r="H19" s="229">
        <f t="shared" si="1"/>
        <v>69</v>
      </c>
      <c r="I19" s="228">
        <v>69</v>
      </c>
      <c r="J19" s="229">
        <v>252</v>
      </c>
      <c r="K19" s="229">
        <v>5</v>
      </c>
      <c r="L19" s="229">
        <v>15</v>
      </c>
      <c r="M19" s="229">
        <v>30</v>
      </c>
      <c r="N19" s="229">
        <v>50</v>
      </c>
      <c r="O19" s="227">
        <f t="shared" si="0"/>
        <v>19.841269841269842</v>
      </c>
      <c r="P19" s="242">
        <f>J19/G19*100</f>
        <v>99.21259842519686</v>
      </c>
    </row>
    <row r="20" spans="1:16" ht="15.75" customHeight="1">
      <c r="A20" s="369"/>
      <c r="B20" s="369"/>
      <c r="C20" s="89" t="s">
        <v>13</v>
      </c>
      <c r="D20" s="363" t="s">
        <v>126</v>
      </c>
      <c r="E20" s="363"/>
      <c r="F20" s="92">
        <v>8</v>
      </c>
      <c r="G20" s="228">
        <v>0</v>
      </c>
      <c r="H20" s="229">
        <f t="shared" si="1"/>
        <v>0</v>
      </c>
      <c r="I20" s="228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7">
        <v>0</v>
      </c>
      <c r="P20" s="242">
        <v>0</v>
      </c>
    </row>
    <row r="21" spans="1:16" ht="28.5" customHeight="1">
      <c r="A21" s="369"/>
      <c r="B21" s="369"/>
      <c r="C21" s="89" t="s">
        <v>60</v>
      </c>
      <c r="D21" s="363" t="s">
        <v>127</v>
      </c>
      <c r="E21" s="363"/>
      <c r="F21" s="92">
        <v>9</v>
      </c>
      <c r="G21" s="228">
        <v>0</v>
      </c>
      <c r="H21" s="229">
        <f t="shared" si="1"/>
        <v>0</v>
      </c>
      <c r="I21" s="228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7">
        <v>0</v>
      </c>
      <c r="P21" s="242">
        <v>0</v>
      </c>
    </row>
    <row r="22" spans="1:16" ht="16.5" customHeight="1">
      <c r="A22" s="369"/>
      <c r="B22" s="369"/>
      <c r="C22" s="369"/>
      <c r="D22" s="94" t="s">
        <v>128</v>
      </c>
      <c r="E22" s="95" t="s">
        <v>12</v>
      </c>
      <c r="F22" s="92">
        <v>10</v>
      </c>
      <c r="G22" s="228">
        <v>0</v>
      </c>
      <c r="H22" s="229">
        <f t="shared" si="1"/>
        <v>0</v>
      </c>
      <c r="I22" s="228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7">
        <v>0</v>
      </c>
      <c r="P22" s="242">
        <v>0</v>
      </c>
    </row>
    <row r="23" spans="1:16" ht="14.25" customHeight="1">
      <c r="A23" s="369"/>
      <c r="B23" s="369"/>
      <c r="C23" s="369"/>
      <c r="D23" s="94" t="s">
        <v>129</v>
      </c>
      <c r="E23" s="95" t="s">
        <v>14</v>
      </c>
      <c r="F23" s="92">
        <v>11</v>
      </c>
      <c r="G23" s="228">
        <v>0</v>
      </c>
      <c r="H23" s="229">
        <f t="shared" si="1"/>
        <v>0</v>
      </c>
      <c r="I23" s="228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7">
        <v>0</v>
      </c>
      <c r="P23" s="242">
        <v>0</v>
      </c>
    </row>
    <row r="24" spans="1:16" ht="12.75" customHeight="1">
      <c r="A24" s="369"/>
      <c r="B24" s="369"/>
      <c r="C24" s="89" t="s">
        <v>70</v>
      </c>
      <c r="D24" s="363" t="s">
        <v>130</v>
      </c>
      <c r="E24" s="363"/>
      <c r="F24" s="92">
        <v>12</v>
      </c>
      <c r="G24" s="228">
        <v>0</v>
      </c>
      <c r="H24" s="229">
        <f t="shared" si="1"/>
        <v>0</v>
      </c>
      <c r="I24" s="228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7">
        <v>0</v>
      </c>
      <c r="P24" s="242">
        <v>0</v>
      </c>
    </row>
    <row r="25" spans="1:16" ht="18.75" customHeight="1">
      <c r="A25" s="369"/>
      <c r="B25" s="369"/>
      <c r="C25" s="89" t="s">
        <v>72</v>
      </c>
      <c r="D25" s="363" t="s">
        <v>131</v>
      </c>
      <c r="E25" s="363"/>
      <c r="F25" s="92">
        <v>13</v>
      </c>
      <c r="G25" s="228">
        <v>0</v>
      </c>
      <c r="H25" s="229">
        <f t="shared" si="1"/>
        <v>0</v>
      </c>
      <c r="I25" s="228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7">
        <v>0</v>
      </c>
      <c r="P25" s="242">
        <v>0</v>
      </c>
    </row>
    <row r="26" spans="1:16" ht="18.75" customHeight="1">
      <c r="A26" s="369"/>
      <c r="B26" s="89"/>
      <c r="C26" s="89" t="s">
        <v>132</v>
      </c>
      <c r="D26" s="363" t="s">
        <v>133</v>
      </c>
      <c r="E26" s="363"/>
      <c r="F26" s="92">
        <v>14</v>
      </c>
      <c r="G26" s="228">
        <v>0</v>
      </c>
      <c r="H26" s="229">
        <f t="shared" si="1"/>
        <v>1</v>
      </c>
      <c r="I26" s="228">
        <v>1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7">
        <v>0</v>
      </c>
      <c r="P26" s="242">
        <v>0</v>
      </c>
    </row>
    <row r="27" spans="1:16" ht="15" customHeight="1">
      <c r="A27" s="369"/>
      <c r="B27" s="89"/>
      <c r="C27" s="89"/>
      <c r="D27" s="54" t="s">
        <v>134</v>
      </c>
      <c r="E27" s="54" t="s">
        <v>135</v>
      </c>
      <c r="F27" s="92">
        <v>15</v>
      </c>
      <c r="G27" s="228">
        <v>0</v>
      </c>
      <c r="H27" s="229">
        <f t="shared" si="1"/>
        <v>0</v>
      </c>
      <c r="I27" s="228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7">
        <v>0</v>
      </c>
      <c r="P27" s="242">
        <v>0</v>
      </c>
    </row>
    <row r="28" spans="1:16" ht="25.5">
      <c r="A28" s="369"/>
      <c r="B28" s="89"/>
      <c r="C28" s="89"/>
      <c r="D28" s="54" t="s">
        <v>136</v>
      </c>
      <c r="E28" s="54" t="s">
        <v>137</v>
      </c>
      <c r="F28" s="92">
        <v>16</v>
      </c>
      <c r="G28" s="228">
        <v>0</v>
      </c>
      <c r="H28" s="229">
        <f t="shared" si="1"/>
        <v>0</v>
      </c>
      <c r="I28" s="228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7">
        <v>0</v>
      </c>
      <c r="P28" s="242">
        <v>0</v>
      </c>
    </row>
    <row r="29" spans="1:16" ht="14.25" customHeight="1">
      <c r="A29" s="369"/>
      <c r="B29" s="89"/>
      <c r="C29" s="89"/>
      <c r="D29" s="54"/>
      <c r="E29" s="96" t="s">
        <v>138</v>
      </c>
      <c r="F29" s="92">
        <v>17</v>
      </c>
      <c r="G29" s="228">
        <v>0</v>
      </c>
      <c r="H29" s="229">
        <f t="shared" si="1"/>
        <v>0</v>
      </c>
      <c r="I29" s="228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7">
        <v>0</v>
      </c>
      <c r="P29" s="242">
        <v>0</v>
      </c>
    </row>
    <row r="30" spans="1:16" ht="15" customHeight="1">
      <c r="A30" s="369"/>
      <c r="B30" s="89"/>
      <c r="C30" s="89"/>
      <c r="D30" s="54"/>
      <c r="E30" s="96" t="s">
        <v>139</v>
      </c>
      <c r="F30" s="92">
        <v>18</v>
      </c>
      <c r="G30" s="228">
        <v>0</v>
      </c>
      <c r="H30" s="229">
        <f t="shared" si="1"/>
        <v>0</v>
      </c>
      <c r="I30" s="228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7">
        <v>0</v>
      </c>
      <c r="P30" s="242">
        <v>0</v>
      </c>
    </row>
    <row r="31" spans="1:16" ht="14.25" customHeight="1">
      <c r="A31" s="369"/>
      <c r="B31" s="89"/>
      <c r="C31" s="89"/>
      <c r="D31" s="54" t="s">
        <v>140</v>
      </c>
      <c r="E31" s="54" t="s">
        <v>141</v>
      </c>
      <c r="F31" s="92">
        <v>19</v>
      </c>
      <c r="G31" s="228">
        <v>0</v>
      </c>
      <c r="H31" s="229">
        <f t="shared" si="1"/>
        <v>0</v>
      </c>
      <c r="I31" s="228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7">
        <v>0</v>
      </c>
      <c r="P31" s="242">
        <v>0</v>
      </c>
    </row>
    <row r="32" spans="1:16" ht="14.25" customHeight="1">
      <c r="A32" s="369"/>
      <c r="B32" s="89"/>
      <c r="C32" s="89"/>
      <c r="D32" s="54" t="s">
        <v>142</v>
      </c>
      <c r="E32" s="54" t="s">
        <v>143</v>
      </c>
      <c r="F32" s="92">
        <v>20</v>
      </c>
      <c r="G32" s="228">
        <v>0</v>
      </c>
      <c r="H32" s="229">
        <f t="shared" si="1"/>
        <v>0</v>
      </c>
      <c r="I32" s="228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7">
        <v>0</v>
      </c>
      <c r="P32" s="242">
        <v>0</v>
      </c>
    </row>
    <row r="33" spans="1:16" ht="12.75" customHeight="1">
      <c r="A33" s="369"/>
      <c r="B33" s="89"/>
      <c r="C33" s="89"/>
      <c r="D33" s="54" t="s">
        <v>144</v>
      </c>
      <c r="E33" s="54" t="s">
        <v>125</v>
      </c>
      <c r="F33" s="92">
        <v>21</v>
      </c>
      <c r="G33" s="228">
        <v>0</v>
      </c>
      <c r="H33" s="229">
        <f t="shared" si="1"/>
        <v>1</v>
      </c>
      <c r="I33" s="228">
        <v>1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7">
        <v>0</v>
      </c>
      <c r="P33" s="242">
        <v>0</v>
      </c>
    </row>
    <row r="34" spans="1:16" ht="18.75" customHeight="1">
      <c r="A34" s="369"/>
      <c r="B34" s="89">
        <v>2</v>
      </c>
      <c r="C34" s="89"/>
      <c r="D34" s="363" t="s">
        <v>145</v>
      </c>
      <c r="E34" s="363"/>
      <c r="F34" s="92">
        <v>22</v>
      </c>
      <c r="G34" s="228">
        <v>2</v>
      </c>
      <c r="H34" s="229">
        <f t="shared" si="1"/>
        <v>1</v>
      </c>
      <c r="I34" s="228">
        <v>1</v>
      </c>
      <c r="J34" s="229">
        <v>1</v>
      </c>
      <c r="K34" s="229">
        <v>0</v>
      </c>
      <c r="L34" s="229">
        <v>0</v>
      </c>
      <c r="M34" s="229">
        <v>0</v>
      </c>
      <c r="N34" s="229">
        <v>1</v>
      </c>
      <c r="O34" s="227">
        <f>N34/J34*100</f>
        <v>100</v>
      </c>
      <c r="P34" s="242">
        <f>J34/G34*100</f>
        <v>50</v>
      </c>
    </row>
    <row r="35" spans="1:16" ht="13.5" customHeight="1">
      <c r="A35" s="369"/>
      <c r="B35" s="369"/>
      <c r="C35" s="89" t="s">
        <v>11</v>
      </c>
      <c r="D35" s="373" t="s">
        <v>146</v>
      </c>
      <c r="E35" s="373"/>
      <c r="F35" s="92">
        <v>23</v>
      </c>
      <c r="G35" s="228">
        <v>0</v>
      </c>
      <c r="H35" s="229">
        <f t="shared" si="1"/>
        <v>0</v>
      </c>
      <c r="I35" s="228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7">
        <v>0</v>
      </c>
      <c r="P35" s="242">
        <v>0</v>
      </c>
    </row>
    <row r="36" spans="1:16" ht="17.25" customHeight="1">
      <c r="A36" s="369"/>
      <c r="B36" s="369"/>
      <c r="C36" s="89" t="s">
        <v>13</v>
      </c>
      <c r="D36" s="373" t="s">
        <v>147</v>
      </c>
      <c r="E36" s="373"/>
      <c r="F36" s="92">
        <v>24</v>
      </c>
      <c r="G36" s="228">
        <v>0</v>
      </c>
      <c r="H36" s="229">
        <f t="shared" si="1"/>
        <v>0</v>
      </c>
      <c r="I36" s="228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7">
        <v>0</v>
      </c>
      <c r="P36" s="242">
        <v>0</v>
      </c>
    </row>
    <row r="37" spans="1:16" ht="15.75" customHeight="1">
      <c r="A37" s="369"/>
      <c r="B37" s="369"/>
      <c r="C37" s="89" t="s">
        <v>60</v>
      </c>
      <c r="D37" s="373" t="s">
        <v>148</v>
      </c>
      <c r="E37" s="373"/>
      <c r="F37" s="92">
        <v>25</v>
      </c>
      <c r="G37" s="228">
        <v>0</v>
      </c>
      <c r="H37" s="229">
        <f t="shared" si="1"/>
        <v>0</v>
      </c>
      <c r="I37" s="228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7">
        <v>0</v>
      </c>
      <c r="P37" s="242">
        <v>0</v>
      </c>
    </row>
    <row r="38" spans="1:16" ht="12" customHeight="1">
      <c r="A38" s="369"/>
      <c r="B38" s="369"/>
      <c r="C38" s="89" t="s">
        <v>70</v>
      </c>
      <c r="D38" s="373" t="s">
        <v>149</v>
      </c>
      <c r="E38" s="373"/>
      <c r="F38" s="92">
        <v>26</v>
      </c>
      <c r="G38" s="228">
        <v>2</v>
      </c>
      <c r="H38" s="229">
        <f t="shared" si="1"/>
        <v>1</v>
      </c>
      <c r="I38" s="228">
        <v>1</v>
      </c>
      <c r="J38" s="229">
        <v>1</v>
      </c>
      <c r="K38" s="229">
        <v>0</v>
      </c>
      <c r="L38" s="229">
        <v>0</v>
      </c>
      <c r="M38" s="229">
        <v>0</v>
      </c>
      <c r="N38" s="229">
        <v>1</v>
      </c>
      <c r="O38" s="227">
        <f>N38/J38*100</f>
        <v>100</v>
      </c>
      <c r="P38" s="242">
        <f>J38/G38*100</f>
        <v>50</v>
      </c>
    </row>
    <row r="39" spans="1:16" ht="15" customHeight="1">
      <c r="A39" s="369"/>
      <c r="B39" s="369"/>
      <c r="C39" s="89" t="s">
        <v>72</v>
      </c>
      <c r="D39" s="373" t="s">
        <v>150</v>
      </c>
      <c r="E39" s="373"/>
      <c r="F39" s="92">
        <v>27</v>
      </c>
      <c r="G39" s="228">
        <v>0</v>
      </c>
      <c r="H39" s="229">
        <f t="shared" si="1"/>
        <v>0</v>
      </c>
      <c r="I39" s="228">
        <v>0</v>
      </c>
      <c r="J39" s="229">
        <v>0</v>
      </c>
      <c r="K39" s="229">
        <v>0</v>
      </c>
      <c r="L39" s="229">
        <v>0</v>
      </c>
      <c r="M39" s="229">
        <v>0</v>
      </c>
      <c r="N39" s="229">
        <v>0</v>
      </c>
      <c r="O39" s="227">
        <v>0</v>
      </c>
      <c r="P39" s="242">
        <v>0</v>
      </c>
    </row>
    <row r="40" spans="1:16" ht="15" customHeight="1">
      <c r="A40" s="369"/>
      <c r="B40" s="89">
        <v>3</v>
      </c>
      <c r="C40" s="89"/>
      <c r="D40" s="373" t="s">
        <v>16</v>
      </c>
      <c r="E40" s="373"/>
      <c r="F40" s="92">
        <v>28</v>
      </c>
      <c r="G40" s="228">
        <v>0</v>
      </c>
      <c r="H40" s="229">
        <f t="shared" si="1"/>
        <v>0</v>
      </c>
      <c r="I40" s="228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7">
        <v>0</v>
      </c>
      <c r="P40" s="242">
        <v>0</v>
      </c>
    </row>
    <row r="41" spans="1:16" ht="18" customHeight="1">
      <c r="A41" s="89" t="s">
        <v>17</v>
      </c>
      <c r="B41" s="373" t="s">
        <v>151</v>
      </c>
      <c r="C41" s="373"/>
      <c r="D41" s="373"/>
      <c r="E41" s="373"/>
      <c r="F41" s="92">
        <v>29</v>
      </c>
      <c r="G41" s="228">
        <v>18600</v>
      </c>
      <c r="H41" s="229">
        <f t="shared" si="1"/>
        <v>18497</v>
      </c>
      <c r="I41" s="228">
        <v>18497</v>
      </c>
      <c r="J41" s="229">
        <v>12782</v>
      </c>
      <c r="K41" s="229">
        <v>2650</v>
      </c>
      <c r="L41" s="229">
        <v>4955</v>
      </c>
      <c r="M41" s="229">
        <v>9174</v>
      </c>
      <c r="N41" s="229">
        <v>12582</v>
      </c>
      <c r="O41" s="227">
        <f aca="true" t="shared" si="2" ref="O41:O50">N41/J41*100</f>
        <v>98.43529964011891</v>
      </c>
      <c r="P41" s="242">
        <f aca="true" t="shared" si="3" ref="P41:P50">J41/G41*100</f>
        <v>68.72043010752688</v>
      </c>
    </row>
    <row r="42" spans="1:16" ht="18.75" customHeight="1">
      <c r="A42" s="369"/>
      <c r="B42" s="89">
        <v>1</v>
      </c>
      <c r="C42" s="363" t="s">
        <v>152</v>
      </c>
      <c r="D42" s="363"/>
      <c r="E42" s="363"/>
      <c r="F42" s="92">
        <v>30</v>
      </c>
      <c r="G42" s="228">
        <v>18600</v>
      </c>
      <c r="H42" s="229">
        <f t="shared" si="1"/>
        <v>18497</v>
      </c>
      <c r="I42" s="228">
        <v>18497</v>
      </c>
      <c r="J42" s="229">
        <v>12782</v>
      </c>
      <c r="K42" s="229">
        <v>2650</v>
      </c>
      <c r="L42" s="229">
        <v>4955</v>
      </c>
      <c r="M42" s="229">
        <v>9174</v>
      </c>
      <c r="N42" s="229">
        <v>12582</v>
      </c>
      <c r="O42" s="227">
        <f t="shared" si="2"/>
        <v>98.43529964011891</v>
      </c>
      <c r="P42" s="242">
        <f t="shared" si="3"/>
        <v>68.72043010752688</v>
      </c>
    </row>
    <row r="43" spans="1:16" ht="18.75" customHeight="1">
      <c r="A43" s="369"/>
      <c r="B43" s="369"/>
      <c r="C43" s="363" t="s">
        <v>153</v>
      </c>
      <c r="D43" s="363"/>
      <c r="E43" s="363"/>
      <c r="F43" s="92">
        <v>31</v>
      </c>
      <c r="G43" s="228">
        <v>15342</v>
      </c>
      <c r="H43" s="229">
        <f t="shared" si="1"/>
        <v>14504</v>
      </c>
      <c r="I43" s="228">
        <v>14504</v>
      </c>
      <c r="J43" s="229">
        <v>9435</v>
      </c>
      <c r="K43" s="229">
        <v>1582</v>
      </c>
      <c r="L43" s="229">
        <v>2814</v>
      </c>
      <c r="M43" s="229">
        <v>5945</v>
      </c>
      <c r="N43" s="229">
        <v>8460</v>
      </c>
      <c r="O43" s="227">
        <f t="shared" si="2"/>
        <v>89.66613672496025</v>
      </c>
      <c r="P43" s="242">
        <f t="shared" si="3"/>
        <v>61.49784904184591</v>
      </c>
    </row>
    <row r="44" spans="1:16" ht="18.75" customHeight="1">
      <c r="A44" s="369"/>
      <c r="B44" s="369"/>
      <c r="C44" s="89" t="s">
        <v>154</v>
      </c>
      <c r="D44" s="363" t="s">
        <v>155</v>
      </c>
      <c r="E44" s="363"/>
      <c r="F44" s="92">
        <v>32</v>
      </c>
      <c r="G44" s="228">
        <v>3361</v>
      </c>
      <c r="H44" s="229">
        <f t="shared" si="1"/>
        <v>4270</v>
      </c>
      <c r="I44" s="228">
        <v>4270</v>
      </c>
      <c r="J44" s="229">
        <v>3758</v>
      </c>
      <c r="K44" s="229">
        <v>580</v>
      </c>
      <c r="L44" s="229">
        <v>950</v>
      </c>
      <c r="M44" s="229">
        <v>2290</v>
      </c>
      <c r="N44" s="229">
        <v>3405</v>
      </c>
      <c r="O44" s="227">
        <f t="shared" si="2"/>
        <v>90.60670569451837</v>
      </c>
      <c r="P44" s="242">
        <f t="shared" si="3"/>
        <v>111.81196072597442</v>
      </c>
    </row>
    <row r="45" spans="1:16" ht="16.5" customHeight="1">
      <c r="A45" s="369"/>
      <c r="B45" s="369"/>
      <c r="C45" s="89" t="s">
        <v>11</v>
      </c>
      <c r="D45" s="363" t="s">
        <v>156</v>
      </c>
      <c r="E45" s="363"/>
      <c r="F45" s="92">
        <v>33</v>
      </c>
      <c r="G45" s="228">
        <v>2592</v>
      </c>
      <c r="H45" s="229">
        <f t="shared" si="1"/>
        <v>3200</v>
      </c>
      <c r="I45" s="228">
        <v>3200</v>
      </c>
      <c r="J45" s="229">
        <v>2784</v>
      </c>
      <c r="K45" s="229">
        <v>400</v>
      </c>
      <c r="L45" s="229">
        <v>680</v>
      </c>
      <c r="M45" s="229">
        <v>1615</v>
      </c>
      <c r="N45" s="229">
        <v>2380</v>
      </c>
      <c r="O45" s="227">
        <f t="shared" si="2"/>
        <v>85.48850574712644</v>
      </c>
      <c r="P45" s="242">
        <f t="shared" si="3"/>
        <v>107.40740740740742</v>
      </c>
    </row>
    <row r="46" spans="1:16" ht="16.5" customHeight="1">
      <c r="A46" s="369"/>
      <c r="B46" s="369"/>
      <c r="C46" s="89" t="s">
        <v>13</v>
      </c>
      <c r="D46" s="363" t="s">
        <v>157</v>
      </c>
      <c r="E46" s="363"/>
      <c r="F46" s="92">
        <v>34</v>
      </c>
      <c r="G46" s="228">
        <v>671</v>
      </c>
      <c r="H46" s="229">
        <f t="shared" si="1"/>
        <v>900</v>
      </c>
      <c r="I46" s="228">
        <v>900</v>
      </c>
      <c r="J46" s="229">
        <v>886</v>
      </c>
      <c r="K46" s="229">
        <v>105</v>
      </c>
      <c r="L46" s="229">
        <v>165</v>
      </c>
      <c r="M46" s="229">
        <v>540</v>
      </c>
      <c r="N46" s="229">
        <v>855</v>
      </c>
      <c r="O46" s="227">
        <f t="shared" si="2"/>
        <v>96.50112866817156</v>
      </c>
      <c r="P46" s="242">
        <f t="shared" si="3"/>
        <v>132.04172876304023</v>
      </c>
    </row>
    <row r="47" spans="1:16" ht="15.75" customHeight="1">
      <c r="A47" s="369"/>
      <c r="B47" s="369"/>
      <c r="C47" s="89"/>
      <c r="D47" s="54" t="s">
        <v>158</v>
      </c>
      <c r="E47" s="54" t="s">
        <v>159</v>
      </c>
      <c r="F47" s="92">
        <v>35</v>
      </c>
      <c r="G47" s="228">
        <v>160</v>
      </c>
      <c r="H47" s="229">
        <f t="shared" si="1"/>
        <v>100</v>
      </c>
      <c r="I47" s="228">
        <v>100</v>
      </c>
      <c r="J47" s="229">
        <v>98</v>
      </c>
      <c r="K47" s="229">
        <v>15</v>
      </c>
      <c r="L47" s="229">
        <v>25</v>
      </c>
      <c r="M47" s="229">
        <v>40</v>
      </c>
      <c r="N47" s="229">
        <v>55</v>
      </c>
      <c r="O47" s="227">
        <f t="shared" si="2"/>
        <v>56.12244897959183</v>
      </c>
      <c r="P47" s="242">
        <f t="shared" si="3"/>
        <v>61.25000000000001</v>
      </c>
    </row>
    <row r="48" spans="1:16" ht="14.25" customHeight="1">
      <c r="A48" s="369"/>
      <c r="B48" s="369"/>
      <c r="C48" s="89"/>
      <c r="D48" s="54" t="s">
        <v>160</v>
      </c>
      <c r="E48" s="54" t="s">
        <v>161</v>
      </c>
      <c r="F48" s="92">
        <v>36</v>
      </c>
      <c r="G48" s="228">
        <v>511</v>
      </c>
      <c r="H48" s="229">
        <f t="shared" si="1"/>
        <v>800</v>
      </c>
      <c r="I48" s="228">
        <v>800</v>
      </c>
      <c r="J48" s="229">
        <v>788</v>
      </c>
      <c r="K48" s="229">
        <v>90</v>
      </c>
      <c r="L48" s="229">
        <v>140</v>
      </c>
      <c r="M48" s="229">
        <v>500</v>
      </c>
      <c r="N48" s="229">
        <v>800</v>
      </c>
      <c r="O48" s="227">
        <f t="shared" si="2"/>
        <v>101.5228426395939</v>
      </c>
      <c r="P48" s="242">
        <f t="shared" si="3"/>
        <v>154.20743639921722</v>
      </c>
    </row>
    <row r="49" spans="1:16" ht="18.75" customHeight="1">
      <c r="A49" s="369"/>
      <c r="B49" s="369"/>
      <c r="C49" s="89" t="s">
        <v>60</v>
      </c>
      <c r="D49" s="363" t="s">
        <v>162</v>
      </c>
      <c r="E49" s="363"/>
      <c r="F49" s="92">
        <v>37</v>
      </c>
      <c r="G49" s="228">
        <v>19</v>
      </c>
      <c r="H49" s="229">
        <f t="shared" si="1"/>
        <v>70</v>
      </c>
      <c r="I49" s="228">
        <v>70</v>
      </c>
      <c r="J49" s="229">
        <v>6</v>
      </c>
      <c r="K49" s="229">
        <v>5</v>
      </c>
      <c r="L49" s="229">
        <v>15</v>
      </c>
      <c r="M49" s="229">
        <v>25</v>
      </c>
      <c r="N49" s="229">
        <v>40</v>
      </c>
      <c r="O49" s="227">
        <f t="shared" si="2"/>
        <v>666.6666666666667</v>
      </c>
      <c r="P49" s="242">
        <f t="shared" si="3"/>
        <v>31.57894736842105</v>
      </c>
    </row>
    <row r="50" spans="1:16" ht="15" customHeight="1">
      <c r="A50" s="369"/>
      <c r="B50" s="369"/>
      <c r="C50" s="89" t="s">
        <v>70</v>
      </c>
      <c r="D50" s="363" t="s">
        <v>163</v>
      </c>
      <c r="E50" s="363"/>
      <c r="F50" s="92">
        <v>38</v>
      </c>
      <c r="G50" s="228">
        <v>79</v>
      </c>
      <c r="H50" s="229">
        <f t="shared" si="1"/>
        <v>100</v>
      </c>
      <c r="I50" s="228">
        <v>100</v>
      </c>
      <c r="J50" s="229">
        <v>82</v>
      </c>
      <c r="K50" s="229">
        <v>70</v>
      </c>
      <c r="L50" s="229">
        <v>90</v>
      </c>
      <c r="M50" s="229">
        <v>110</v>
      </c>
      <c r="N50" s="229">
        <v>130</v>
      </c>
      <c r="O50" s="227">
        <f t="shared" si="2"/>
        <v>158.53658536585365</v>
      </c>
      <c r="P50" s="242">
        <f t="shared" si="3"/>
        <v>103.79746835443038</v>
      </c>
    </row>
    <row r="51" spans="1:16" ht="14.25" customHeight="1">
      <c r="A51" s="369"/>
      <c r="B51" s="369"/>
      <c r="C51" s="89" t="s">
        <v>72</v>
      </c>
      <c r="D51" s="363" t="s">
        <v>164</v>
      </c>
      <c r="E51" s="363"/>
      <c r="F51" s="92">
        <v>39</v>
      </c>
      <c r="G51" s="228">
        <v>0</v>
      </c>
      <c r="H51" s="229">
        <f t="shared" si="1"/>
        <v>0</v>
      </c>
      <c r="I51" s="228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7">
        <v>0</v>
      </c>
      <c r="P51" s="242">
        <v>0</v>
      </c>
    </row>
    <row r="52" spans="1:16" ht="18.75" customHeight="1">
      <c r="A52" s="369"/>
      <c r="B52" s="369"/>
      <c r="C52" s="89" t="s">
        <v>165</v>
      </c>
      <c r="D52" s="373" t="s">
        <v>166</v>
      </c>
      <c r="E52" s="373"/>
      <c r="F52" s="92">
        <v>40</v>
      </c>
      <c r="G52" s="228">
        <v>10968</v>
      </c>
      <c r="H52" s="229">
        <f t="shared" si="1"/>
        <v>9070</v>
      </c>
      <c r="I52" s="228">
        <v>9070</v>
      </c>
      <c r="J52" s="229">
        <v>4589</v>
      </c>
      <c r="K52" s="229">
        <v>635</v>
      </c>
      <c r="L52" s="229">
        <v>1080</v>
      </c>
      <c r="M52" s="229">
        <v>2450</v>
      </c>
      <c r="N52" s="229">
        <v>3536</v>
      </c>
      <c r="O52" s="227">
        <f>N52/J52*100</f>
        <v>77.05382436260622</v>
      </c>
      <c r="P52" s="242">
        <f>J52/G52*100</f>
        <v>41.83989788475565</v>
      </c>
    </row>
    <row r="53" spans="1:16" ht="18" customHeight="1">
      <c r="A53" s="369"/>
      <c r="B53" s="369"/>
      <c r="C53" s="89" t="s">
        <v>11</v>
      </c>
      <c r="D53" s="373" t="s">
        <v>167</v>
      </c>
      <c r="E53" s="373"/>
      <c r="F53" s="92">
        <v>41</v>
      </c>
      <c r="G53" s="228">
        <v>10888</v>
      </c>
      <c r="H53" s="229">
        <f t="shared" si="1"/>
        <v>9000</v>
      </c>
      <c r="I53" s="230">
        <v>9000</v>
      </c>
      <c r="J53" s="229">
        <v>4534</v>
      </c>
      <c r="K53" s="229">
        <v>620</v>
      </c>
      <c r="L53" s="229">
        <v>1050</v>
      </c>
      <c r="M53" s="229">
        <v>2400</v>
      </c>
      <c r="N53" s="229">
        <v>3456</v>
      </c>
      <c r="O53" s="227">
        <f>N53/J53*100</f>
        <v>76.22408469342744</v>
      </c>
      <c r="P53" s="242">
        <f>J53/G53*100</f>
        <v>41.64217487141808</v>
      </c>
    </row>
    <row r="54" spans="1:16" ht="18.75" customHeight="1">
      <c r="A54" s="369"/>
      <c r="B54" s="369"/>
      <c r="C54" s="89" t="s">
        <v>168</v>
      </c>
      <c r="D54" s="373" t="s">
        <v>169</v>
      </c>
      <c r="E54" s="373"/>
      <c r="F54" s="92">
        <v>42</v>
      </c>
      <c r="G54" s="228">
        <v>23</v>
      </c>
      <c r="H54" s="229">
        <f t="shared" si="1"/>
        <v>10</v>
      </c>
      <c r="I54" s="228">
        <v>10</v>
      </c>
      <c r="J54" s="229">
        <v>10</v>
      </c>
      <c r="K54" s="229">
        <v>0</v>
      </c>
      <c r="L54" s="229">
        <v>0</v>
      </c>
      <c r="M54" s="229">
        <v>0</v>
      </c>
      <c r="N54" s="229">
        <v>0</v>
      </c>
      <c r="O54" s="227">
        <f>N54/J54*100</f>
        <v>0</v>
      </c>
      <c r="P54" s="242">
        <f>J54/G54*100</f>
        <v>43.47826086956522</v>
      </c>
    </row>
    <row r="55" spans="1:16" ht="12.75">
      <c r="A55" s="369"/>
      <c r="B55" s="369"/>
      <c r="C55" s="89"/>
      <c r="D55" s="97" t="s">
        <v>158</v>
      </c>
      <c r="E55" s="97" t="s">
        <v>170</v>
      </c>
      <c r="F55" s="92">
        <v>43</v>
      </c>
      <c r="G55" s="228">
        <v>0</v>
      </c>
      <c r="H55" s="229">
        <f t="shared" si="1"/>
        <v>0</v>
      </c>
      <c r="I55" s="231">
        <v>0</v>
      </c>
      <c r="J55" s="229">
        <v>0</v>
      </c>
      <c r="K55" s="229">
        <v>0</v>
      </c>
      <c r="L55" s="229">
        <v>0</v>
      </c>
      <c r="M55" s="229">
        <v>0</v>
      </c>
      <c r="N55" s="229">
        <v>0</v>
      </c>
      <c r="O55" s="227">
        <v>0</v>
      </c>
      <c r="P55" s="242">
        <v>0</v>
      </c>
    </row>
    <row r="56" spans="1:16" ht="14.25" customHeight="1">
      <c r="A56" s="369"/>
      <c r="B56" s="369"/>
      <c r="C56" s="89"/>
      <c r="D56" s="97" t="s">
        <v>160</v>
      </c>
      <c r="E56" s="97" t="s">
        <v>171</v>
      </c>
      <c r="F56" s="92">
        <v>44</v>
      </c>
      <c r="G56" s="228">
        <v>23</v>
      </c>
      <c r="H56" s="229">
        <f t="shared" si="1"/>
        <v>10</v>
      </c>
      <c r="I56" s="228">
        <v>10</v>
      </c>
      <c r="J56" s="229">
        <v>10</v>
      </c>
      <c r="K56" s="229">
        <v>0</v>
      </c>
      <c r="L56" s="229">
        <v>0</v>
      </c>
      <c r="M56" s="229">
        <v>0</v>
      </c>
      <c r="N56" s="229">
        <v>0</v>
      </c>
      <c r="O56" s="227">
        <f>N56/J56*100</f>
        <v>0</v>
      </c>
      <c r="P56" s="242">
        <f>J56/G56*100</f>
        <v>43.47826086956522</v>
      </c>
    </row>
    <row r="57" spans="1:16" ht="15" customHeight="1">
      <c r="A57" s="369"/>
      <c r="B57" s="369"/>
      <c r="C57" s="89" t="s">
        <v>60</v>
      </c>
      <c r="D57" s="373" t="s">
        <v>172</v>
      </c>
      <c r="E57" s="373"/>
      <c r="F57" s="92">
        <v>45</v>
      </c>
      <c r="G57" s="228">
        <v>57</v>
      </c>
      <c r="H57" s="229">
        <f t="shared" si="1"/>
        <v>60</v>
      </c>
      <c r="I57" s="228">
        <v>60</v>
      </c>
      <c r="J57" s="229">
        <v>45</v>
      </c>
      <c r="K57" s="229">
        <v>15</v>
      </c>
      <c r="L57" s="229">
        <v>30</v>
      </c>
      <c r="M57" s="229">
        <v>50</v>
      </c>
      <c r="N57" s="229">
        <v>80</v>
      </c>
      <c r="O57" s="227">
        <f>N57/J57*100</f>
        <v>177.77777777777777</v>
      </c>
      <c r="P57" s="242">
        <f>J57/G57*100</f>
        <v>78.94736842105263</v>
      </c>
    </row>
    <row r="58" spans="1:16" ht="26.25" customHeight="1">
      <c r="A58" s="369"/>
      <c r="B58" s="369"/>
      <c r="C58" s="89" t="s">
        <v>173</v>
      </c>
      <c r="D58" s="373" t="s">
        <v>174</v>
      </c>
      <c r="E58" s="373"/>
      <c r="F58" s="92">
        <v>46</v>
      </c>
      <c r="G58" s="228">
        <v>1013</v>
      </c>
      <c r="H58" s="229">
        <f t="shared" si="1"/>
        <v>1164</v>
      </c>
      <c r="I58" s="228">
        <v>1164</v>
      </c>
      <c r="J58" s="229">
        <v>1088</v>
      </c>
      <c r="K58" s="229">
        <v>367</v>
      </c>
      <c r="L58" s="229">
        <v>784</v>
      </c>
      <c r="M58" s="229">
        <v>1205</v>
      </c>
      <c r="N58" s="229">
        <v>1519</v>
      </c>
      <c r="O58" s="227">
        <f>N58/J58*100</f>
        <v>139.6139705882353</v>
      </c>
      <c r="P58" s="242">
        <f>J58/G58*100</f>
        <v>107.40375123395853</v>
      </c>
    </row>
    <row r="59" spans="1:16" ht="14.25" customHeight="1">
      <c r="A59" s="369"/>
      <c r="B59" s="369"/>
      <c r="C59" s="89" t="s">
        <v>11</v>
      </c>
      <c r="D59" s="373" t="s">
        <v>175</v>
      </c>
      <c r="E59" s="373"/>
      <c r="F59" s="92">
        <v>47</v>
      </c>
      <c r="G59" s="228">
        <v>0</v>
      </c>
      <c r="H59" s="229">
        <f t="shared" si="1"/>
        <v>0</v>
      </c>
      <c r="I59" s="228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7">
        <v>0</v>
      </c>
      <c r="P59" s="242">
        <v>0</v>
      </c>
    </row>
    <row r="60" spans="1:16" ht="18.75" customHeight="1">
      <c r="A60" s="369"/>
      <c r="B60" s="369"/>
      <c r="C60" s="89" t="s">
        <v>13</v>
      </c>
      <c r="D60" s="373" t="s">
        <v>176</v>
      </c>
      <c r="E60" s="373"/>
      <c r="F60" s="92">
        <v>48</v>
      </c>
      <c r="G60" s="228">
        <v>46</v>
      </c>
      <c r="H60" s="229">
        <f t="shared" si="1"/>
        <v>60</v>
      </c>
      <c r="I60" s="228">
        <v>60</v>
      </c>
      <c r="J60" s="229">
        <v>44</v>
      </c>
      <c r="K60" s="229">
        <v>25</v>
      </c>
      <c r="L60" s="229">
        <v>50</v>
      </c>
      <c r="M60" s="229">
        <v>70</v>
      </c>
      <c r="N60" s="229">
        <v>90</v>
      </c>
      <c r="O60" s="227">
        <f>N60/J60*100</f>
        <v>204.54545454545453</v>
      </c>
      <c r="P60" s="242">
        <f>J60/G60*100</f>
        <v>95.65217391304348</v>
      </c>
    </row>
    <row r="61" spans="1:16" ht="18" customHeight="1">
      <c r="A61" s="369"/>
      <c r="B61" s="369"/>
      <c r="C61" s="89"/>
      <c r="D61" s="98" t="s">
        <v>158</v>
      </c>
      <c r="E61" s="98" t="s">
        <v>177</v>
      </c>
      <c r="F61" s="92">
        <v>49</v>
      </c>
      <c r="G61" s="228">
        <v>46</v>
      </c>
      <c r="H61" s="229">
        <f t="shared" si="1"/>
        <v>60</v>
      </c>
      <c r="I61" s="228">
        <v>60</v>
      </c>
      <c r="J61" s="229">
        <v>44</v>
      </c>
      <c r="K61" s="229">
        <v>20</v>
      </c>
      <c r="L61" s="229">
        <v>40</v>
      </c>
      <c r="M61" s="229">
        <v>60</v>
      </c>
      <c r="N61" s="229">
        <v>75</v>
      </c>
      <c r="O61" s="227">
        <f>N61/J61*100</f>
        <v>170.45454545454547</v>
      </c>
      <c r="P61" s="242">
        <f>J61/G61*100</f>
        <v>95.65217391304348</v>
      </c>
    </row>
    <row r="62" spans="1:16" ht="18.75" customHeight="1">
      <c r="A62" s="369"/>
      <c r="B62" s="369"/>
      <c r="C62" s="89" t="s">
        <v>60</v>
      </c>
      <c r="D62" s="373" t="s">
        <v>178</v>
      </c>
      <c r="E62" s="373"/>
      <c r="F62" s="92">
        <v>50</v>
      </c>
      <c r="G62" s="228">
        <v>0</v>
      </c>
      <c r="H62" s="229">
        <f t="shared" si="1"/>
        <v>0</v>
      </c>
      <c r="I62" s="228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7">
        <v>0</v>
      </c>
      <c r="P62" s="242">
        <v>0</v>
      </c>
    </row>
    <row r="63" spans="1:16" ht="15.75" customHeight="1">
      <c r="A63" s="369"/>
      <c r="B63" s="369"/>
      <c r="C63" s="89"/>
      <c r="D63" s="98" t="s">
        <v>179</v>
      </c>
      <c r="E63" s="98" t="s">
        <v>180</v>
      </c>
      <c r="F63" s="92">
        <v>51</v>
      </c>
      <c r="G63" s="228">
        <v>0</v>
      </c>
      <c r="H63" s="229">
        <f t="shared" si="1"/>
        <v>0</v>
      </c>
      <c r="I63" s="228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7">
        <v>0</v>
      </c>
      <c r="P63" s="242">
        <v>0</v>
      </c>
    </row>
    <row r="64" spans="1:16" ht="12.75">
      <c r="A64" s="369"/>
      <c r="B64" s="369"/>
      <c r="C64" s="89"/>
      <c r="D64" s="98"/>
      <c r="E64" s="48" t="s">
        <v>181</v>
      </c>
      <c r="F64" s="92">
        <v>52</v>
      </c>
      <c r="G64" s="228">
        <v>0</v>
      </c>
      <c r="H64" s="229">
        <f t="shared" si="1"/>
        <v>0</v>
      </c>
      <c r="I64" s="228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0</v>
      </c>
      <c r="O64" s="227">
        <v>0</v>
      </c>
      <c r="P64" s="242">
        <v>0</v>
      </c>
    </row>
    <row r="65" spans="1:16" ht="20.25" customHeight="1">
      <c r="A65" s="369"/>
      <c r="B65" s="369"/>
      <c r="C65" s="89"/>
      <c r="D65" s="98" t="s">
        <v>182</v>
      </c>
      <c r="E65" s="98" t="s">
        <v>183</v>
      </c>
      <c r="F65" s="92">
        <v>53</v>
      </c>
      <c r="G65" s="228">
        <v>0</v>
      </c>
      <c r="H65" s="229">
        <f t="shared" si="1"/>
        <v>0</v>
      </c>
      <c r="I65" s="228">
        <v>0</v>
      </c>
      <c r="J65" s="229">
        <v>0</v>
      </c>
      <c r="K65" s="229">
        <v>0</v>
      </c>
      <c r="L65" s="229">
        <v>0</v>
      </c>
      <c r="M65" s="229">
        <v>0</v>
      </c>
      <c r="N65" s="229">
        <v>0</v>
      </c>
      <c r="O65" s="227">
        <v>0</v>
      </c>
      <c r="P65" s="242">
        <v>0</v>
      </c>
    </row>
    <row r="66" spans="1:16" ht="25.5">
      <c r="A66" s="369"/>
      <c r="B66" s="369"/>
      <c r="C66" s="89"/>
      <c r="D66" s="98"/>
      <c r="E66" s="48" t="s">
        <v>184</v>
      </c>
      <c r="F66" s="92">
        <v>54</v>
      </c>
      <c r="G66" s="228">
        <v>0</v>
      </c>
      <c r="H66" s="229">
        <f t="shared" si="1"/>
        <v>0</v>
      </c>
      <c r="I66" s="228">
        <v>0</v>
      </c>
      <c r="J66" s="229">
        <v>0</v>
      </c>
      <c r="K66" s="229">
        <v>0</v>
      </c>
      <c r="L66" s="229">
        <v>0</v>
      </c>
      <c r="M66" s="229">
        <v>0</v>
      </c>
      <c r="N66" s="229">
        <v>0</v>
      </c>
      <c r="O66" s="227">
        <v>0</v>
      </c>
      <c r="P66" s="242">
        <v>0</v>
      </c>
    </row>
    <row r="67" spans="1:16" ht="38.25">
      <c r="A67" s="369"/>
      <c r="B67" s="369"/>
      <c r="C67" s="89"/>
      <c r="D67" s="98"/>
      <c r="E67" s="48" t="s">
        <v>185</v>
      </c>
      <c r="F67" s="92">
        <v>55</v>
      </c>
      <c r="G67" s="230">
        <v>0</v>
      </c>
      <c r="H67" s="229">
        <f t="shared" si="1"/>
        <v>0</v>
      </c>
      <c r="I67" s="228">
        <v>0</v>
      </c>
      <c r="J67" s="229">
        <v>0</v>
      </c>
      <c r="K67" s="229">
        <v>0</v>
      </c>
      <c r="L67" s="229">
        <v>0</v>
      </c>
      <c r="M67" s="229">
        <v>0</v>
      </c>
      <c r="N67" s="229">
        <v>0</v>
      </c>
      <c r="O67" s="227">
        <v>0</v>
      </c>
      <c r="P67" s="242">
        <v>0</v>
      </c>
    </row>
    <row r="68" spans="1:16" ht="13.5" customHeight="1">
      <c r="A68" s="369"/>
      <c r="B68" s="369"/>
      <c r="C68" s="89"/>
      <c r="D68" s="98"/>
      <c r="E68" s="48" t="s">
        <v>186</v>
      </c>
      <c r="F68" s="92">
        <v>56</v>
      </c>
      <c r="G68" s="228">
        <v>0</v>
      </c>
      <c r="H68" s="229">
        <f t="shared" si="1"/>
        <v>0</v>
      </c>
      <c r="I68" s="228">
        <v>0</v>
      </c>
      <c r="J68" s="229">
        <v>0</v>
      </c>
      <c r="K68" s="229">
        <v>0</v>
      </c>
      <c r="L68" s="229">
        <v>0</v>
      </c>
      <c r="M68" s="229">
        <v>0</v>
      </c>
      <c r="N68" s="229">
        <v>0</v>
      </c>
      <c r="O68" s="227">
        <v>0</v>
      </c>
      <c r="P68" s="242">
        <v>0</v>
      </c>
    </row>
    <row r="69" spans="1:16" ht="27.75" customHeight="1">
      <c r="A69" s="369"/>
      <c r="B69" s="369"/>
      <c r="C69" s="89" t="s">
        <v>70</v>
      </c>
      <c r="D69" s="363" t="s">
        <v>187</v>
      </c>
      <c r="E69" s="363"/>
      <c r="F69" s="92">
        <v>57</v>
      </c>
      <c r="G69" s="228">
        <v>0</v>
      </c>
      <c r="H69" s="229">
        <f t="shared" si="1"/>
        <v>0</v>
      </c>
      <c r="I69" s="228">
        <v>0</v>
      </c>
      <c r="J69" s="229">
        <v>0</v>
      </c>
      <c r="K69" s="229">
        <v>0</v>
      </c>
      <c r="L69" s="229">
        <v>0</v>
      </c>
      <c r="M69" s="229">
        <v>0</v>
      </c>
      <c r="N69" s="229">
        <v>0</v>
      </c>
      <c r="O69" s="227">
        <v>0</v>
      </c>
      <c r="P69" s="242">
        <v>0</v>
      </c>
    </row>
    <row r="70" spans="1:16" ht="15" customHeight="1">
      <c r="A70" s="369"/>
      <c r="B70" s="369"/>
      <c r="C70" s="89"/>
      <c r="D70" s="54" t="s">
        <v>188</v>
      </c>
      <c r="E70" s="48" t="s">
        <v>189</v>
      </c>
      <c r="F70" s="92">
        <v>58</v>
      </c>
      <c r="G70" s="228">
        <v>0</v>
      </c>
      <c r="H70" s="229">
        <f t="shared" si="1"/>
        <v>0</v>
      </c>
      <c r="I70" s="228">
        <v>0</v>
      </c>
      <c r="J70" s="229">
        <v>0</v>
      </c>
      <c r="K70" s="229">
        <v>0</v>
      </c>
      <c r="L70" s="229">
        <v>0</v>
      </c>
      <c r="M70" s="229">
        <v>0</v>
      </c>
      <c r="N70" s="229">
        <v>0</v>
      </c>
      <c r="O70" s="227">
        <v>0</v>
      </c>
      <c r="P70" s="242">
        <v>0</v>
      </c>
    </row>
    <row r="71" spans="1:16" ht="28.5" customHeight="1">
      <c r="A71" s="369"/>
      <c r="B71" s="369"/>
      <c r="C71" s="89"/>
      <c r="D71" s="54" t="s">
        <v>190</v>
      </c>
      <c r="E71" s="48" t="s">
        <v>191</v>
      </c>
      <c r="F71" s="92">
        <v>59</v>
      </c>
      <c r="G71" s="228">
        <v>0</v>
      </c>
      <c r="H71" s="229">
        <f t="shared" si="1"/>
        <v>0</v>
      </c>
      <c r="I71" s="228">
        <v>0</v>
      </c>
      <c r="J71" s="229">
        <v>0</v>
      </c>
      <c r="K71" s="229">
        <v>0</v>
      </c>
      <c r="L71" s="229">
        <v>0</v>
      </c>
      <c r="M71" s="229">
        <v>0</v>
      </c>
      <c r="N71" s="229">
        <v>0</v>
      </c>
      <c r="O71" s="227">
        <v>0</v>
      </c>
      <c r="P71" s="242">
        <v>0</v>
      </c>
    </row>
    <row r="72" spans="1:16" ht="12.75">
      <c r="A72" s="369"/>
      <c r="B72" s="369"/>
      <c r="C72" s="89"/>
      <c r="D72" s="54" t="s">
        <v>192</v>
      </c>
      <c r="E72" s="48" t="s">
        <v>193</v>
      </c>
      <c r="F72" s="92">
        <v>60</v>
      </c>
      <c r="G72" s="228">
        <v>0</v>
      </c>
      <c r="H72" s="229">
        <f t="shared" si="1"/>
        <v>0</v>
      </c>
      <c r="I72" s="228">
        <v>0</v>
      </c>
      <c r="J72" s="229">
        <v>0</v>
      </c>
      <c r="K72" s="229">
        <v>0</v>
      </c>
      <c r="L72" s="229">
        <v>0</v>
      </c>
      <c r="M72" s="229">
        <v>0</v>
      </c>
      <c r="N72" s="229">
        <v>0</v>
      </c>
      <c r="O72" s="227">
        <v>0</v>
      </c>
      <c r="P72" s="242">
        <v>0</v>
      </c>
    </row>
    <row r="73" spans="1:16" ht="27" customHeight="1">
      <c r="A73" s="369"/>
      <c r="B73" s="369"/>
      <c r="C73" s="89"/>
      <c r="D73" s="54" t="s">
        <v>194</v>
      </c>
      <c r="E73" s="48" t="s">
        <v>195</v>
      </c>
      <c r="F73" s="92">
        <v>61</v>
      </c>
      <c r="G73" s="228">
        <v>0</v>
      </c>
      <c r="H73" s="229">
        <f t="shared" si="1"/>
        <v>0</v>
      </c>
      <c r="I73" s="228">
        <v>0</v>
      </c>
      <c r="J73" s="229">
        <v>0</v>
      </c>
      <c r="K73" s="229">
        <v>0</v>
      </c>
      <c r="L73" s="229">
        <v>0</v>
      </c>
      <c r="M73" s="229">
        <v>0</v>
      </c>
      <c r="N73" s="229">
        <v>0</v>
      </c>
      <c r="O73" s="227">
        <v>0</v>
      </c>
      <c r="P73" s="242">
        <v>0</v>
      </c>
    </row>
    <row r="74" spans="1:16" ht="14.25" customHeight="1">
      <c r="A74" s="369"/>
      <c r="B74" s="369"/>
      <c r="C74" s="89" t="s">
        <v>72</v>
      </c>
      <c r="D74" s="363" t="s">
        <v>196</v>
      </c>
      <c r="E74" s="363"/>
      <c r="F74" s="92">
        <v>62</v>
      </c>
      <c r="G74" s="228">
        <v>0</v>
      </c>
      <c r="H74" s="229">
        <f t="shared" si="1"/>
        <v>0</v>
      </c>
      <c r="I74" s="228">
        <v>0</v>
      </c>
      <c r="J74" s="229">
        <v>0</v>
      </c>
      <c r="K74" s="229">
        <v>0</v>
      </c>
      <c r="L74" s="229">
        <v>0</v>
      </c>
      <c r="M74" s="229">
        <v>0</v>
      </c>
      <c r="N74" s="229">
        <v>0</v>
      </c>
      <c r="O74" s="227">
        <v>0</v>
      </c>
      <c r="P74" s="242">
        <v>0</v>
      </c>
    </row>
    <row r="75" spans="1:16" ht="16.5" customHeight="1">
      <c r="A75" s="369"/>
      <c r="B75" s="369"/>
      <c r="C75" s="89" t="s">
        <v>132</v>
      </c>
      <c r="D75" s="363" t="s">
        <v>197</v>
      </c>
      <c r="E75" s="363"/>
      <c r="F75" s="92">
        <v>63</v>
      </c>
      <c r="G75" s="228">
        <v>0</v>
      </c>
      <c r="H75" s="229">
        <f t="shared" si="1"/>
        <v>0</v>
      </c>
      <c r="I75" s="230">
        <v>0</v>
      </c>
      <c r="J75" s="229">
        <v>0</v>
      </c>
      <c r="K75" s="229">
        <v>0</v>
      </c>
      <c r="L75" s="229">
        <v>0</v>
      </c>
      <c r="M75" s="229">
        <v>0</v>
      </c>
      <c r="N75" s="229">
        <v>0</v>
      </c>
      <c r="O75" s="227">
        <v>0</v>
      </c>
      <c r="P75" s="242">
        <v>0</v>
      </c>
    </row>
    <row r="76" spans="1:16" ht="15.75" customHeight="1">
      <c r="A76" s="369"/>
      <c r="B76" s="369"/>
      <c r="C76" s="89"/>
      <c r="D76" s="363" t="s">
        <v>198</v>
      </c>
      <c r="E76" s="363"/>
      <c r="F76" s="92">
        <v>64</v>
      </c>
      <c r="G76" s="228">
        <v>0</v>
      </c>
      <c r="H76" s="229">
        <f t="shared" si="1"/>
        <v>0</v>
      </c>
      <c r="I76" s="228">
        <v>0</v>
      </c>
      <c r="J76" s="229">
        <v>0</v>
      </c>
      <c r="K76" s="229">
        <v>0</v>
      </c>
      <c r="L76" s="229">
        <v>0</v>
      </c>
      <c r="M76" s="229">
        <v>0</v>
      </c>
      <c r="N76" s="229">
        <v>0</v>
      </c>
      <c r="O76" s="227">
        <v>0</v>
      </c>
      <c r="P76" s="242">
        <v>0</v>
      </c>
    </row>
    <row r="77" spans="1:16" ht="13.5" customHeight="1">
      <c r="A77" s="369"/>
      <c r="B77" s="369"/>
      <c r="C77" s="89"/>
      <c r="D77" s="374" t="s">
        <v>199</v>
      </c>
      <c r="E77" s="374"/>
      <c r="F77" s="92">
        <v>65</v>
      </c>
      <c r="G77" s="228">
        <v>0</v>
      </c>
      <c r="H77" s="229">
        <f t="shared" si="1"/>
        <v>0</v>
      </c>
      <c r="I77" s="228">
        <v>0</v>
      </c>
      <c r="J77" s="229">
        <v>0</v>
      </c>
      <c r="K77" s="229">
        <v>0</v>
      </c>
      <c r="L77" s="229">
        <v>0</v>
      </c>
      <c r="M77" s="229">
        <v>0</v>
      </c>
      <c r="N77" s="229">
        <v>0</v>
      </c>
      <c r="O77" s="227">
        <v>0</v>
      </c>
      <c r="P77" s="242">
        <v>0</v>
      </c>
    </row>
    <row r="78" spans="1:16" ht="12.75" customHeight="1">
      <c r="A78" s="369"/>
      <c r="B78" s="369"/>
      <c r="C78" s="89"/>
      <c r="D78" s="374" t="s">
        <v>200</v>
      </c>
      <c r="E78" s="374"/>
      <c r="F78" s="92">
        <v>66</v>
      </c>
      <c r="G78" s="228">
        <v>0</v>
      </c>
      <c r="H78" s="229">
        <f aca="true" t="shared" si="4" ref="H78:H141">I78</f>
        <v>0</v>
      </c>
      <c r="I78" s="228">
        <v>0</v>
      </c>
      <c r="J78" s="229">
        <v>0</v>
      </c>
      <c r="K78" s="229">
        <v>0</v>
      </c>
      <c r="L78" s="229">
        <v>0</v>
      </c>
      <c r="M78" s="229">
        <v>0</v>
      </c>
      <c r="N78" s="229">
        <v>0</v>
      </c>
      <c r="O78" s="227">
        <v>0</v>
      </c>
      <c r="P78" s="242">
        <v>0</v>
      </c>
    </row>
    <row r="79" spans="1:16" ht="15.75" customHeight="1">
      <c r="A79" s="369"/>
      <c r="B79" s="369"/>
      <c r="C79" s="89" t="s">
        <v>201</v>
      </c>
      <c r="D79" s="363" t="s">
        <v>202</v>
      </c>
      <c r="E79" s="363"/>
      <c r="F79" s="92">
        <v>67</v>
      </c>
      <c r="G79" s="228">
        <v>30</v>
      </c>
      <c r="H79" s="229">
        <f t="shared" si="4"/>
        <v>30</v>
      </c>
      <c r="I79" s="228">
        <v>30</v>
      </c>
      <c r="J79" s="229">
        <v>30</v>
      </c>
      <c r="K79" s="229">
        <v>15</v>
      </c>
      <c r="L79" s="229">
        <v>30</v>
      </c>
      <c r="M79" s="229">
        <v>45</v>
      </c>
      <c r="N79" s="229">
        <v>60</v>
      </c>
      <c r="O79" s="227">
        <f aca="true" t="shared" si="5" ref="O79:O133">N79/J79*100</f>
        <v>200</v>
      </c>
      <c r="P79" s="242">
        <f aca="true" t="shared" si="6" ref="P79:P133">J79/G79*100</f>
        <v>100</v>
      </c>
    </row>
    <row r="80" spans="1:16" ht="14.25" customHeight="1">
      <c r="A80" s="369"/>
      <c r="B80" s="369"/>
      <c r="C80" s="89" t="s">
        <v>203</v>
      </c>
      <c r="D80" s="363" t="s">
        <v>204</v>
      </c>
      <c r="E80" s="363"/>
      <c r="F80" s="92">
        <v>68</v>
      </c>
      <c r="G80" s="228">
        <v>8</v>
      </c>
      <c r="H80" s="229">
        <f t="shared" si="4"/>
        <v>10</v>
      </c>
      <c r="I80" s="228">
        <v>10</v>
      </c>
      <c r="J80" s="229">
        <v>9</v>
      </c>
      <c r="K80" s="229">
        <v>2</v>
      </c>
      <c r="L80" s="229">
        <v>4</v>
      </c>
      <c r="M80" s="229">
        <v>7</v>
      </c>
      <c r="N80" s="229">
        <v>10</v>
      </c>
      <c r="O80" s="227">
        <f t="shared" si="5"/>
        <v>111.11111111111111</v>
      </c>
      <c r="P80" s="242">
        <f t="shared" si="6"/>
        <v>112.5</v>
      </c>
    </row>
    <row r="81" spans="1:16" ht="18.75" customHeight="1">
      <c r="A81" s="369"/>
      <c r="B81" s="369"/>
      <c r="C81" s="89" t="s">
        <v>205</v>
      </c>
      <c r="D81" s="363" t="s">
        <v>206</v>
      </c>
      <c r="E81" s="363"/>
      <c r="F81" s="92">
        <v>69</v>
      </c>
      <c r="G81" s="228">
        <v>715</v>
      </c>
      <c r="H81" s="229">
        <f t="shared" si="4"/>
        <v>839</v>
      </c>
      <c r="I81" s="228">
        <v>839</v>
      </c>
      <c r="J81" s="229">
        <v>815</v>
      </c>
      <c r="K81" s="229">
        <v>290</v>
      </c>
      <c r="L81" s="229">
        <v>590</v>
      </c>
      <c r="M81" s="229">
        <v>903</v>
      </c>
      <c r="N81" s="229">
        <v>1145</v>
      </c>
      <c r="O81" s="227">
        <f t="shared" si="5"/>
        <v>140.4907975460123</v>
      </c>
      <c r="P81" s="242">
        <f t="shared" si="6"/>
        <v>113.98601398601397</v>
      </c>
    </row>
    <row r="82" spans="1:16" ht="15" customHeight="1">
      <c r="A82" s="369"/>
      <c r="B82" s="369"/>
      <c r="C82" s="89"/>
      <c r="D82" s="54" t="s">
        <v>207</v>
      </c>
      <c r="E82" s="54" t="s">
        <v>208</v>
      </c>
      <c r="F82" s="92">
        <v>70</v>
      </c>
      <c r="G82" s="228">
        <v>698</v>
      </c>
      <c r="H82" s="229">
        <f t="shared" si="4"/>
        <v>800</v>
      </c>
      <c r="I82" s="228">
        <v>800</v>
      </c>
      <c r="J82" s="229">
        <v>800</v>
      </c>
      <c r="K82" s="229">
        <v>270</v>
      </c>
      <c r="L82" s="229">
        <v>550</v>
      </c>
      <c r="M82" s="229">
        <v>850</v>
      </c>
      <c r="N82" s="229">
        <v>1080</v>
      </c>
      <c r="O82" s="227">
        <f t="shared" si="5"/>
        <v>135</v>
      </c>
      <c r="P82" s="242">
        <f t="shared" si="6"/>
        <v>114.61318051575931</v>
      </c>
    </row>
    <row r="83" spans="1:16" ht="12.75">
      <c r="A83" s="369"/>
      <c r="B83" s="369"/>
      <c r="C83" s="89"/>
      <c r="D83" s="54" t="s">
        <v>209</v>
      </c>
      <c r="E83" s="54" t="s">
        <v>210</v>
      </c>
      <c r="F83" s="92">
        <v>71</v>
      </c>
      <c r="G83" s="228">
        <v>15</v>
      </c>
      <c r="H83" s="229">
        <f t="shared" si="4"/>
        <v>14</v>
      </c>
      <c r="I83" s="228">
        <v>14</v>
      </c>
      <c r="J83" s="229">
        <v>14</v>
      </c>
      <c r="K83" s="229">
        <v>11</v>
      </c>
      <c r="L83" s="229">
        <v>22</v>
      </c>
      <c r="M83" s="229">
        <v>33</v>
      </c>
      <c r="N83" s="229">
        <v>45</v>
      </c>
      <c r="O83" s="227">
        <f t="shared" si="5"/>
        <v>321.42857142857144</v>
      </c>
      <c r="P83" s="242">
        <f t="shared" si="6"/>
        <v>93.33333333333333</v>
      </c>
    </row>
    <row r="84" spans="1:16" ht="15.75" customHeight="1">
      <c r="A84" s="369"/>
      <c r="B84" s="369"/>
      <c r="C84" s="89"/>
      <c r="D84" s="54" t="s">
        <v>211</v>
      </c>
      <c r="E84" s="54" t="s">
        <v>212</v>
      </c>
      <c r="F84" s="92">
        <v>72</v>
      </c>
      <c r="G84" s="228">
        <v>2</v>
      </c>
      <c r="H84" s="229">
        <f t="shared" si="4"/>
        <v>5</v>
      </c>
      <c r="I84" s="228">
        <v>5</v>
      </c>
      <c r="J84" s="229">
        <v>1</v>
      </c>
      <c r="K84" s="229">
        <v>0</v>
      </c>
      <c r="L84" s="229">
        <v>1</v>
      </c>
      <c r="M84" s="229">
        <v>3</v>
      </c>
      <c r="N84" s="229">
        <v>3</v>
      </c>
      <c r="O84" s="227">
        <f t="shared" si="5"/>
        <v>300</v>
      </c>
      <c r="P84" s="242">
        <f t="shared" si="6"/>
        <v>50</v>
      </c>
    </row>
    <row r="85" spans="1:16" ht="25.5">
      <c r="A85" s="369"/>
      <c r="B85" s="369"/>
      <c r="C85" s="89"/>
      <c r="D85" s="54" t="s">
        <v>213</v>
      </c>
      <c r="E85" s="54" t="s">
        <v>214</v>
      </c>
      <c r="F85" s="92">
        <v>73</v>
      </c>
      <c r="G85" s="228">
        <v>0</v>
      </c>
      <c r="H85" s="229">
        <f t="shared" si="4"/>
        <v>20</v>
      </c>
      <c r="I85" s="228">
        <v>20</v>
      </c>
      <c r="J85" s="229">
        <v>0</v>
      </c>
      <c r="K85" s="229">
        <v>9</v>
      </c>
      <c r="L85" s="229">
        <v>17</v>
      </c>
      <c r="M85" s="229">
        <v>17</v>
      </c>
      <c r="N85" s="229">
        <v>17</v>
      </c>
      <c r="O85" s="227">
        <v>0</v>
      </c>
      <c r="P85" s="242">
        <v>0</v>
      </c>
    </row>
    <row r="86" spans="1:16" ht="12.75">
      <c r="A86" s="369"/>
      <c r="B86" s="369"/>
      <c r="C86" s="89"/>
      <c r="D86" s="54"/>
      <c r="E86" s="54" t="s">
        <v>215</v>
      </c>
      <c r="F86" s="92">
        <v>74</v>
      </c>
      <c r="G86" s="228">
        <v>0</v>
      </c>
      <c r="H86" s="229">
        <f t="shared" si="4"/>
        <v>0</v>
      </c>
      <c r="I86" s="228">
        <v>0</v>
      </c>
      <c r="J86" s="229">
        <v>0</v>
      </c>
      <c r="K86" s="229">
        <v>0</v>
      </c>
      <c r="L86" s="229">
        <v>0</v>
      </c>
      <c r="M86" s="229">
        <v>0</v>
      </c>
      <c r="N86" s="229">
        <v>0</v>
      </c>
      <c r="O86" s="227">
        <v>0</v>
      </c>
      <c r="P86" s="242">
        <v>0</v>
      </c>
    </row>
    <row r="87" spans="1:16" ht="16.5" customHeight="1">
      <c r="A87" s="369"/>
      <c r="B87" s="369"/>
      <c r="C87" s="89"/>
      <c r="D87" s="54" t="s">
        <v>216</v>
      </c>
      <c r="E87" s="54" t="s">
        <v>217</v>
      </c>
      <c r="F87" s="92">
        <v>75</v>
      </c>
      <c r="G87" s="228">
        <v>0</v>
      </c>
      <c r="H87" s="229">
        <f t="shared" si="4"/>
        <v>0</v>
      </c>
      <c r="I87" s="228">
        <v>0</v>
      </c>
      <c r="J87" s="229">
        <v>0</v>
      </c>
      <c r="K87" s="229">
        <v>0</v>
      </c>
      <c r="L87" s="229">
        <v>0</v>
      </c>
      <c r="M87" s="229">
        <v>0</v>
      </c>
      <c r="N87" s="229">
        <v>0</v>
      </c>
      <c r="O87" s="227">
        <v>0</v>
      </c>
      <c r="P87" s="242">
        <v>0</v>
      </c>
    </row>
    <row r="88" spans="1:16" ht="25.5">
      <c r="A88" s="369"/>
      <c r="B88" s="369"/>
      <c r="C88" s="89"/>
      <c r="D88" s="54" t="s">
        <v>218</v>
      </c>
      <c r="E88" s="54" t="s">
        <v>219</v>
      </c>
      <c r="F88" s="92">
        <v>76</v>
      </c>
      <c r="G88" s="228">
        <v>0</v>
      </c>
      <c r="H88" s="229">
        <f t="shared" si="4"/>
        <v>0</v>
      </c>
      <c r="I88" s="228">
        <v>0</v>
      </c>
      <c r="J88" s="229">
        <v>0</v>
      </c>
      <c r="K88" s="229">
        <v>0</v>
      </c>
      <c r="L88" s="229">
        <v>0</v>
      </c>
      <c r="M88" s="229">
        <v>0</v>
      </c>
      <c r="N88" s="229">
        <v>0</v>
      </c>
      <c r="O88" s="227">
        <v>0</v>
      </c>
      <c r="P88" s="242">
        <v>0</v>
      </c>
    </row>
    <row r="89" spans="1:16" ht="12.75">
      <c r="A89" s="369"/>
      <c r="B89" s="369"/>
      <c r="C89" s="89"/>
      <c r="D89" s="54" t="s">
        <v>220</v>
      </c>
      <c r="E89" s="54" t="s">
        <v>221</v>
      </c>
      <c r="F89" s="92">
        <v>77</v>
      </c>
      <c r="G89" s="228">
        <v>0</v>
      </c>
      <c r="H89" s="229">
        <f t="shared" si="4"/>
        <v>0</v>
      </c>
      <c r="I89" s="228">
        <v>0</v>
      </c>
      <c r="J89" s="229">
        <v>0</v>
      </c>
      <c r="K89" s="229">
        <v>0</v>
      </c>
      <c r="L89" s="229">
        <v>0</v>
      </c>
      <c r="M89" s="229">
        <v>0</v>
      </c>
      <c r="N89" s="229">
        <v>0</v>
      </c>
      <c r="O89" s="227">
        <v>0</v>
      </c>
      <c r="P89" s="242">
        <v>0</v>
      </c>
    </row>
    <row r="90" spans="1:16" ht="13.5" customHeight="1">
      <c r="A90" s="369"/>
      <c r="B90" s="369"/>
      <c r="C90" s="89" t="s">
        <v>222</v>
      </c>
      <c r="D90" s="363" t="s">
        <v>73</v>
      </c>
      <c r="E90" s="363"/>
      <c r="F90" s="92">
        <v>78</v>
      </c>
      <c r="G90" s="228">
        <v>214</v>
      </c>
      <c r="H90" s="229">
        <f t="shared" si="4"/>
        <v>225</v>
      </c>
      <c r="I90" s="230">
        <v>225</v>
      </c>
      <c r="J90" s="229">
        <v>190</v>
      </c>
      <c r="K90" s="229">
        <v>60</v>
      </c>
      <c r="L90" s="229">
        <v>110</v>
      </c>
      <c r="M90" s="229">
        <v>180</v>
      </c>
      <c r="N90" s="229">
        <v>214</v>
      </c>
      <c r="O90" s="227">
        <f t="shared" si="5"/>
        <v>112.63157894736841</v>
      </c>
      <c r="P90" s="242">
        <f t="shared" si="6"/>
        <v>88.78504672897196</v>
      </c>
    </row>
    <row r="91" spans="1:16" ht="30" customHeight="1">
      <c r="A91" s="369"/>
      <c r="B91" s="369"/>
      <c r="C91" s="373" t="s">
        <v>223</v>
      </c>
      <c r="D91" s="373"/>
      <c r="E91" s="373"/>
      <c r="F91" s="92">
        <v>79</v>
      </c>
      <c r="G91" s="228">
        <v>86</v>
      </c>
      <c r="H91" s="229">
        <f t="shared" si="4"/>
        <v>90</v>
      </c>
      <c r="I91" s="228">
        <v>90</v>
      </c>
      <c r="J91" s="229">
        <v>69</v>
      </c>
      <c r="K91" s="229">
        <v>55</v>
      </c>
      <c r="L91" s="229">
        <v>55</v>
      </c>
      <c r="M91" s="229">
        <v>100</v>
      </c>
      <c r="N91" s="229">
        <v>100</v>
      </c>
      <c r="O91" s="227">
        <f t="shared" si="5"/>
        <v>144.92753623188406</v>
      </c>
      <c r="P91" s="242">
        <f t="shared" si="6"/>
        <v>80.23255813953489</v>
      </c>
    </row>
    <row r="92" spans="1:16" ht="18.75" customHeight="1">
      <c r="A92" s="369"/>
      <c r="B92" s="369"/>
      <c r="C92" s="89" t="s">
        <v>11</v>
      </c>
      <c r="D92" s="375" t="s">
        <v>224</v>
      </c>
      <c r="E92" s="375"/>
      <c r="F92" s="92">
        <v>80</v>
      </c>
      <c r="G92" s="228">
        <v>0</v>
      </c>
      <c r="H92" s="229">
        <f t="shared" si="4"/>
        <v>0</v>
      </c>
      <c r="I92" s="228">
        <v>0</v>
      </c>
      <c r="J92" s="229">
        <v>0</v>
      </c>
      <c r="K92" s="229">
        <v>0</v>
      </c>
      <c r="L92" s="229">
        <v>0</v>
      </c>
      <c r="M92" s="229">
        <v>0</v>
      </c>
      <c r="N92" s="229">
        <v>0</v>
      </c>
      <c r="O92" s="227">
        <v>0</v>
      </c>
      <c r="P92" s="242">
        <v>0</v>
      </c>
    </row>
    <row r="93" spans="1:16" ht="18.75" customHeight="1">
      <c r="A93" s="369"/>
      <c r="B93" s="369"/>
      <c r="C93" s="89" t="s">
        <v>13</v>
      </c>
      <c r="D93" s="376" t="s">
        <v>225</v>
      </c>
      <c r="E93" s="376"/>
      <c r="F93" s="92">
        <v>81</v>
      </c>
      <c r="G93" s="228">
        <v>0</v>
      </c>
      <c r="H93" s="229">
        <f t="shared" si="4"/>
        <v>0</v>
      </c>
      <c r="I93" s="228">
        <v>0</v>
      </c>
      <c r="J93" s="229">
        <v>0</v>
      </c>
      <c r="K93" s="229">
        <v>0</v>
      </c>
      <c r="L93" s="229">
        <v>0</v>
      </c>
      <c r="M93" s="229">
        <v>0</v>
      </c>
      <c r="N93" s="229">
        <v>0</v>
      </c>
      <c r="O93" s="227">
        <v>0</v>
      </c>
      <c r="P93" s="242">
        <v>0</v>
      </c>
    </row>
    <row r="94" spans="1:16" ht="15" customHeight="1">
      <c r="A94" s="369"/>
      <c r="B94" s="369"/>
      <c r="C94" s="89" t="s">
        <v>60</v>
      </c>
      <c r="D94" s="376" t="s">
        <v>226</v>
      </c>
      <c r="E94" s="376"/>
      <c r="F94" s="92">
        <v>82</v>
      </c>
      <c r="G94" s="228">
        <v>3</v>
      </c>
      <c r="H94" s="229">
        <f t="shared" si="4"/>
        <v>5</v>
      </c>
      <c r="I94" s="228">
        <v>5</v>
      </c>
      <c r="J94" s="229">
        <v>1</v>
      </c>
      <c r="K94" s="229">
        <v>5</v>
      </c>
      <c r="L94" s="229">
        <v>5</v>
      </c>
      <c r="M94" s="229">
        <v>5</v>
      </c>
      <c r="N94" s="229">
        <v>5</v>
      </c>
      <c r="O94" s="227">
        <f t="shared" si="5"/>
        <v>500</v>
      </c>
      <c r="P94" s="242">
        <f t="shared" si="6"/>
        <v>33.33333333333333</v>
      </c>
    </row>
    <row r="95" spans="1:16" ht="15" customHeight="1">
      <c r="A95" s="369"/>
      <c r="B95" s="369"/>
      <c r="C95" s="89" t="s">
        <v>70</v>
      </c>
      <c r="D95" s="376" t="s">
        <v>227</v>
      </c>
      <c r="E95" s="376"/>
      <c r="F95" s="92">
        <v>83</v>
      </c>
      <c r="G95" s="228">
        <v>0</v>
      </c>
      <c r="H95" s="229">
        <f t="shared" si="4"/>
        <v>0</v>
      </c>
      <c r="I95" s="228">
        <v>0</v>
      </c>
      <c r="J95" s="229">
        <v>0</v>
      </c>
      <c r="K95" s="229">
        <v>0</v>
      </c>
      <c r="L95" s="229">
        <v>0</v>
      </c>
      <c r="M95" s="229">
        <v>0</v>
      </c>
      <c r="N95" s="229">
        <v>0</v>
      </c>
      <c r="O95" s="227">
        <v>0</v>
      </c>
      <c r="P95" s="242">
        <v>0</v>
      </c>
    </row>
    <row r="96" spans="1:16" ht="15" customHeight="1">
      <c r="A96" s="369"/>
      <c r="B96" s="369"/>
      <c r="C96" s="89" t="s">
        <v>72</v>
      </c>
      <c r="D96" s="376" t="s">
        <v>228</v>
      </c>
      <c r="E96" s="376"/>
      <c r="F96" s="92">
        <v>84</v>
      </c>
      <c r="G96" s="228">
        <v>0</v>
      </c>
      <c r="H96" s="229">
        <f t="shared" si="4"/>
        <v>0</v>
      </c>
      <c r="I96" s="228">
        <v>0</v>
      </c>
      <c r="J96" s="229">
        <v>0</v>
      </c>
      <c r="K96" s="229">
        <v>0</v>
      </c>
      <c r="L96" s="229">
        <v>0</v>
      </c>
      <c r="M96" s="229">
        <v>0</v>
      </c>
      <c r="N96" s="229">
        <v>0</v>
      </c>
      <c r="O96" s="227">
        <v>0</v>
      </c>
      <c r="P96" s="242">
        <v>0</v>
      </c>
    </row>
    <row r="97" spans="1:16" ht="15" customHeight="1">
      <c r="A97" s="369"/>
      <c r="B97" s="369"/>
      <c r="C97" s="89" t="s">
        <v>132</v>
      </c>
      <c r="D97" s="376" t="s">
        <v>229</v>
      </c>
      <c r="E97" s="376"/>
      <c r="F97" s="92">
        <v>85</v>
      </c>
      <c r="G97" s="228">
        <v>83</v>
      </c>
      <c r="H97" s="229">
        <f t="shared" si="4"/>
        <v>85</v>
      </c>
      <c r="I97" s="228">
        <v>85</v>
      </c>
      <c r="J97" s="229">
        <v>68</v>
      </c>
      <c r="K97" s="229">
        <v>50</v>
      </c>
      <c r="L97" s="229">
        <v>50</v>
      </c>
      <c r="M97" s="229">
        <v>95</v>
      </c>
      <c r="N97" s="229">
        <v>95</v>
      </c>
      <c r="O97" s="227">
        <f t="shared" si="5"/>
        <v>139.70588235294116</v>
      </c>
      <c r="P97" s="242">
        <f t="shared" si="6"/>
        <v>81.92771084337349</v>
      </c>
    </row>
    <row r="98" spans="1:16" ht="18.75" customHeight="1">
      <c r="A98" s="369"/>
      <c r="B98" s="369"/>
      <c r="C98" s="373" t="s">
        <v>230</v>
      </c>
      <c r="D98" s="373"/>
      <c r="E98" s="373"/>
      <c r="F98" s="92">
        <v>86</v>
      </c>
      <c r="G98" s="228">
        <v>2999</v>
      </c>
      <c r="H98" s="229">
        <f t="shared" si="4"/>
        <v>3753</v>
      </c>
      <c r="I98" s="228">
        <v>3753</v>
      </c>
      <c r="J98" s="229">
        <v>3105</v>
      </c>
      <c r="K98" s="229">
        <v>963</v>
      </c>
      <c r="L98" s="229">
        <v>1986</v>
      </c>
      <c r="M98" s="229">
        <v>2979</v>
      </c>
      <c r="N98" s="229">
        <v>3822</v>
      </c>
      <c r="O98" s="227">
        <f t="shared" si="5"/>
        <v>123.09178743961353</v>
      </c>
      <c r="P98" s="242">
        <f t="shared" si="6"/>
        <v>103.53451150383461</v>
      </c>
    </row>
    <row r="99" spans="1:16" ht="18.75" customHeight="1">
      <c r="A99" s="369"/>
      <c r="B99" s="369"/>
      <c r="C99" s="89" t="s">
        <v>26</v>
      </c>
      <c r="D99" s="373" t="s">
        <v>231</v>
      </c>
      <c r="E99" s="373"/>
      <c r="F99" s="92">
        <v>87</v>
      </c>
      <c r="G99" s="228">
        <v>2240</v>
      </c>
      <c r="H99" s="229">
        <f t="shared" si="4"/>
        <v>2798</v>
      </c>
      <c r="I99" s="228">
        <v>2798</v>
      </c>
      <c r="J99" s="229">
        <v>2306</v>
      </c>
      <c r="K99" s="229">
        <v>845</v>
      </c>
      <c r="L99" s="229">
        <v>1750</v>
      </c>
      <c r="M99" s="229">
        <v>2625</v>
      </c>
      <c r="N99" s="229">
        <v>3351</v>
      </c>
      <c r="O99" s="227">
        <f t="shared" si="5"/>
        <v>145.316565481353</v>
      </c>
      <c r="P99" s="242">
        <f t="shared" si="6"/>
        <v>102.94642857142857</v>
      </c>
    </row>
    <row r="100" spans="1:16" ht="18.75" customHeight="1">
      <c r="A100" s="369"/>
      <c r="B100" s="369"/>
      <c r="C100" s="89" t="s">
        <v>28</v>
      </c>
      <c r="D100" s="363" t="s">
        <v>232</v>
      </c>
      <c r="E100" s="363"/>
      <c r="F100" s="92">
        <v>88</v>
      </c>
      <c r="G100" s="228">
        <v>1902</v>
      </c>
      <c r="H100" s="229">
        <f t="shared" si="4"/>
        <v>2498</v>
      </c>
      <c r="I100" s="228">
        <v>2498</v>
      </c>
      <c r="J100" s="229">
        <v>2076</v>
      </c>
      <c r="K100" s="229">
        <v>770</v>
      </c>
      <c r="L100" s="229">
        <v>1600</v>
      </c>
      <c r="M100" s="229">
        <v>2400</v>
      </c>
      <c r="N100" s="229">
        <v>3051</v>
      </c>
      <c r="O100" s="227">
        <f t="shared" si="5"/>
        <v>146.96531791907515</v>
      </c>
      <c r="P100" s="242">
        <f t="shared" si="6"/>
        <v>109.14826498422714</v>
      </c>
    </row>
    <row r="101" spans="1:16" ht="15" customHeight="1">
      <c r="A101" s="369"/>
      <c r="B101" s="369"/>
      <c r="C101" s="369"/>
      <c r="D101" s="363" t="s">
        <v>233</v>
      </c>
      <c r="E101" s="363"/>
      <c r="F101" s="92">
        <v>89</v>
      </c>
      <c r="G101" s="228">
        <v>1902</v>
      </c>
      <c r="H101" s="229">
        <f t="shared" si="4"/>
        <v>2498</v>
      </c>
      <c r="I101" s="228">
        <v>2498</v>
      </c>
      <c r="J101" s="229">
        <v>2076</v>
      </c>
      <c r="K101" s="229">
        <v>770</v>
      </c>
      <c r="L101" s="229">
        <v>1600</v>
      </c>
      <c r="M101" s="229">
        <v>2400</v>
      </c>
      <c r="N101" s="229">
        <v>3051</v>
      </c>
      <c r="O101" s="227">
        <f t="shared" si="5"/>
        <v>146.96531791907515</v>
      </c>
      <c r="P101" s="242">
        <f t="shared" si="6"/>
        <v>109.14826498422714</v>
      </c>
    </row>
    <row r="102" spans="1:16" ht="18.75" customHeight="1">
      <c r="A102" s="369"/>
      <c r="B102" s="369"/>
      <c r="C102" s="369"/>
      <c r="D102" s="363" t="s">
        <v>234</v>
      </c>
      <c r="E102" s="363"/>
      <c r="F102" s="92">
        <v>90</v>
      </c>
      <c r="G102" s="228">
        <v>0</v>
      </c>
      <c r="H102" s="229">
        <f t="shared" si="4"/>
        <v>0</v>
      </c>
      <c r="I102" s="228">
        <v>0</v>
      </c>
      <c r="J102" s="229">
        <v>0</v>
      </c>
      <c r="K102" s="229">
        <v>0</v>
      </c>
      <c r="L102" s="229">
        <v>0</v>
      </c>
      <c r="M102" s="229">
        <v>0</v>
      </c>
      <c r="N102" s="229">
        <v>0</v>
      </c>
      <c r="O102" s="227">
        <v>0</v>
      </c>
      <c r="P102" s="242">
        <v>0</v>
      </c>
    </row>
    <row r="103" spans="1:16" ht="18.75" customHeight="1">
      <c r="A103" s="369"/>
      <c r="B103" s="369"/>
      <c r="C103" s="369"/>
      <c r="D103" s="363" t="s">
        <v>235</v>
      </c>
      <c r="E103" s="363"/>
      <c r="F103" s="92">
        <v>91</v>
      </c>
      <c r="G103" s="228">
        <v>0</v>
      </c>
      <c r="H103" s="229">
        <f t="shared" si="4"/>
        <v>0</v>
      </c>
      <c r="I103" s="228">
        <v>0</v>
      </c>
      <c r="J103" s="229">
        <v>0</v>
      </c>
      <c r="K103" s="229">
        <v>0</v>
      </c>
      <c r="L103" s="229">
        <v>0</v>
      </c>
      <c r="M103" s="229">
        <v>0</v>
      </c>
      <c r="N103" s="229">
        <v>0</v>
      </c>
      <c r="O103" s="227">
        <v>0</v>
      </c>
      <c r="P103" s="242">
        <v>0</v>
      </c>
    </row>
    <row r="104" spans="1:16" ht="18.75" customHeight="1">
      <c r="A104" s="369"/>
      <c r="B104" s="369"/>
      <c r="C104" s="89" t="s">
        <v>30</v>
      </c>
      <c r="D104" s="363" t="s">
        <v>236</v>
      </c>
      <c r="E104" s="363"/>
      <c r="F104" s="92">
        <v>92</v>
      </c>
      <c r="G104" s="228">
        <v>338</v>
      </c>
      <c r="H104" s="229">
        <f t="shared" si="4"/>
        <v>300</v>
      </c>
      <c r="I104" s="228">
        <v>300</v>
      </c>
      <c r="J104" s="229">
        <v>230</v>
      </c>
      <c r="K104" s="229">
        <v>75</v>
      </c>
      <c r="L104" s="229">
        <v>150</v>
      </c>
      <c r="M104" s="229">
        <v>225</v>
      </c>
      <c r="N104" s="229">
        <v>300</v>
      </c>
      <c r="O104" s="227">
        <f t="shared" si="5"/>
        <v>130.43478260869566</v>
      </c>
      <c r="P104" s="242">
        <f t="shared" si="6"/>
        <v>68.04733727810651</v>
      </c>
    </row>
    <row r="105" spans="1:16" ht="26.25" customHeight="1">
      <c r="A105" s="369"/>
      <c r="B105" s="369"/>
      <c r="C105" s="89"/>
      <c r="D105" s="363" t="s">
        <v>237</v>
      </c>
      <c r="E105" s="363"/>
      <c r="F105" s="92">
        <v>93</v>
      </c>
      <c r="G105" s="228">
        <v>52</v>
      </c>
      <c r="H105" s="229">
        <f t="shared" si="4"/>
        <v>0</v>
      </c>
      <c r="I105" s="228">
        <v>0</v>
      </c>
      <c r="J105" s="229">
        <v>0</v>
      </c>
      <c r="K105" s="229">
        <v>0</v>
      </c>
      <c r="L105" s="229">
        <v>0</v>
      </c>
      <c r="M105" s="229">
        <v>0</v>
      </c>
      <c r="N105" s="229">
        <v>0</v>
      </c>
      <c r="O105" s="227">
        <v>0</v>
      </c>
      <c r="P105" s="242">
        <f t="shared" si="6"/>
        <v>0</v>
      </c>
    </row>
    <row r="106" spans="1:16" ht="12.75">
      <c r="A106" s="369"/>
      <c r="B106" s="369"/>
      <c r="C106" s="89"/>
      <c r="D106" s="54"/>
      <c r="E106" s="54" t="s">
        <v>238</v>
      </c>
      <c r="F106" s="92">
        <v>94</v>
      </c>
      <c r="G106" s="228">
        <v>0</v>
      </c>
      <c r="H106" s="229">
        <f t="shared" si="4"/>
        <v>0</v>
      </c>
      <c r="I106" s="228">
        <v>0</v>
      </c>
      <c r="J106" s="229">
        <v>0</v>
      </c>
      <c r="K106" s="229">
        <v>0</v>
      </c>
      <c r="L106" s="229">
        <v>0</v>
      </c>
      <c r="M106" s="229">
        <v>0</v>
      </c>
      <c r="N106" s="229">
        <v>0</v>
      </c>
      <c r="O106" s="227">
        <v>0</v>
      </c>
      <c r="P106" s="242">
        <v>0</v>
      </c>
    </row>
    <row r="107" spans="1:16" ht="25.5">
      <c r="A107" s="369"/>
      <c r="B107" s="369"/>
      <c r="C107" s="89"/>
      <c r="D107" s="54"/>
      <c r="E107" s="54" t="s">
        <v>239</v>
      </c>
      <c r="F107" s="92">
        <v>95</v>
      </c>
      <c r="G107" s="228">
        <v>52</v>
      </c>
      <c r="H107" s="229">
        <f t="shared" si="4"/>
        <v>0</v>
      </c>
      <c r="I107" s="228">
        <v>0</v>
      </c>
      <c r="J107" s="229">
        <v>0</v>
      </c>
      <c r="K107" s="229">
        <v>0</v>
      </c>
      <c r="L107" s="229">
        <v>0</v>
      </c>
      <c r="M107" s="229">
        <v>0</v>
      </c>
      <c r="N107" s="229">
        <v>0</v>
      </c>
      <c r="O107" s="227">
        <v>0</v>
      </c>
      <c r="P107" s="242">
        <f t="shared" si="6"/>
        <v>0</v>
      </c>
    </row>
    <row r="108" spans="1:16" ht="18.75" customHeight="1">
      <c r="A108" s="369"/>
      <c r="B108" s="369"/>
      <c r="C108" s="89"/>
      <c r="D108" s="363" t="s">
        <v>240</v>
      </c>
      <c r="E108" s="363"/>
      <c r="F108" s="92">
        <v>96</v>
      </c>
      <c r="G108" s="228">
        <v>286</v>
      </c>
      <c r="H108" s="229">
        <f t="shared" si="4"/>
        <v>300</v>
      </c>
      <c r="I108" s="228">
        <v>300</v>
      </c>
      <c r="J108" s="229">
        <v>230</v>
      </c>
      <c r="K108" s="229">
        <v>75</v>
      </c>
      <c r="L108" s="229">
        <v>150</v>
      </c>
      <c r="M108" s="229">
        <v>225</v>
      </c>
      <c r="N108" s="229">
        <v>300</v>
      </c>
      <c r="O108" s="227">
        <f t="shared" si="5"/>
        <v>130.43478260869566</v>
      </c>
      <c r="P108" s="242">
        <f t="shared" si="6"/>
        <v>80.41958041958041</v>
      </c>
    </row>
    <row r="109" spans="1:16" ht="18.75" customHeight="1">
      <c r="A109" s="369"/>
      <c r="B109" s="369"/>
      <c r="C109" s="89"/>
      <c r="D109" s="363" t="s">
        <v>241</v>
      </c>
      <c r="E109" s="363"/>
      <c r="F109" s="92">
        <v>97</v>
      </c>
      <c r="G109" s="228">
        <v>0</v>
      </c>
      <c r="H109" s="229">
        <f t="shared" si="4"/>
        <v>0</v>
      </c>
      <c r="I109" s="228">
        <v>0</v>
      </c>
      <c r="J109" s="229">
        <v>0</v>
      </c>
      <c r="K109" s="229">
        <v>0</v>
      </c>
      <c r="L109" s="229">
        <v>0</v>
      </c>
      <c r="M109" s="229">
        <v>0</v>
      </c>
      <c r="N109" s="229">
        <v>0</v>
      </c>
      <c r="O109" s="227">
        <v>0</v>
      </c>
      <c r="P109" s="242">
        <v>0</v>
      </c>
    </row>
    <row r="110" spans="1:16" ht="18.75" customHeight="1">
      <c r="A110" s="369"/>
      <c r="B110" s="369"/>
      <c r="C110" s="89"/>
      <c r="D110" s="363" t="s">
        <v>242</v>
      </c>
      <c r="E110" s="363"/>
      <c r="F110" s="92">
        <v>98</v>
      </c>
      <c r="G110" s="228">
        <v>0</v>
      </c>
      <c r="H110" s="229">
        <f t="shared" si="4"/>
        <v>0</v>
      </c>
      <c r="I110" s="228">
        <v>0</v>
      </c>
      <c r="J110" s="229">
        <v>0</v>
      </c>
      <c r="K110" s="229">
        <v>0</v>
      </c>
      <c r="L110" s="229">
        <v>0</v>
      </c>
      <c r="M110" s="229">
        <v>0</v>
      </c>
      <c r="N110" s="229">
        <v>0</v>
      </c>
      <c r="O110" s="227">
        <v>0</v>
      </c>
      <c r="P110" s="242">
        <v>0</v>
      </c>
    </row>
    <row r="111" spans="1:16" ht="18.75" customHeight="1">
      <c r="A111" s="369"/>
      <c r="B111" s="369"/>
      <c r="C111" s="89"/>
      <c r="D111" s="363" t="s">
        <v>243</v>
      </c>
      <c r="E111" s="363"/>
      <c r="F111" s="92">
        <v>99</v>
      </c>
      <c r="G111" s="228">
        <v>0</v>
      </c>
      <c r="H111" s="229">
        <f t="shared" si="4"/>
        <v>0</v>
      </c>
      <c r="I111" s="228">
        <v>0</v>
      </c>
      <c r="J111" s="229">
        <v>0</v>
      </c>
      <c r="K111" s="229">
        <v>0</v>
      </c>
      <c r="L111" s="229">
        <v>0</v>
      </c>
      <c r="M111" s="229">
        <v>0</v>
      </c>
      <c r="N111" s="229">
        <v>0</v>
      </c>
      <c r="O111" s="227">
        <v>0</v>
      </c>
      <c r="P111" s="242">
        <v>0</v>
      </c>
    </row>
    <row r="112" spans="1:16" ht="18.75" customHeight="1">
      <c r="A112" s="369"/>
      <c r="B112" s="369"/>
      <c r="C112" s="89" t="s">
        <v>32</v>
      </c>
      <c r="D112" s="363" t="s">
        <v>244</v>
      </c>
      <c r="E112" s="363"/>
      <c r="F112" s="92">
        <v>100</v>
      </c>
      <c r="G112" s="228">
        <v>0</v>
      </c>
      <c r="H112" s="229">
        <f t="shared" si="4"/>
        <v>0</v>
      </c>
      <c r="I112" s="228">
        <v>0</v>
      </c>
      <c r="J112" s="229">
        <v>0</v>
      </c>
      <c r="K112" s="229">
        <v>0</v>
      </c>
      <c r="L112" s="229">
        <v>0</v>
      </c>
      <c r="M112" s="229">
        <v>0</v>
      </c>
      <c r="N112" s="229">
        <v>0</v>
      </c>
      <c r="O112" s="227">
        <v>0</v>
      </c>
      <c r="P112" s="242">
        <v>0</v>
      </c>
    </row>
    <row r="113" spans="1:16" ht="18.75" customHeight="1">
      <c r="A113" s="369"/>
      <c r="B113" s="369"/>
      <c r="C113" s="89"/>
      <c r="D113" s="363" t="s">
        <v>245</v>
      </c>
      <c r="E113" s="363"/>
      <c r="F113" s="92">
        <v>101</v>
      </c>
      <c r="G113" s="228">
        <v>0</v>
      </c>
      <c r="H113" s="229">
        <f t="shared" si="4"/>
        <v>0</v>
      </c>
      <c r="I113" s="228">
        <v>0</v>
      </c>
      <c r="J113" s="229">
        <v>0</v>
      </c>
      <c r="K113" s="229">
        <v>0</v>
      </c>
      <c r="L113" s="229">
        <v>0</v>
      </c>
      <c r="M113" s="229">
        <v>0</v>
      </c>
      <c r="N113" s="229">
        <v>0</v>
      </c>
      <c r="O113" s="227">
        <v>0</v>
      </c>
      <c r="P113" s="242">
        <v>0</v>
      </c>
    </row>
    <row r="114" spans="1:16" ht="18.75" customHeight="1">
      <c r="A114" s="369"/>
      <c r="B114" s="369"/>
      <c r="C114" s="89"/>
      <c r="D114" s="363" t="s">
        <v>246</v>
      </c>
      <c r="E114" s="363"/>
      <c r="F114" s="92">
        <v>102</v>
      </c>
      <c r="G114" s="228">
        <v>0</v>
      </c>
      <c r="H114" s="229">
        <f t="shared" si="4"/>
        <v>0</v>
      </c>
      <c r="I114" s="228">
        <v>0</v>
      </c>
      <c r="J114" s="229">
        <v>0</v>
      </c>
      <c r="K114" s="229">
        <v>0</v>
      </c>
      <c r="L114" s="229">
        <v>0</v>
      </c>
      <c r="M114" s="229">
        <v>0</v>
      </c>
      <c r="N114" s="229">
        <v>0</v>
      </c>
      <c r="O114" s="227">
        <v>0</v>
      </c>
      <c r="P114" s="242">
        <v>0</v>
      </c>
    </row>
    <row r="115" spans="1:16" ht="26.25" customHeight="1">
      <c r="A115" s="369"/>
      <c r="B115" s="369"/>
      <c r="C115" s="89"/>
      <c r="D115" s="363" t="s">
        <v>247</v>
      </c>
      <c r="E115" s="363"/>
      <c r="F115" s="92">
        <v>103</v>
      </c>
      <c r="G115" s="228">
        <v>0</v>
      </c>
      <c r="H115" s="229">
        <f t="shared" si="4"/>
        <v>0</v>
      </c>
      <c r="I115" s="228">
        <v>0</v>
      </c>
      <c r="J115" s="229">
        <v>0</v>
      </c>
      <c r="K115" s="229">
        <v>0</v>
      </c>
      <c r="L115" s="229">
        <v>0</v>
      </c>
      <c r="M115" s="229">
        <v>0</v>
      </c>
      <c r="N115" s="229">
        <v>0</v>
      </c>
      <c r="O115" s="227">
        <v>0</v>
      </c>
      <c r="P115" s="242">
        <v>0</v>
      </c>
    </row>
    <row r="116" spans="1:16" ht="26.25" customHeight="1">
      <c r="A116" s="369"/>
      <c r="B116" s="369"/>
      <c r="C116" s="89" t="s">
        <v>35</v>
      </c>
      <c r="D116" s="363" t="s">
        <v>248</v>
      </c>
      <c r="E116" s="363"/>
      <c r="F116" s="92">
        <v>104</v>
      </c>
      <c r="G116" s="228">
        <v>263</v>
      </c>
      <c r="H116" s="229">
        <f t="shared" si="4"/>
        <v>297</v>
      </c>
      <c r="I116" s="228">
        <v>297</v>
      </c>
      <c r="J116" s="229">
        <v>267</v>
      </c>
      <c r="K116" s="229">
        <v>88</v>
      </c>
      <c r="L116" s="229">
        <v>176</v>
      </c>
      <c r="M116" s="229">
        <v>264</v>
      </c>
      <c r="N116" s="229">
        <v>351</v>
      </c>
      <c r="O116" s="227">
        <f t="shared" si="5"/>
        <v>131.46067415730337</v>
      </c>
      <c r="P116" s="242">
        <f t="shared" si="6"/>
        <v>101.52091254752851</v>
      </c>
    </row>
    <row r="117" spans="1:16" ht="13.5" customHeight="1">
      <c r="A117" s="369"/>
      <c r="B117" s="369"/>
      <c r="C117" s="369"/>
      <c r="D117" s="363" t="s">
        <v>249</v>
      </c>
      <c r="E117" s="363"/>
      <c r="F117" s="92">
        <v>105</v>
      </c>
      <c r="G117" s="228">
        <v>121</v>
      </c>
      <c r="H117" s="229">
        <f t="shared" si="4"/>
        <v>141</v>
      </c>
      <c r="I117" s="228">
        <v>141</v>
      </c>
      <c r="J117" s="229">
        <v>135</v>
      </c>
      <c r="K117" s="229">
        <v>42</v>
      </c>
      <c r="L117" s="229">
        <v>84</v>
      </c>
      <c r="M117" s="229">
        <v>126</v>
      </c>
      <c r="N117" s="229">
        <v>168</v>
      </c>
      <c r="O117" s="227">
        <f t="shared" si="5"/>
        <v>124.44444444444444</v>
      </c>
      <c r="P117" s="242">
        <f t="shared" si="6"/>
        <v>111.5702479338843</v>
      </c>
    </row>
    <row r="118" spans="1:16" ht="13.5" customHeight="1">
      <c r="A118" s="369"/>
      <c r="B118" s="369"/>
      <c r="C118" s="369"/>
      <c r="D118" s="54"/>
      <c r="E118" s="99" t="s">
        <v>250</v>
      </c>
      <c r="F118" s="92">
        <v>106</v>
      </c>
      <c r="G118" s="228">
        <v>121</v>
      </c>
      <c r="H118" s="229">
        <f t="shared" si="4"/>
        <v>141</v>
      </c>
      <c r="I118" s="228">
        <v>141</v>
      </c>
      <c r="J118" s="229">
        <v>135</v>
      </c>
      <c r="K118" s="229">
        <v>42</v>
      </c>
      <c r="L118" s="229">
        <v>84</v>
      </c>
      <c r="M118" s="229">
        <v>126</v>
      </c>
      <c r="N118" s="229">
        <v>168</v>
      </c>
      <c r="O118" s="227">
        <f t="shared" si="5"/>
        <v>124.44444444444444</v>
      </c>
      <c r="P118" s="242">
        <f t="shared" si="6"/>
        <v>111.5702479338843</v>
      </c>
    </row>
    <row r="119" spans="1:16" ht="13.5" customHeight="1">
      <c r="A119" s="369"/>
      <c r="B119" s="369"/>
      <c r="C119" s="369"/>
      <c r="D119" s="54"/>
      <c r="E119" s="99" t="s">
        <v>251</v>
      </c>
      <c r="F119" s="92">
        <v>107</v>
      </c>
      <c r="G119" s="228">
        <v>0</v>
      </c>
      <c r="H119" s="229">
        <f t="shared" si="4"/>
        <v>0</v>
      </c>
      <c r="I119" s="228">
        <v>0</v>
      </c>
      <c r="J119" s="229">
        <v>0</v>
      </c>
      <c r="K119" s="229">
        <v>0</v>
      </c>
      <c r="L119" s="229">
        <v>0</v>
      </c>
      <c r="M119" s="229">
        <v>0</v>
      </c>
      <c r="N119" s="229">
        <v>0</v>
      </c>
      <c r="O119" s="227">
        <v>0</v>
      </c>
      <c r="P119" s="242">
        <v>0</v>
      </c>
    </row>
    <row r="120" spans="1:16" ht="18.75" customHeight="1">
      <c r="A120" s="369"/>
      <c r="B120" s="369"/>
      <c r="C120" s="369"/>
      <c r="D120" s="363" t="s">
        <v>252</v>
      </c>
      <c r="E120" s="363"/>
      <c r="F120" s="92">
        <v>108</v>
      </c>
      <c r="G120" s="228">
        <v>142</v>
      </c>
      <c r="H120" s="229">
        <f t="shared" si="4"/>
        <v>156</v>
      </c>
      <c r="I120" s="228">
        <v>156</v>
      </c>
      <c r="J120" s="229">
        <v>132</v>
      </c>
      <c r="K120" s="229">
        <v>46</v>
      </c>
      <c r="L120" s="229">
        <v>92</v>
      </c>
      <c r="M120" s="229">
        <v>138</v>
      </c>
      <c r="N120" s="229">
        <v>183</v>
      </c>
      <c r="O120" s="227">
        <f t="shared" si="5"/>
        <v>138.63636363636365</v>
      </c>
      <c r="P120" s="242">
        <f t="shared" si="6"/>
        <v>92.95774647887323</v>
      </c>
    </row>
    <row r="121" spans="1:16" ht="14.25" customHeight="1">
      <c r="A121" s="369"/>
      <c r="B121" s="369"/>
      <c r="C121" s="369"/>
      <c r="D121" s="54"/>
      <c r="E121" s="99" t="s">
        <v>250</v>
      </c>
      <c r="F121" s="92">
        <v>109</v>
      </c>
      <c r="G121" s="228">
        <v>142</v>
      </c>
      <c r="H121" s="229">
        <f t="shared" si="4"/>
        <v>156</v>
      </c>
      <c r="I121" s="228">
        <v>156</v>
      </c>
      <c r="J121" s="229">
        <v>132</v>
      </c>
      <c r="K121" s="229">
        <v>46</v>
      </c>
      <c r="L121" s="229">
        <v>92</v>
      </c>
      <c r="M121" s="229">
        <v>138</v>
      </c>
      <c r="N121" s="229">
        <v>183</v>
      </c>
      <c r="O121" s="227">
        <f t="shared" si="5"/>
        <v>138.63636363636365</v>
      </c>
      <c r="P121" s="242">
        <f t="shared" si="6"/>
        <v>92.95774647887323</v>
      </c>
    </row>
    <row r="122" spans="1:16" ht="14.25" customHeight="1">
      <c r="A122" s="369"/>
      <c r="B122" s="369"/>
      <c r="C122" s="369"/>
      <c r="D122" s="54"/>
      <c r="E122" s="99" t="s">
        <v>251</v>
      </c>
      <c r="F122" s="92">
        <v>110</v>
      </c>
      <c r="G122" s="228">
        <v>0</v>
      </c>
      <c r="H122" s="229">
        <f t="shared" si="4"/>
        <v>0</v>
      </c>
      <c r="I122" s="228">
        <v>0</v>
      </c>
      <c r="J122" s="229">
        <v>0</v>
      </c>
      <c r="K122" s="229">
        <v>0</v>
      </c>
      <c r="L122" s="229">
        <v>0</v>
      </c>
      <c r="M122" s="229">
        <v>0</v>
      </c>
      <c r="N122" s="229">
        <v>0</v>
      </c>
      <c r="O122" s="227">
        <v>0</v>
      </c>
      <c r="P122" s="242">
        <v>0</v>
      </c>
    </row>
    <row r="123" spans="1:16" ht="16.5" customHeight="1">
      <c r="A123" s="369"/>
      <c r="B123" s="369"/>
      <c r="C123" s="369"/>
      <c r="D123" s="363" t="s">
        <v>253</v>
      </c>
      <c r="E123" s="363"/>
      <c r="F123" s="92">
        <v>111</v>
      </c>
      <c r="G123" s="228">
        <v>0</v>
      </c>
      <c r="H123" s="229">
        <f t="shared" si="4"/>
        <v>0</v>
      </c>
      <c r="I123" s="228">
        <v>0</v>
      </c>
      <c r="J123" s="229">
        <v>0</v>
      </c>
      <c r="K123" s="229">
        <v>0</v>
      </c>
      <c r="L123" s="229">
        <v>0</v>
      </c>
      <c r="M123" s="229">
        <v>0</v>
      </c>
      <c r="N123" s="229">
        <v>0</v>
      </c>
      <c r="O123" s="227">
        <v>0</v>
      </c>
      <c r="P123" s="242">
        <v>0</v>
      </c>
    </row>
    <row r="124" spans="1:16" ht="18.75" customHeight="1">
      <c r="A124" s="369"/>
      <c r="B124" s="369"/>
      <c r="C124" s="89"/>
      <c r="D124" s="363" t="s">
        <v>254</v>
      </c>
      <c r="E124" s="363"/>
      <c r="F124" s="92">
        <v>112</v>
      </c>
      <c r="G124" s="228">
        <v>0</v>
      </c>
      <c r="H124" s="229">
        <f t="shared" si="4"/>
        <v>0</v>
      </c>
      <c r="I124" s="228">
        <v>0</v>
      </c>
      <c r="J124" s="229">
        <v>0</v>
      </c>
      <c r="K124" s="229">
        <v>0</v>
      </c>
      <c r="L124" s="229">
        <v>0</v>
      </c>
      <c r="M124" s="229">
        <v>0</v>
      </c>
      <c r="N124" s="229">
        <v>0</v>
      </c>
      <c r="O124" s="227">
        <v>0</v>
      </c>
      <c r="P124" s="242">
        <v>0</v>
      </c>
    </row>
    <row r="125" spans="1:16" ht="18.75" customHeight="1">
      <c r="A125" s="369"/>
      <c r="B125" s="369"/>
      <c r="C125" s="89" t="s">
        <v>37</v>
      </c>
      <c r="D125" s="377" t="s">
        <v>38</v>
      </c>
      <c r="E125" s="377"/>
      <c r="F125" s="92">
        <v>113</v>
      </c>
      <c r="G125" s="228">
        <v>496</v>
      </c>
      <c r="H125" s="229">
        <f t="shared" si="4"/>
        <v>658</v>
      </c>
      <c r="I125" s="228">
        <v>658</v>
      </c>
      <c r="J125" s="229">
        <v>532</v>
      </c>
      <c r="K125" s="229">
        <v>30</v>
      </c>
      <c r="L125" s="229">
        <v>60</v>
      </c>
      <c r="M125" s="229">
        <v>90</v>
      </c>
      <c r="N125" s="229">
        <v>120</v>
      </c>
      <c r="O125" s="227">
        <f t="shared" si="5"/>
        <v>22.55639097744361</v>
      </c>
      <c r="P125" s="242">
        <f t="shared" si="6"/>
        <v>107.25806451612902</v>
      </c>
    </row>
    <row r="126" spans="1:16" ht="26.25" customHeight="1">
      <c r="A126" s="369"/>
      <c r="B126" s="369"/>
      <c r="C126" s="373" t="s">
        <v>255</v>
      </c>
      <c r="D126" s="373"/>
      <c r="E126" s="373"/>
      <c r="F126" s="92">
        <v>114</v>
      </c>
      <c r="G126" s="228">
        <v>173</v>
      </c>
      <c r="H126" s="229">
        <f t="shared" si="4"/>
        <v>150</v>
      </c>
      <c r="I126" s="228">
        <v>150</v>
      </c>
      <c r="J126" s="229">
        <v>173</v>
      </c>
      <c r="K126" s="229">
        <v>50</v>
      </c>
      <c r="L126" s="229">
        <v>100</v>
      </c>
      <c r="M126" s="229">
        <v>150</v>
      </c>
      <c r="N126" s="229">
        <v>200</v>
      </c>
      <c r="O126" s="227">
        <f t="shared" si="5"/>
        <v>115.60693641618498</v>
      </c>
      <c r="P126" s="242">
        <f t="shared" si="6"/>
        <v>100</v>
      </c>
    </row>
    <row r="127" spans="1:16" ht="18.75" customHeight="1">
      <c r="A127" s="369"/>
      <c r="B127" s="369"/>
      <c r="C127" s="89" t="s">
        <v>11</v>
      </c>
      <c r="D127" s="363" t="s">
        <v>256</v>
      </c>
      <c r="E127" s="363"/>
      <c r="F127" s="92">
        <v>115</v>
      </c>
      <c r="G127" s="228">
        <v>114</v>
      </c>
      <c r="H127" s="229">
        <f t="shared" si="4"/>
        <v>90</v>
      </c>
      <c r="I127" s="229">
        <v>90</v>
      </c>
      <c r="J127" s="229">
        <v>121</v>
      </c>
      <c r="K127" s="229">
        <v>30</v>
      </c>
      <c r="L127" s="229">
        <v>60</v>
      </c>
      <c r="M127" s="229">
        <v>90</v>
      </c>
      <c r="N127" s="229">
        <v>120</v>
      </c>
      <c r="O127" s="227">
        <f t="shared" si="5"/>
        <v>99.17355371900827</v>
      </c>
      <c r="P127" s="242">
        <f t="shared" si="6"/>
        <v>106.14035087719299</v>
      </c>
    </row>
    <row r="128" spans="1:16" ht="18.75" customHeight="1">
      <c r="A128" s="369"/>
      <c r="B128" s="369"/>
      <c r="C128" s="89"/>
      <c r="D128" s="363" t="s">
        <v>257</v>
      </c>
      <c r="E128" s="363"/>
      <c r="F128" s="92">
        <v>116</v>
      </c>
      <c r="G128" s="228">
        <v>30</v>
      </c>
      <c r="H128" s="229">
        <f t="shared" si="4"/>
        <v>15</v>
      </c>
      <c r="I128" s="228">
        <v>15</v>
      </c>
      <c r="J128" s="229">
        <v>15</v>
      </c>
      <c r="K128" s="229">
        <v>5</v>
      </c>
      <c r="L128" s="229">
        <v>10</v>
      </c>
      <c r="M128" s="229">
        <v>15</v>
      </c>
      <c r="N128" s="229">
        <v>20</v>
      </c>
      <c r="O128" s="227">
        <f t="shared" si="5"/>
        <v>133.33333333333331</v>
      </c>
      <c r="P128" s="242">
        <f t="shared" si="6"/>
        <v>50</v>
      </c>
    </row>
    <row r="129" spans="1:16" ht="18.75" customHeight="1">
      <c r="A129" s="369"/>
      <c r="B129" s="369"/>
      <c r="C129" s="89"/>
      <c r="D129" s="363" t="s">
        <v>258</v>
      </c>
      <c r="E129" s="363"/>
      <c r="F129" s="92">
        <v>117</v>
      </c>
      <c r="G129" s="228">
        <v>84</v>
      </c>
      <c r="H129" s="229">
        <f t="shared" si="4"/>
        <v>75</v>
      </c>
      <c r="I129" s="228">
        <v>75</v>
      </c>
      <c r="J129" s="229">
        <v>106</v>
      </c>
      <c r="K129" s="229">
        <v>25</v>
      </c>
      <c r="L129" s="229">
        <v>50</v>
      </c>
      <c r="M129" s="229">
        <v>75</v>
      </c>
      <c r="N129" s="229">
        <v>100</v>
      </c>
      <c r="O129" s="227">
        <f t="shared" si="5"/>
        <v>94.33962264150944</v>
      </c>
      <c r="P129" s="242">
        <f t="shared" si="6"/>
        <v>126.19047619047619</v>
      </c>
    </row>
    <row r="130" spans="1:16" ht="18.75" customHeight="1">
      <c r="A130" s="369"/>
      <c r="B130" s="369"/>
      <c r="C130" s="89" t="s">
        <v>13</v>
      </c>
      <c r="D130" s="363" t="s">
        <v>259</v>
      </c>
      <c r="E130" s="363"/>
      <c r="F130" s="92">
        <v>118</v>
      </c>
      <c r="G130" s="228">
        <v>0</v>
      </c>
      <c r="H130" s="229">
        <f t="shared" si="4"/>
        <v>0</v>
      </c>
      <c r="I130" s="228">
        <v>0</v>
      </c>
      <c r="J130" s="229">
        <v>0</v>
      </c>
      <c r="K130" s="229">
        <v>0</v>
      </c>
      <c r="L130" s="229">
        <v>0</v>
      </c>
      <c r="M130" s="229">
        <v>0</v>
      </c>
      <c r="N130" s="229">
        <v>0</v>
      </c>
      <c r="O130" s="227">
        <v>0</v>
      </c>
      <c r="P130" s="242">
        <v>0</v>
      </c>
    </row>
    <row r="131" spans="1:16" ht="18.75" customHeight="1">
      <c r="A131" s="369"/>
      <c r="B131" s="369"/>
      <c r="C131" s="89" t="s">
        <v>60</v>
      </c>
      <c r="D131" s="363" t="s">
        <v>260</v>
      </c>
      <c r="E131" s="363"/>
      <c r="F131" s="92">
        <v>119</v>
      </c>
      <c r="G131" s="228">
        <v>0</v>
      </c>
      <c r="H131" s="229">
        <f t="shared" si="4"/>
        <v>0</v>
      </c>
      <c r="I131" s="228">
        <v>0</v>
      </c>
      <c r="J131" s="229">
        <v>0</v>
      </c>
      <c r="K131" s="229">
        <v>0</v>
      </c>
      <c r="L131" s="229">
        <v>0</v>
      </c>
      <c r="M131" s="229">
        <v>0</v>
      </c>
      <c r="N131" s="229">
        <v>0</v>
      </c>
      <c r="O131" s="227">
        <v>0</v>
      </c>
      <c r="P131" s="242">
        <v>0</v>
      </c>
    </row>
    <row r="132" spans="1:16" ht="18.75" customHeight="1">
      <c r="A132" s="369"/>
      <c r="B132" s="369"/>
      <c r="C132" s="89" t="s">
        <v>70</v>
      </c>
      <c r="D132" s="363" t="s">
        <v>73</v>
      </c>
      <c r="E132" s="363"/>
      <c r="F132" s="92">
        <v>120</v>
      </c>
      <c r="G132" s="228">
        <v>0</v>
      </c>
      <c r="H132" s="229">
        <f t="shared" si="4"/>
        <v>0</v>
      </c>
      <c r="I132" s="228">
        <v>0</v>
      </c>
      <c r="J132" s="229">
        <v>0</v>
      </c>
      <c r="K132" s="229">
        <v>0</v>
      </c>
      <c r="L132" s="229">
        <v>0</v>
      </c>
      <c r="M132" s="229">
        <v>0</v>
      </c>
      <c r="N132" s="229">
        <v>0</v>
      </c>
      <c r="O132" s="227">
        <v>0</v>
      </c>
      <c r="P132" s="242">
        <v>0</v>
      </c>
    </row>
    <row r="133" spans="1:16" ht="18.75" customHeight="1">
      <c r="A133" s="369"/>
      <c r="B133" s="369"/>
      <c r="C133" s="100" t="s">
        <v>72</v>
      </c>
      <c r="D133" s="363" t="s">
        <v>261</v>
      </c>
      <c r="E133" s="363"/>
      <c r="F133" s="92">
        <v>121</v>
      </c>
      <c r="G133" s="228">
        <v>59</v>
      </c>
      <c r="H133" s="229">
        <f t="shared" si="4"/>
        <v>60</v>
      </c>
      <c r="I133" s="228">
        <v>60</v>
      </c>
      <c r="J133" s="229">
        <v>52</v>
      </c>
      <c r="K133" s="229">
        <v>20</v>
      </c>
      <c r="L133" s="229">
        <v>40</v>
      </c>
      <c r="M133" s="229">
        <v>60</v>
      </c>
      <c r="N133" s="229">
        <v>80</v>
      </c>
      <c r="O133" s="227">
        <f t="shared" si="5"/>
        <v>153.84615384615387</v>
      </c>
      <c r="P133" s="242">
        <f t="shared" si="6"/>
        <v>88.13559322033898</v>
      </c>
    </row>
    <row r="134" spans="1:16" ht="26.25" customHeight="1">
      <c r="A134" s="369"/>
      <c r="B134" s="369"/>
      <c r="C134" s="87" t="s">
        <v>262</v>
      </c>
      <c r="D134" s="378" t="s">
        <v>263</v>
      </c>
      <c r="E134" s="378"/>
      <c r="F134" s="92">
        <v>122</v>
      </c>
      <c r="G134" s="228">
        <v>0</v>
      </c>
      <c r="H134" s="229">
        <f t="shared" si="4"/>
        <v>0</v>
      </c>
      <c r="I134" s="228">
        <v>0</v>
      </c>
      <c r="J134" s="229">
        <v>0</v>
      </c>
      <c r="K134" s="229">
        <v>0</v>
      </c>
      <c r="L134" s="229">
        <v>0</v>
      </c>
      <c r="M134" s="229">
        <v>0</v>
      </c>
      <c r="N134" s="229">
        <v>0</v>
      </c>
      <c r="O134" s="227">
        <v>0</v>
      </c>
      <c r="P134" s="242">
        <v>0</v>
      </c>
    </row>
    <row r="135" spans="1:16" ht="12.75">
      <c r="A135" s="369"/>
      <c r="B135" s="89"/>
      <c r="C135" s="91"/>
      <c r="D135" s="101" t="s">
        <v>134</v>
      </c>
      <c r="E135" s="102" t="s">
        <v>264</v>
      </c>
      <c r="F135" s="92">
        <v>123</v>
      </c>
      <c r="G135" s="228">
        <v>0</v>
      </c>
      <c r="H135" s="229">
        <f t="shared" si="4"/>
        <v>0</v>
      </c>
      <c r="I135" s="228">
        <v>0</v>
      </c>
      <c r="J135" s="229">
        <v>0</v>
      </c>
      <c r="K135" s="229">
        <v>0</v>
      </c>
      <c r="L135" s="229">
        <v>0</v>
      </c>
      <c r="M135" s="229">
        <v>0</v>
      </c>
      <c r="N135" s="229">
        <v>0</v>
      </c>
      <c r="O135" s="227">
        <v>0</v>
      </c>
      <c r="P135" s="242">
        <v>0</v>
      </c>
    </row>
    <row r="136" spans="1:16" ht="12.75">
      <c r="A136" s="369"/>
      <c r="B136" s="89"/>
      <c r="D136" s="101" t="s">
        <v>265</v>
      </c>
      <c r="E136" s="99" t="s">
        <v>266</v>
      </c>
      <c r="F136" s="92">
        <v>124</v>
      </c>
      <c r="G136" s="228">
        <v>0</v>
      </c>
      <c r="H136" s="229">
        <f t="shared" si="4"/>
        <v>0</v>
      </c>
      <c r="I136" s="228">
        <v>0</v>
      </c>
      <c r="J136" s="229">
        <v>0</v>
      </c>
      <c r="K136" s="229">
        <v>0</v>
      </c>
      <c r="L136" s="229">
        <v>0</v>
      </c>
      <c r="M136" s="229">
        <v>0</v>
      </c>
      <c r="N136" s="229">
        <v>0</v>
      </c>
      <c r="O136" s="227">
        <v>0</v>
      </c>
      <c r="P136" s="242">
        <v>0</v>
      </c>
    </row>
    <row r="137" spans="1:16" ht="12.75">
      <c r="A137" s="369"/>
      <c r="B137" s="89"/>
      <c r="D137" s="101" t="s">
        <v>267</v>
      </c>
      <c r="E137" s="103" t="s">
        <v>268</v>
      </c>
      <c r="F137" s="92">
        <v>125</v>
      </c>
      <c r="G137" s="228">
        <v>0</v>
      </c>
      <c r="H137" s="229">
        <f t="shared" si="4"/>
        <v>0</v>
      </c>
      <c r="I137" s="228">
        <v>0</v>
      </c>
      <c r="J137" s="229">
        <v>0</v>
      </c>
      <c r="K137" s="229">
        <v>0</v>
      </c>
      <c r="L137" s="229">
        <v>0</v>
      </c>
      <c r="M137" s="229">
        <v>0</v>
      </c>
      <c r="N137" s="229">
        <v>0</v>
      </c>
      <c r="O137" s="227">
        <v>0</v>
      </c>
      <c r="P137" s="242">
        <v>0</v>
      </c>
    </row>
    <row r="138" spans="1:16" ht="25.5">
      <c r="A138" s="369"/>
      <c r="B138" s="89"/>
      <c r="D138" s="101" t="s">
        <v>136</v>
      </c>
      <c r="E138" s="102" t="s">
        <v>269</v>
      </c>
      <c r="F138" s="92">
        <v>126</v>
      </c>
      <c r="G138" s="228">
        <v>0</v>
      </c>
      <c r="H138" s="229">
        <f t="shared" si="4"/>
        <v>0</v>
      </c>
      <c r="I138" s="228">
        <v>0</v>
      </c>
      <c r="J138" s="229">
        <v>0</v>
      </c>
      <c r="K138" s="229">
        <v>0</v>
      </c>
      <c r="L138" s="229">
        <v>0</v>
      </c>
      <c r="M138" s="229">
        <v>0</v>
      </c>
      <c r="N138" s="229">
        <v>0</v>
      </c>
      <c r="O138" s="227">
        <v>0</v>
      </c>
      <c r="P138" s="242">
        <v>0</v>
      </c>
    </row>
    <row r="139" spans="1:16" ht="21.75" customHeight="1">
      <c r="A139" s="369"/>
      <c r="B139" s="89"/>
      <c r="C139" s="89"/>
      <c r="D139" s="54" t="s">
        <v>270</v>
      </c>
      <c r="E139" s="54" t="s">
        <v>271</v>
      </c>
      <c r="F139" s="92">
        <v>127</v>
      </c>
      <c r="G139" s="228">
        <v>0</v>
      </c>
      <c r="H139" s="229">
        <f t="shared" si="4"/>
        <v>0</v>
      </c>
      <c r="I139" s="228">
        <v>0</v>
      </c>
      <c r="J139" s="229">
        <v>0</v>
      </c>
      <c r="K139" s="229">
        <v>0</v>
      </c>
      <c r="L139" s="229">
        <v>0</v>
      </c>
      <c r="M139" s="229">
        <v>0</v>
      </c>
      <c r="N139" s="229">
        <v>0</v>
      </c>
      <c r="O139" s="227">
        <v>0</v>
      </c>
      <c r="P139" s="242">
        <v>0</v>
      </c>
    </row>
    <row r="140" spans="1:16" ht="13.5" customHeight="1">
      <c r="A140" s="369"/>
      <c r="B140" s="89"/>
      <c r="C140" s="89"/>
      <c r="D140" s="54"/>
      <c r="E140" s="54" t="s">
        <v>272</v>
      </c>
      <c r="F140" s="92">
        <v>128</v>
      </c>
      <c r="G140" s="228">
        <v>0</v>
      </c>
      <c r="H140" s="229">
        <f t="shared" si="4"/>
        <v>0</v>
      </c>
      <c r="I140" s="228">
        <v>0</v>
      </c>
      <c r="J140" s="229">
        <v>0</v>
      </c>
      <c r="K140" s="229">
        <v>0</v>
      </c>
      <c r="L140" s="229">
        <v>0</v>
      </c>
      <c r="M140" s="229">
        <v>0</v>
      </c>
      <c r="N140" s="229">
        <v>0</v>
      </c>
      <c r="O140" s="227">
        <v>0</v>
      </c>
      <c r="P140" s="242">
        <v>0</v>
      </c>
    </row>
    <row r="141" spans="1:16" ht="15" customHeight="1">
      <c r="A141" s="369"/>
      <c r="B141" s="89"/>
      <c r="C141" s="89"/>
      <c r="D141" s="54"/>
      <c r="E141" s="54" t="s">
        <v>273</v>
      </c>
      <c r="F141" s="92">
        <v>129</v>
      </c>
      <c r="G141" s="228">
        <v>0</v>
      </c>
      <c r="H141" s="229">
        <f t="shared" si="4"/>
        <v>0</v>
      </c>
      <c r="I141" s="228">
        <v>0</v>
      </c>
      <c r="J141" s="229">
        <v>0</v>
      </c>
      <c r="K141" s="229">
        <v>0</v>
      </c>
      <c r="L141" s="229">
        <v>0</v>
      </c>
      <c r="M141" s="229">
        <v>0</v>
      </c>
      <c r="N141" s="229">
        <v>0</v>
      </c>
      <c r="O141" s="227">
        <v>0</v>
      </c>
      <c r="P141" s="242">
        <v>0</v>
      </c>
    </row>
    <row r="142" spans="1:16" ht="13.5" customHeight="1">
      <c r="A142" s="369"/>
      <c r="B142" s="89"/>
      <c r="C142" s="89"/>
      <c r="D142" s="54"/>
      <c r="E142" s="104" t="s">
        <v>274</v>
      </c>
      <c r="F142" s="92">
        <v>130</v>
      </c>
      <c r="G142" s="228">
        <v>0</v>
      </c>
      <c r="H142" s="229">
        <f aca="true" t="shared" si="7" ref="H142:H178">I142</f>
        <v>0</v>
      </c>
      <c r="I142" s="228">
        <v>0</v>
      </c>
      <c r="J142" s="229">
        <v>0</v>
      </c>
      <c r="K142" s="229">
        <v>0</v>
      </c>
      <c r="L142" s="229">
        <v>0</v>
      </c>
      <c r="M142" s="229">
        <v>0</v>
      </c>
      <c r="N142" s="229">
        <v>0</v>
      </c>
      <c r="O142" s="227">
        <v>0</v>
      </c>
      <c r="P142" s="242">
        <v>0</v>
      </c>
    </row>
    <row r="143" spans="1:16" ht="18.75" customHeight="1">
      <c r="A143" s="369"/>
      <c r="B143" s="89">
        <v>2</v>
      </c>
      <c r="C143" s="89"/>
      <c r="D143" s="363" t="s">
        <v>275</v>
      </c>
      <c r="E143" s="363"/>
      <c r="F143" s="92">
        <v>131</v>
      </c>
      <c r="G143" s="228">
        <v>0</v>
      </c>
      <c r="H143" s="229">
        <f t="shared" si="7"/>
        <v>0</v>
      </c>
      <c r="I143" s="228">
        <v>0</v>
      </c>
      <c r="J143" s="229">
        <v>0</v>
      </c>
      <c r="K143" s="229">
        <v>0</v>
      </c>
      <c r="L143" s="229">
        <v>0</v>
      </c>
      <c r="M143" s="229">
        <v>0</v>
      </c>
      <c r="N143" s="229">
        <v>0</v>
      </c>
      <c r="O143" s="227">
        <v>0</v>
      </c>
      <c r="P143" s="242">
        <v>0</v>
      </c>
    </row>
    <row r="144" spans="1:16" ht="18.75" customHeight="1">
      <c r="A144" s="369"/>
      <c r="B144" s="369"/>
      <c r="C144" s="89" t="s">
        <v>11</v>
      </c>
      <c r="D144" s="363" t="s">
        <v>276</v>
      </c>
      <c r="E144" s="363"/>
      <c r="F144" s="92">
        <v>132</v>
      </c>
      <c r="G144" s="228">
        <v>0</v>
      </c>
      <c r="H144" s="229">
        <f t="shared" si="7"/>
        <v>0</v>
      </c>
      <c r="I144" s="228">
        <v>0</v>
      </c>
      <c r="J144" s="229">
        <v>0</v>
      </c>
      <c r="K144" s="229">
        <v>0</v>
      </c>
      <c r="L144" s="229">
        <v>0</v>
      </c>
      <c r="M144" s="229">
        <v>0</v>
      </c>
      <c r="N144" s="229">
        <v>0</v>
      </c>
      <c r="O144" s="227">
        <v>0</v>
      </c>
      <c r="P144" s="242">
        <v>0</v>
      </c>
    </row>
    <row r="145" spans="1:16" ht="15.75" customHeight="1">
      <c r="A145" s="369"/>
      <c r="B145" s="369"/>
      <c r="C145" s="89"/>
      <c r="D145" s="54" t="s">
        <v>118</v>
      </c>
      <c r="E145" s="54" t="s">
        <v>277</v>
      </c>
      <c r="F145" s="92">
        <v>133</v>
      </c>
      <c r="G145" s="228">
        <v>0</v>
      </c>
      <c r="H145" s="229">
        <f t="shared" si="7"/>
        <v>0</v>
      </c>
      <c r="I145" s="228">
        <v>0</v>
      </c>
      <c r="J145" s="229">
        <v>0</v>
      </c>
      <c r="K145" s="229">
        <v>0</v>
      </c>
      <c r="L145" s="229">
        <v>0</v>
      </c>
      <c r="M145" s="229">
        <v>0</v>
      </c>
      <c r="N145" s="229">
        <v>0</v>
      </c>
      <c r="O145" s="227">
        <v>0</v>
      </c>
      <c r="P145" s="242">
        <v>0</v>
      </c>
    </row>
    <row r="146" spans="1:16" ht="16.5" customHeight="1">
      <c r="A146" s="369"/>
      <c r="B146" s="369"/>
      <c r="C146" s="89"/>
      <c r="D146" s="54" t="s">
        <v>120</v>
      </c>
      <c r="E146" s="54" t="s">
        <v>278</v>
      </c>
      <c r="F146" s="92">
        <v>134</v>
      </c>
      <c r="G146" s="228">
        <v>0</v>
      </c>
      <c r="H146" s="229">
        <f t="shared" si="7"/>
        <v>0</v>
      </c>
      <c r="I146" s="228">
        <v>0</v>
      </c>
      <c r="J146" s="229">
        <v>0</v>
      </c>
      <c r="K146" s="229">
        <v>0</v>
      </c>
      <c r="L146" s="229">
        <v>0</v>
      </c>
      <c r="M146" s="229">
        <v>0</v>
      </c>
      <c r="N146" s="229">
        <v>0</v>
      </c>
      <c r="O146" s="227">
        <v>0</v>
      </c>
      <c r="P146" s="242">
        <v>0</v>
      </c>
    </row>
    <row r="147" spans="1:16" ht="18.75" customHeight="1">
      <c r="A147" s="369"/>
      <c r="B147" s="369"/>
      <c r="C147" s="89" t="s">
        <v>13</v>
      </c>
      <c r="D147" s="363" t="s">
        <v>279</v>
      </c>
      <c r="E147" s="363"/>
      <c r="F147" s="92">
        <v>135</v>
      </c>
      <c r="G147" s="228">
        <v>0</v>
      </c>
      <c r="H147" s="229">
        <f t="shared" si="7"/>
        <v>0</v>
      </c>
      <c r="I147" s="228">
        <v>0</v>
      </c>
      <c r="J147" s="229">
        <v>0</v>
      </c>
      <c r="K147" s="229">
        <v>0</v>
      </c>
      <c r="L147" s="229">
        <v>0</v>
      </c>
      <c r="M147" s="229">
        <v>0</v>
      </c>
      <c r="N147" s="229">
        <v>0</v>
      </c>
      <c r="O147" s="227">
        <v>0</v>
      </c>
      <c r="P147" s="242">
        <v>0</v>
      </c>
    </row>
    <row r="148" spans="1:16" ht="15.75" customHeight="1">
      <c r="A148" s="369"/>
      <c r="B148" s="369"/>
      <c r="C148" s="89"/>
      <c r="D148" s="54" t="s">
        <v>158</v>
      </c>
      <c r="E148" s="54" t="s">
        <v>277</v>
      </c>
      <c r="F148" s="92">
        <v>136</v>
      </c>
      <c r="G148" s="228">
        <v>0</v>
      </c>
      <c r="H148" s="229">
        <f t="shared" si="7"/>
        <v>0</v>
      </c>
      <c r="I148" s="228">
        <v>0</v>
      </c>
      <c r="J148" s="229">
        <v>0</v>
      </c>
      <c r="K148" s="229">
        <v>0</v>
      </c>
      <c r="L148" s="229">
        <v>0</v>
      </c>
      <c r="M148" s="229">
        <v>0</v>
      </c>
      <c r="N148" s="229">
        <v>0</v>
      </c>
      <c r="O148" s="227">
        <v>0</v>
      </c>
      <c r="P148" s="242">
        <v>0</v>
      </c>
    </row>
    <row r="149" spans="1:16" ht="15.75" customHeight="1">
      <c r="A149" s="369"/>
      <c r="B149" s="369"/>
      <c r="C149" s="89"/>
      <c r="D149" s="54" t="s">
        <v>160</v>
      </c>
      <c r="E149" s="54" t="s">
        <v>278</v>
      </c>
      <c r="F149" s="92">
        <v>137</v>
      </c>
      <c r="G149" s="228">
        <v>0</v>
      </c>
      <c r="H149" s="229">
        <f t="shared" si="7"/>
        <v>0</v>
      </c>
      <c r="I149" s="228">
        <v>0</v>
      </c>
      <c r="J149" s="229">
        <v>0</v>
      </c>
      <c r="K149" s="229">
        <v>0</v>
      </c>
      <c r="L149" s="229">
        <v>0</v>
      </c>
      <c r="M149" s="229">
        <v>0</v>
      </c>
      <c r="N149" s="229">
        <v>0</v>
      </c>
      <c r="O149" s="227">
        <v>0</v>
      </c>
      <c r="P149" s="242">
        <v>0</v>
      </c>
    </row>
    <row r="150" spans="1:16" ht="13.5" customHeight="1">
      <c r="A150" s="369"/>
      <c r="B150" s="369"/>
      <c r="C150" s="89" t="s">
        <v>60</v>
      </c>
      <c r="D150" s="363" t="s">
        <v>280</v>
      </c>
      <c r="E150" s="363"/>
      <c r="F150" s="92">
        <v>138</v>
      </c>
      <c r="G150" s="228">
        <v>0</v>
      </c>
      <c r="H150" s="229">
        <f t="shared" si="7"/>
        <v>0</v>
      </c>
      <c r="I150" s="228">
        <v>0</v>
      </c>
      <c r="J150" s="229">
        <v>0</v>
      </c>
      <c r="K150" s="229">
        <v>0</v>
      </c>
      <c r="L150" s="229">
        <v>0</v>
      </c>
      <c r="M150" s="229">
        <v>0</v>
      </c>
      <c r="N150" s="229">
        <v>0</v>
      </c>
      <c r="O150" s="227">
        <v>0</v>
      </c>
      <c r="P150" s="242">
        <v>0</v>
      </c>
    </row>
    <row r="151" spans="1:16" ht="15.75" customHeight="1">
      <c r="A151" s="369"/>
      <c r="B151" s="89">
        <v>3</v>
      </c>
      <c r="C151" s="89"/>
      <c r="D151" s="363" t="s">
        <v>42</v>
      </c>
      <c r="E151" s="363"/>
      <c r="F151" s="92">
        <v>139</v>
      </c>
      <c r="G151" s="228">
        <v>0</v>
      </c>
      <c r="H151" s="229">
        <f t="shared" si="7"/>
        <v>0</v>
      </c>
      <c r="I151" s="228">
        <v>0</v>
      </c>
      <c r="J151" s="229">
        <v>0</v>
      </c>
      <c r="K151" s="229">
        <v>0</v>
      </c>
      <c r="L151" s="229">
        <v>0</v>
      </c>
      <c r="M151" s="229">
        <v>0</v>
      </c>
      <c r="N151" s="229">
        <v>0</v>
      </c>
      <c r="O151" s="227">
        <v>0</v>
      </c>
      <c r="P151" s="242">
        <v>0</v>
      </c>
    </row>
    <row r="152" spans="1:16" ht="18.75" customHeight="1">
      <c r="A152" s="89" t="s">
        <v>43</v>
      </c>
      <c r="B152" s="89"/>
      <c r="C152" s="89"/>
      <c r="D152" s="363" t="s">
        <v>281</v>
      </c>
      <c r="E152" s="363"/>
      <c r="F152" s="92">
        <v>140</v>
      </c>
      <c r="G152" s="228">
        <v>-2131</v>
      </c>
      <c r="H152" s="229">
        <f t="shared" si="7"/>
        <v>-2028</v>
      </c>
      <c r="I152" s="228">
        <v>-2028</v>
      </c>
      <c r="J152" s="229">
        <v>-1697</v>
      </c>
      <c r="K152" s="229">
        <v>-620</v>
      </c>
      <c r="L152" s="229">
        <v>-1155</v>
      </c>
      <c r="M152" s="229">
        <v>-1674</v>
      </c>
      <c r="N152" s="229">
        <v>-1497</v>
      </c>
      <c r="O152" s="227">
        <f>N152/J152*100</f>
        <v>88.21449616971125</v>
      </c>
      <c r="P152" s="242">
        <f>J152/G152*100</f>
        <v>79.63397465978413</v>
      </c>
    </row>
    <row r="153" spans="1:16" ht="12.75">
      <c r="A153" s="105"/>
      <c r="B153" s="105"/>
      <c r="C153" s="105"/>
      <c r="D153" s="106"/>
      <c r="E153" s="106" t="s">
        <v>282</v>
      </c>
      <c r="F153" s="92">
        <v>141</v>
      </c>
      <c r="G153" s="232">
        <v>0</v>
      </c>
      <c r="H153" s="229">
        <f t="shared" si="7"/>
        <v>0</v>
      </c>
      <c r="I153" s="232">
        <v>0</v>
      </c>
      <c r="J153" s="233">
        <v>0</v>
      </c>
      <c r="K153" s="233">
        <v>0</v>
      </c>
      <c r="L153" s="233">
        <v>0</v>
      </c>
      <c r="M153" s="233">
        <v>0</v>
      </c>
      <c r="N153" s="233">
        <v>0</v>
      </c>
      <c r="O153" s="227">
        <v>0</v>
      </c>
      <c r="P153" s="242">
        <v>0</v>
      </c>
    </row>
    <row r="154" spans="1:16" ht="15.75" customHeight="1">
      <c r="A154" s="105"/>
      <c r="B154" s="105"/>
      <c r="C154" s="105"/>
      <c r="D154" s="106"/>
      <c r="E154" s="106" t="s">
        <v>283</v>
      </c>
      <c r="F154" s="92">
        <v>142</v>
      </c>
      <c r="G154" s="232">
        <v>114</v>
      </c>
      <c r="H154" s="229">
        <f t="shared" si="7"/>
        <v>90</v>
      </c>
      <c r="I154" s="232">
        <v>90</v>
      </c>
      <c r="J154" s="233">
        <v>0</v>
      </c>
      <c r="K154" s="233">
        <v>10</v>
      </c>
      <c r="L154" s="233">
        <v>30</v>
      </c>
      <c r="M154" s="233">
        <v>40</v>
      </c>
      <c r="N154" s="233">
        <v>50</v>
      </c>
      <c r="O154" s="227">
        <v>0</v>
      </c>
      <c r="P154" s="242">
        <f>J154/G154*100</f>
        <v>0</v>
      </c>
    </row>
    <row r="155" spans="1:101" s="71" customFormat="1" ht="13.5" customHeight="1">
      <c r="A155" s="107" t="s">
        <v>45</v>
      </c>
      <c r="B155" s="108"/>
      <c r="C155" s="108"/>
      <c r="D155" s="379" t="s">
        <v>46</v>
      </c>
      <c r="E155" s="379"/>
      <c r="F155" s="92">
        <v>143</v>
      </c>
      <c r="G155" s="234">
        <v>0</v>
      </c>
      <c r="H155" s="229">
        <f t="shared" si="7"/>
        <v>0</v>
      </c>
      <c r="I155" s="234">
        <v>0</v>
      </c>
      <c r="J155" s="235">
        <v>0</v>
      </c>
      <c r="K155" s="235">
        <v>0</v>
      </c>
      <c r="L155" s="235">
        <v>0</v>
      </c>
      <c r="M155" s="235">
        <v>0</v>
      </c>
      <c r="N155" s="235">
        <v>0</v>
      </c>
      <c r="O155" s="227">
        <v>0</v>
      </c>
      <c r="P155" s="242">
        <v>0</v>
      </c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</row>
    <row r="156" spans="1:16" ht="13.5" customHeight="1">
      <c r="A156" s="110" t="s">
        <v>47</v>
      </c>
      <c r="B156" s="111"/>
      <c r="C156" s="112"/>
      <c r="D156" s="380" t="s">
        <v>82</v>
      </c>
      <c r="E156" s="380"/>
      <c r="F156" s="92"/>
      <c r="G156" s="236"/>
      <c r="H156" s="229"/>
      <c r="I156" s="236"/>
      <c r="J156" s="237"/>
      <c r="K156" s="237"/>
      <c r="L156" s="237"/>
      <c r="M156" s="237"/>
      <c r="N156" s="237"/>
      <c r="O156" s="227">
        <v>0</v>
      </c>
      <c r="P156" s="242">
        <v>0</v>
      </c>
    </row>
    <row r="157" spans="1:16" ht="13.5" customHeight="1">
      <c r="A157" s="113"/>
      <c r="B157" s="114">
        <v>1</v>
      </c>
      <c r="C157" s="112"/>
      <c r="D157" s="363" t="s">
        <v>284</v>
      </c>
      <c r="E157" s="363"/>
      <c r="F157" s="92">
        <v>144</v>
      </c>
      <c r="G157" s="236">
        <v>16467</v>
      </c>
      <c r="H157" s="229">
        <f t="shared" si="7"/>
        <v>16468</v>
      </c>
      <c r="I157" s="237">
        <v>16468</v>
      </c>
      <c r="J157" s="237">
        <v>11084</v>
      </c>
      <c r="K157" s="237">
        <v>2030</v>
      </c>
      <c r="L157" s="237">
        <v>3800</v>
      </c>
      <c r="M157" s="237">
        <v>7500</v>
      </c>
      <c r="N157" s="237">
        <v>11084</v>
      </c>
      <c r="O157" s="227">
        <f>N157/J157*100</f>
        <v>100</v>
      </c>
      <c r="P157" s="242">
        <f>J157/G157*100</f>
        <v>67.31037833242242</v>
      </c>
    </row>
    <row r="158" spans="1:16" ht="13.5" customHeight="1">
      <c r="A158" s="113"/>
      <c r="B158" s="111"/>
      <c r="C158" s="112" t="s">
        <v>11</v>
      </c>
      <c r="D158" s="363" t="s">
        <v>285</v>
      </c>
      <c r="E158" s="363"/>
      <c r="F158" s="92">
        <v>145</v>
      </c>
      <c r="G158" s="238">
        <v>0</v>
      </c>
      <c r="H158" s="229">
        <f t="shared" si="7"/>
        <v>0</v>
      </c>
      <c r="I158" s="237">
        <v>0</v>
      </c>
      <c r="J158" s="237">
        <v>0</v>
      </c>
      <c r="K158" s="237">
        <v>0</v>
      </c>
      <c r="L158" s="237">
        <v>0</v>
      </c>
      <c r="M158" s="237">
        <v>0</v>
      </c>
      <c r="N158" s="237">
        <v>0</v>
      </c>
      <c r="O158" s="227">
        <v>0</v>
      </c>
      <c r="P158" s="242">
        <v>0</v>
      </c>
    </row>
    <row r="159" spans="1:16" ht="27" customHeight="1">
      <c r="A159" s="113"/>
      <c r="B159" s="111"/>
      <c r="C159" s="112" t="s">
        <v>13</v>
      </c>
      <c r="D159" s="363" t="s">
        <v>286</v>
      </c>
      <c r="E159" s="363"/>
      <c r="F159" s="92">
        <v>146</v>
      </c>
      <c r="G159" s="236">
        <v>0</v>
      </c>
      <c r="H159" s="229">
        <f t="shared" si="7"/>
        <v>0</v>
      </c>
      <c r="I159" s="237">
        <v>0</v>
      </c>
      <c r="J159" s="237">
        <v>0</v>
      </c>
      <c r="K159" s="237">
        <v>0</v>
      </c>
      <c r="L159" s="237">
        <v>0</v>
      </c>
      <c r="M159" s="237">
        <v>0</v>
      </c>
      <c r="N159" s="237">
        <v>0</v>
      </c>
      <c r="O159" s="227">
        <v>0</v>
      </c>
      <c r="P159" s="242">
        <v>0</v>
      </c>
    </row>
    <row r="160" spans="1:16" ht="13.5" customHeight="1">
      <c r="A160" s="113"/>
      <c r="B160" s="114">
        <v>2</v>
      </c>
      <c r="C160" s="112"/>
      <c r="D160" s="373" t="s">
        <v>287</v>
      </c>
      <c r="E160" s="373"/>
      <c r="F160" s="92">
        <v>147</v>
      </c>
      <c r="G160" s="228">
        <v>2240</v>
      </c>
      <c r="H160" s="229">
        <f t="shared" si="7"/>
        <v>2798</v>
      </c>
      <c r="I160" s="237">
        <v>2798</v>
      </c>
      <c r="J160" s="237">
        <v>2306</v>
      </c>
      <c r="K160" s="237">
        <v>845</v>
      </c>
      <c r="L160" s="237">
        <v>1750</v>
      </c>
      <c r="M160" s="237">
        <v>2625</v>
      </c>
      <c r="N160" s="237">
        <v>3351</v>
      </c>
      <c r="O160" s="227">
        <f>N160/J160*100</f>
        <v>145.316565481353</v>
      </c>
      <c r="P160" s="242">
        <f>J160/G160*100</f>
        <v>102.94642857142857</v>
      </c>
    </row>
    <row r="161" spans="1:16" ht="13.5" customHeight="1">
      <c r="A161" s="113"/>
      <c r="B161" s="114"/>
      <c r="C161" s="112" t="s">
        <v>11</v>
      </c>
      <c r="D161" s="373" t="s">
        <v>434</v>
      </c>
      <c r="E161" s="373"/>
      <c r="F161" s="92">
        <v>148</v>
      </c>
      <c r="G161" s="228">
        <v>0</v>
      </c>
      <c r="H161" s="229">
        <v>173</v>
      </c>
      <c r="I161" s="237">
        <v>173</v>
      </c>
      <c r="J161" s="237">
        <v>173</v>
      </c>
      <c r="K161" s="237">
        <v>100.5</v>
      </c>
      <c r="L161" s="237">
        <v>201</v>
      </c>
      <c r="M161" s="237">
        <v>301.5</v>
      </c>
      <c r="N161" s="237">
        <v>402</v>
      </c>
      <c r="O161" s="227">
        <v>0</v>
      </c>
      <c r="P161" s="242">
        <v>0</v>
      </c>
    </row>
    <row r="162" spans="1:16" ht="13.5" customHeight="1">
      <c r="A162" s="113"/>
      <c r="B162" s="114"/>
      <c r="C162" s="112" t="s">
        <v>13</v>
      </c>
      <c r="D162" s="373" t="s">
        <v>435</v>
      </c>
      <c r="E162" s="373"/>
      <c r="F162" s="92">
        <v>149</v>
      </c>
      <c r="G162" s="228">
        <v>0</v>
      </c>
      <c r="H162" s="229">
        <f t="shared" si="7"/>
        <v>0</v>
      </c>
      <c r="I162" s="237">
        <v>0</v>
      </c>
      <c r="J162" s="237">
        <v>0</v>
      </c>
      <c r="K162" s="237">
        <v>37.75</v>
      </c>
      <c r="L162" s="237">
        <v>75.5</v>
      </c>
      <c r="M162" s="237">
        <v>113.25</v>
      </c>
      <c r="N162" s="237">
        <v>151</v>
      </c>
      <c r="O162" s="227">
        <v>0</v>
      </c>
      <c r="P162" s="242">
        <v>0</v>
      </c>
    </row>
    <row r="163" spans="1:16" ht="13.5" customHeight="1">
      <c r="A163" s="113"/>
      <c r="B163" s="114">
        <v>3</v>
      </c>
      <c r="C163" s="112"/>
      <c r="D163" s="363" t="s">
        <v>288</v>
      </c>
      <c r="E163" s="363"/>
      <c r="F163" s="92">
        <v>151</v>
      </c>
      <c r="G163" s="228">
        <v>1902</v>
      </c>
      <c r="H163" s="229">
        <f t="shared" si="7"/>
        <v>2498</v>
      </c>
      <c r="I163" s="237">
        <v>2498</v>
      </c>
      <c r="J163" s="237">
        <v>2076</v>
      </c>
      <c r="K163" s="237">
        <v>770</v>
      </c>
      <c r="L163" s="237">
        <v>1600</v>
      </c>
      <c r="M163" s="237">
        <v>2400</v>
      </c>
      <c r="N163" s="237">
        <v>3051</v>
      </c>
      <c r="O163" s="227">
        <f aca="true" t="shared" si="8" ref="O163:O169">N163/J163*100</f>
        <v>146.96531791907515</v>
      </c>
      <c r="P163" s="242">
        <f>J163/G163*100</f>
        <v>109.14826498422714</v>
      </c>
    </row>
    <row r="164" spans="1:16" ht="18.75" customHeight="1">
      <c r="A164" s="381"/>
      <c r="B164" s="115">
        <v>4</v>
      </c>
      <c r="C164" s="89"/>
      <c r="D164" s="363" t="s">
        <v>83</v>
      </c>
      <c r="E164" s="363"/>
      <c r="F164" s="92">
        <v>152</v>
      </c>
      <c r="G164" s="228">
        <v>137</v>
      </c>
      <c r="H164" s="229">
        <f t="shared" si="7"/>
        <v>137</v>
      </c>
      <c r="I164" s="229">
        <v>137</v>
      </c>
      <c r="J164" s="229">
        <v>137</v>
      </c>
      <c r="K164" s="226" t="s">
        <v>291</v>
      </c>
      <c r="L164" s="226" t="s">
        <v>291</v>
      </c>
      <c r="M164" s="226" t="s">
        <v>291</v>
      </c>
      <c r="N164" s="229">
        <v>137</v>
      </c>
      <c r="O164" s="227">
        <f t="shared" si="8"/>
        <v>100</v>
      </c>
      <c r="P164" s="242">
        <f>J164/G164*100</f>
        <v>100</v>
      </c>
    </row>
    <row r="165" spans="1:16" ht="18.75" customHeight="1">
      <c r="A165" s="381"/>
      <c r="B165" s="115">
        <v>5</v>
      </c>
      <c r="C165" s="89"/>
      <c r="D165" s="363" t="s">
        <v>289</v>
      </c>
      <c r="E165" s="363"/>
      <c r="F165" s="92">
        <v>153</v>
      </c>
      <c r="G165" s="228">
        <v>112</v>
      </c>
      <c r="H165" s="229">
        <f t="shared" si="7"/>
        <v>130</v>
      </c>
      <c r="I165" s="240">
        <v>130</v>
      </c>
      <c r="J165" s="229">
        <v>108</v>
      </c>
      <c r="K165" s="337" t="s">
        <v>291</v>
      </c>
      <c r="L165" s="337" t="s">
        <v>291</v>
      </c>
      <c r="M165" s="337" t="s">
        <v>291</v>
      </c>
      <c r="N165" s="227">
        <v>108</v>
      </c>
      <c r="O165" s="227">
        <f t="shared" si="8"/>
        <v>100</v>
      </c>
      <c r="P165" s="242">
        <f>J165/G165*100</f>
        <v>96.42857142857143</v>
      </c>
    </row>
    <row r="166" spans="1:16" ht="30" customHeight="1">
      <c r="A166" s="381"/>
      <c r="B166" s="115">
        <v>6</v>
      </c>
      <c r="C166" s="89" t="s">
        <v>11</v>
      </c>
      <c r="D166" s="363" t="s">
        <v>290</v>
      </c>
      <c r="E166" s="363"/>
      <c r="F166" s="92">
        <v>154</v>
      </c>
      <c r="G166" s="241">
        <v>1627.97</v>
      </c>
      <c r="H166" s="229">
        <v>1793.58</v>
      </c>
      <c r="I166" s="240">
        <v>1793.58</v>
      </c>
      <c r="J166" s="229">
        <v>1779.3</v>
      </c>
      <c r="K166" s="116" t="s">
        <v>291</v>
      </c>
      <c r="L166" s="116" t="s">
        <v>291</v>
      </c>
      <c r="M166" s="116" t="s">
        <v>291</v>
      </c>
      <c r="N166" s="226">
        <v>2585.65</v>
      </c>
      <c r="O166" s="227">
        <f t="shared" si="8"/>
        <v>145.3183836340134</v>
      </c>
      <c r="P166" s="242">
        <f>J166/G166*100</f>
        <v>109.29562584077101</v>
      </c>
    </row>
    <row r="167" spans="1:16" ht="29.25" customHeight="1">
      <c r="A167" s="381"/>
      <c r="B167" s="115"/>
      <c r="C167" s="89" t="s">
        <v>292</v>
      </c>
      <c r="D167" s="363" t="s">
        <v>293</v>
      </c>
      <c r="E167" s="363"/>
      <c r="F167" s="92">
        <v>155</v>
      </c>
      <c r="G167" s="343">
        <f>(G160-G105-G110)/G165/12*1000</f>
        <v>1627.9761904761904</v>
      </c>
      <c r="H167" s="229">
        <v>1682.69</v>
      </c>
      <c r="I167" s="240">
        <v>1682.69</v>
      </c>
      <c r="J167" s="229">
        <v>1645.83</v>
      </c>
      <c r="K167" s="116" t="s">
        <v>291</v>
      </c>
      <c r="L167" s="116" t="s">
        <v>291</v>
      </c>
      <c r="M167" s="116" t="s">
        <v>291</v>
      </c>
      <c r="N167" s="335">
        <v>2158.95</v>
      </c>
      <c r="O167" s="227">
        <f t="shared" si="8"/>
        <v>131.17697453564463</v>
      </c>
      <c r="P167" s="242">
        <v>101.1</v>
      </c>
    </row>
    <row r="168" spans="1:16" ht="29.25" customHeight="1">
      <c r="A168" s="381"/>
      <c r="B168" s="115">
        <v>7</v>
      </c>
      <c r="C168" s="89" t="s">
        <v>11</v>
      </c>
      <c r="D168" s="363" t="s">
        <v>294</v>
      </c>
      <c r="E168" s="363"/>
      <c r="F168" s="92">
        <v>156</v>
      </c>
      <c r="G168" s="241">
        <v>147.02</v>
      </c>
      <c r="H168" s="229">
        <f t="shared" si="7"/>
        <v>126.67</v>
      </c>
      <c r="I168" s="240">
        <v>126.67</v>
      </c>
      <c r="J168" s="229">
        <v>102.62</v>
      </c>
      <c r="K168" s="116" t="s">
        <v>291</v>
      </c>
      <c r="L168" s="116" t="s">
        <v>291</v>
      </c>
      <c r="M168" s="116" t="s">
        <v>291</v>
      </c>
      <c r="N168" s="239">
        <v>102.62</v>
      </c>
      <c r="O168" s="227">
        <f t="shared" si="8"/>
        <v>100</v>
      </c>
      <c r="P168" s="242">
        <f>J168/G168*100</f>
        <v>69.8000272071827</v>
      </c>
    </row>
    <row r="169" spans="1:16" ht="29.25" customHeight="1">
      <c r="A169" s="381"/>
      <c r="B169" s="115"/>
      <c r="C169" s="89" t="s">
        <v>13</v>
      </c>
      <c r="D169" s="363" t="s">
        <v>88</v>
      </c>
      <c r="E169" s="363"/>
      <c r="F169" s="92">
        <v>157</v>
      </c>
      <c r="G169" s="241">
        <v>0</v>
      </c>
      <c r="H169" s="229">
        <v>126.67</v>
      </c>
      <c r="I169" s="240">
        <v>126.67</v>
      </c>
      <c r="J169" s="229">
        <v>102.67</v>
      </c>
      <c r="K169" s="116" t="s">
        <v>291</v>
      </c>
      <c r="L169" s="116" t="s">
        <v>291</v>
      </c>
      <c r="M169" s="116" t="s">
        <v>291</v>
      </c>
      <c r="N169" s="334">
        <v>102.62</v>
      </c>
      <c r="O169" s="227">
        <f t="shared" si="8"/>
        <v>99.95130028245836</v>
      </c>
      <c r="P169" s="242">
        <v>0</v>
      </c>
    </row>
    <row r="170" spans="1:16" ht="26.25" customHeight="1">
      <c r="A170" s="381"/>
      <c r="B170" s="115"/>
      <c r="C170" s="89" t="s">
        <v>60</v>
      </c>
      <c r="D170" s="363" t="s">
        <v>295</v>
      </c>
      <c r="E170" s="363"/>
      <c r="F170" s="92">
        <v>158</v>
      </c>
      <c r="G170" s="241">
        <v>0</v>
      </c>
      <c r="H170" s="229">
        <f t="shared" si="7"/>
        <v>0</v>
      </c>
      <c r="I170" s="240">
        <v>0</v>
      </c>
      <c r="J170" s="229">
        <v>0</v>
      </c>
      <c r="K170" s="116" t="s">
        <v>291</v>
      </c>
      <c r="L170" s="116" t="s">
        <v>291</v>
      </c>
      <c r="M170" s="116" t="s">
        <v>291</v>
      </c>
      <c r="N170" s="336">
        <v>0</v>
      </c>
      <c r="O170" s="227">
        <v>0</v>
      </c>
      <c r="P170" s="242">
        <v>0</v>
      </c>
    </row>
    <row r="171" spans="1:18" ht="18.75" customHeight="1">
      <c r="A171" s="381"/>
      <c r="B171" s="115"/>
      <c r="C171" s="89" t="s">
        <v>179</v>
      </c>
      <c r="D171" s="363" t="s">
        <v>296</v>
      </c>
      <c r="E171" s="363"/>
      <c r="F171" s="92">
        <v>159</v>
      </c>
      <c r="G171" s="241">
        <v>0</v>
      </c>
      <c r="H171" s="229">
        <f t="shared" si="7"/>
        <v>0</v>
      </c>
      <c r="I171" s="240">
        <v>0</v>
      </c>
      <c r="J171" s="229">
        <v>0</v>
      </c>
      <c r="K171" s="116" t="s">
        <v>291</v>
      </c>
      <c r="L171" s="116" t="s">
        <v>291</v>
      </c>
      <c r="M171" s="116" t="s">
        <v>291</v>
      </c>
      <c r="N171" s="336">
        <v>0</v>
      </c>
      <c r="O171" s="227">
        <v>0</v>
      </c>
      <c r="P171" s="242">
        <v>0</v>
      </c>
      <c r="R171" s="63">
        <v>0</v>
      </c>
    </row>
    <row r="172" spans="1:16" ht="15" customHeight="1">
      <c r="A172" s="381"/>
      <c r="B172" s="115"/>
      <c r="C172" s="89"/>
      <c r="D172" s="54"/>
      <c r="E172" s="54" t="s">
        <v>297</v>
      </c>
      <c r="F172" s="92">
        <v>160</v>
      </c>
      <c r="G172" s="241">
        <v>0</v>
      </c>
      <c r="H172" s="229">
        <f t="shared" si="7"/>
        <v>0</v>
      </c>
      <c r="I172" s="240">
        <v>0</v>
      </c>
      <c r="J172" s="229">
        <v>0</v>
      </c>
      <c r="K172" s="116" t="s">
        <v>291</v>
      </c>
      <c r="L172" s="116" t="s">
        <v>291</v>
      </c>
      <c r="M172" s="116" t="s">
        <v>291</v>
      </c>
      <c r="N172" s="336">
        <v>0</v>
      </c>
      <c r="O172" s="227">
        <v>0</v>
      </c>
      <c r="P172" s="242">
        <v>0</v>
      </c>
    </row>
    <row r="173" spans="1:16" ht="15" customHeight="1">
      <c r="A173" s="381"/>
      <c r="B173" s="115"/>
      <c r="C173" s="89"/>
      <c r="D173" s="54"/>
      <c r="E173" s="54" t="s">
        <v>298</v>
      </c>
      <c r="F173" s="92">
        <v>161</v>
      </c>
      <c r="G173" s="241">
        <v>0</v>
      </c>
      <c r="H173" s="229">
        <f t="shared" si="7"/>
        <v>0</v>
      </c>
      <c r="I173" s="240">
        <v>0</v>
      </c>
      <c r="J173" s="229">
        <v>0</v>
      </c>
      <c r="K173" s="116" t="s">
        <v>291</v>
      </c>
      <c r="L173" s="116" t="s">
        <v>291</v>
      </c>
      <c r="M173" s="116" t="s">
        <v>291</v>
      </c>
      <c r="N173" s="336">
        <v>0</v>
      </c>
      <c r="O173" s="227">
        <v>0</v>
      </c>
      <c r="P173" s="242">
        <v>0</v>
      </c>
    </row>
    <row r="174" spans="1:16" ht="15" customHeight="1">
      <c r="A174" s="381"/>
      <c r="B174" s="115"/>
      <c r="C174" s="89"/>
      <c r="D174" s="54"/>
      <c r="E174" s="54" t="s">
        <v>299</v>
      </c>
      <c r="F174" s="92">
        <v>162</v>
      </c>
      <c r="G174" s="241">
        <v>0</v>
      </c>
      <c r="H174" s="229">
        <f t="shared" si="7"/>
        <v>0</v>
      </c>
      <c r="I174" s="240">
        <v>0</v>
      </c>
      <c r="J174" s="229">
        <v>0</v>
      </c>
      <c r="K174" s="116" t="s">
        <v>291</v>
      </c>
      <c r="L174" s="116" t="s">
        <v>291</v>
      </c>
      <c r="M174" s="116" t="s">
        <v>291</v>
      </c>
      <c r="N174" s="336">
        <v>0</v>
      </c>
      <c r="O174" s="227">
        <v>0</v>
      </c>
      <c r="P174" s="242">
        <v>0</v>
      </c>
    </row>
    <row r="175" spans="1:16" ht="15">
      <c r="A175" s="381"/>
      <c r="B175" s="115"/>
      <c r="C175" s="89"/>
      <c r="D175" s="54"/>
      <c r="E175" s="54" t="s">
        <v>300</v>
      </c>
      <c r="F175" s="92">
        <v>163</v>
      </c>
      <c r="G175" s="241">
        <v>0</v>
      </c>
      <c r="H175" s="229">
        <f t="shared" si="7"/>
        <v>0</v>
      </c>
      <c r="I175" s="240">
        <v>0</v>
      </c>
      <c r="J175" s="229">
        <v>0</v>
      </c>
      <c r="K175" s="116" t="s">
        <v>291</v>
      </c>
      <c r="L175" s="116" t="s">
        <v>291</v>
      </c>
      <c r="M175" s="116" t="s">
        <v>291</v>
      </c>
      <c r="N175" s="336">
        <v>0</v>
      </c>
      <c r="O175" s="227">
        <v>0</v>
      </c>
      <c r="P175" s="242">
        <v>0</v>
      </c>
    </row>
    <row r="176" spans="1:16" ht="15.75" customHeight="1">
      <c r="A176" s="117"/>
      <c r="B176" s="115">
        <v>8</v>
      </c>
      <c r="C176" s="118"/>
      <c r="D176" s="379" t="s">
        <v>91</v>
      </c>
      <c r="E176" s="379"/>
      <c r="F176" s="92">
        <v>164</v>
      </c>
      <c r="G176" s="228">
        <v>6730</v>
      </c>
      <c r="H176" s="229">
        <f t="shared" si="7"/>
        <v>5000</v>
      </c>
      <c r="I176" s="229">
        <v>5000</v>
      </c>
      <c r="J176" s="229">
        <v>7700</v>
      </c>
      <c r="K176" s="338">
        <v>7695</v>
      </c>
      <c r="L176" s="338">
        <v>7690</v>
      </c>
      <c r="M176" s="338">
        <v>7500</v>
      </c>
      <c r="N176" s="227">
        <v>7400</v>
      </c>
      <c r="O176" s="227">
        <f>N176/J176*100</f>
        <v>96.1038961038961</v>
      </c>
      <c r="P176" s="242">
        <f>J176/G176*100</f>
        <v>114.41307578008914</v>
      </c>
    </row>
    <row r="177" spans="1:16" ht="15" customHeight="1">
      <c r="A177" s="119"/>
      <c r="B177" s="115">
        <v>9</v>
      </c>
      <c r="C177" s="91"/>
      <c r="D177" s="379" t="s">
        <v>301</v>
      </c>
      <c r="E177" s="379"/>
      <c r="F177" s="92">
        <v>165</v>
      </c>
      <c r="G177" s="228">
        <v>2278</v>
      </c>
      <c r="H177" s="229">
        <f t="shared" si="7"/>
        <v>2000</v>
      </c>
      <c r="I177" s="229">
        <v>2000</v>
      </c>
      <c r="J177" s="229">
        <v>288</v>
      </c>
      <c r="K177" s="338">
        <v>288</v>
      </c>
      <c r="L177" s="338">
        <v>275</v>
      </c>
      <c r="M177" s="338">
        <v>260</v>
      </c>
      <c r="N177" s="227">
        <v>250</v>
      </c>
      <c r="O177" s="227">
        <f>N177/J177*100</f>
        <v>86.80555555555556</v>
      </c>
      <c r="P177" s="242">
        <f>J177/G177*100</f>
        <v>12.642669007901668</v>
      </c>
    </row>
    <row r="178" spans="1:16" ht="12.75">
      <c r="A178" s="120"/>
      <c r="B178" s="121"/>
      <c r="C178" s="91"/>
      <c r="D178" s="109"/>
      <c r="E178" s="97" t="s">
        <v>302</v>
      </c>
      <c r="F178" s="92">
        <v>166</v>
      </c>
      <c r="G178" s="232">
        <v>2278</v>
      </c>
      <c r="H178" s="229">
        <f t="shared" si="7"/>
        <v>2000</v>
      </c>
      <c r="I178" s="229">
        <v>2000</v>
      </c>
      <c r="J178" s="229">
        <v>288</v>
      </c>
      <c r="K178" s="338">
        <v>288</v>
      </c>
      <c r="L178" s="338">
        <v>275</v>
      </c>
      <c r="M178" s="338">
        <v>260</v>
      </c>
      <c r="N178" s="227">
        <v>250</v>
      </c>
      <c r="O178" s="227">
        <f>N178/J178*100</f>
        <v>86.80555555555556</v>
      </c>
      <c r="P178" s="242">
        <f>J178/G178*100</f>
        <v>12.642669007901668</v>
      </c>
    </row>
    <row r="179" spans="1:16" ht="15" customHeight="1">
      <c r="A179" s="119"/>
      <c r="B179" s="121"/>
      <c r="C179" s="91"/>
      <c r="D179" s="109"/>
      <c r="E179" s="97" t="s">
        <v>303</v>
      </c>
      <c r="F179" s="332">
        <v>167</v>
      </c>
      <c r="G179" s="333">
        <v>0</v>
      </c>
      <c r="H179" s="333">
        <v>0</v>
      </c>
      <c r="I179" s="333">
        <v>0</v>
      </c>
      <c r="J179" s="333">
        <v>0</v>
      </c>
      <c r="K179" s="333">
        <v>0</v>
      </c>
      <c r="L179" s="333">
        <v>0</v>
      </c>
      <c r="M179" s="333">
        <v>0</v>
      </c>
      <c r="N179" s="333">
        <v>0</v>
      </c>
      <c r="O179" s="333">
        <v>0</v>
      </c>
      <c r="P179" s="333">
        <v>0</v>
      </c>
    </row>
    <row r="180" spans="1:16" ht="15" customHeight="1">
      <c r="A180" s="119"/>
      <c r="B180" s="121"/>
      <c r="C180" s="91"/>
      <c r="D180" s="109"/>
      <c r="E180" s="109" t="s">
        <v>304</v>
      </c>
      <c r="F180" s="332">
        <v>168</v>
      </c>
      <c r="G180" s="333">
        <v>0</v>
      </c>
      <c r="H180" s="333">
        <v>0</v>
      </c>
      <c r="I180" s="333">
        <v>0</v>
      </c>
      <c r="J180" s="333">
        <v>0</v>
      </c>
      <c r="K180" s="333">
        <v>0</v>
      </c>
      <c r="L180" s="333">
        <v>0</v>
      </c>
      <c r="M180" s="333">
        <v>0</v>
      </c>
      <c r="N180" s="333">
        <v>0</v>
      </c>
      <c r="O180" s="333">
        <v>0</v>
      </c>
      <c r="P180" s="333">
        <v>0</v>
      </c>
    </row>
    <row r="181" spans="1:16" ht="15" customHeight="1">
      <c r="A181" s="119"/>
      <c r="B181" s="121"/>
      <c r="C181" s="91"/>
      <c r="D181" s="109"/>
      <c r="E181" s="109" t="s">
        <v>305</v>
      </c>
      <c r="F181" s="92">
        <v>169</v>
      </c>
      <c r="G181" s="333">
        <v>0</v>
      </c>
      <c r="H181" s="333">
        <v>0</v>
      </c>
      <c r="I181" s="333">
        <v>0</v>
      </c>
      <c r="J181" s="333">
        <v>0</v>
      </c>
      <c r="K181" s="333">
        <v>0</v>
      </c>
      <c r="L181" s="333">
        <v>0</v>
      </c>
      <c r="M181" s="333">
        <v>0</v>
      </c>
      <c r="N181" s="333">
        <v>0</v>
      </c>
      <c r="O181" s="333">
        <v>0</v>
      </c>
      <c r="P181" s="333">
        <v>0</v>
      </c>
    </row>
    <row r="182" spans="1:16" ht="15" customHeight="1">
      <c r="A182" s="122"/>
      <c r="B182" s="121"/>
      <c r="C182" s="91"/>
      <c r="D182" s="109"/>
      <c r="E182" s="109" t="s">
        <v>306</v>
      </c>
      <c r="F182" s="92">
        <v>170</v>
      </c>
      <c r="G182" s="333">
        <v>0</v>
      </c>
      <c r="H182" s="333">
        <v>0</v>
      </c>
      <c r="I182" s="333">
        <v>0</v>
      </c>
      <c r="J182" s="333">
        <v>0</v>
      </c>
      <c r="K182" s="333">
        <v>0</v>
      </c>
      <c r="L182" s="333">
        <v>0</v>
      </c>
      <c r="M182" s="333">
        <v>0</v>
      </c>
      <c r="N182" s="333">
        <v>0</v>
      </c>
      <c r="O182" s="333">
        <v>0</v>
      </c>
      <c r="P182" s="333">
        <v>0</v>
      </c>
    </row>
    <row r="183" spans="1:16" ht="15" customHeight="1">
      <c r="A183" s="122"/>
      <c r="B183" s="115">
        <v>10</v>
      </c>
      <c r="C183" s="91"/>
      <c r="D183" s="385" t="s">
        <v>307</v>
      </c>
      <c r="E183" s="385"/>
      <c r="F183" s="92">
        <v>171</v>
      </c>
      <c r="G183" s="333">
        <v>0</v>
      </c>
      <c r="H183" s="333">
        <v>0</v>
      </c>
      <c r="I183" s="333">
        <v>0</v>
      </c>
      <c r="J183" s="333">
        <v>0</v>
      </c>
      <c r="K183" s="333">
        <v>0</v>
      </c>
      <c r="L183" s="333">
        <v>0</v>
      </c>
      <c r="M183" s="333">
        <v>0</v>
      </c>
      <c r="N183" s="333">
        <v>0</v>
      </c>
      <c r="O183" s="333">
        <v>0</v>
      </c>
      <c r="P183" s="333">
        <v>0</v>
      </c>
    </row>
    <row r="184" spans="4:5" ht="15" customHeight="1">
      <c r="D184" s="123"/>
      <c r="E184" s="123"/>
    </row>
    <row r="185" spans="2:16" ht="15" customHeight="1">
      <c r="B185" s="124" t="s">
        <v>308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 ht="15" customHeight="1">
      <c r="B186" s="124" t="s">
        <v>309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5" ht="15" customHeight="1">
      <c r="B187" s="60" t="s">
        <v>310</v>
      </c>
      <c r="D187" s="123"/>
      <c r="E187" s="123"/>
    </row>
    <row r="188" spans="2:5" ht="14.25" customHeight="1">
      <c r="B188" s="60" t="s">
        <v>80</v>
      </c>
      <c r="D188" s="123"/>
      <c r="E188" s="123"/>
    </row>
    <row r="189" spans="2:5" ht="14.25" customHeight="1">
      <c r="B189" s="125"/>
      <c r="D189" s="123"/>
      <c r="E189" s="123"/>
    </row>
    <row r="190" spans="5:15" ht="15.75" customHeight="1">
      <c r="E190" s="382" t="s">
        <v>95</v>
      </c>
      <c r="F190" s="382"/>
      <c r="G190" s="126"/>
      <c r="H190" s="127"/>
      <c r="I190" s="127"/>
      <c r="J190" s="383" t="s">
        <v>311</v>
      </c>
      <c r="K190" s="383"/>
      <c r="L190" s="383"/>
      <c r="M190" s="383"/>
      <c r="N190" s="383"/>
      <c r="O190" s="383"/>
    </row>
    <row r="191" spans="5:15" ht="15">
      <c r="E191" s="128"/>
      <c r="F191" s="129"/>
      <c r="G191" s="129"/>
      <c r="H191" s="130"/>
      <c r="I191" s="130"/>
      <c r="J191" s="384" t="s">
        <v>312</v>
      </c>
      <c r="K191" s="384"/>
      <c r="L191" s="384"/>
      <c r="M191" s="384"/>
      <c r="N191" s="384"/>
      <c r="O191" s="384"/>
    </row>
    <row r="753" ht="3.75" customHeight="1"/>
    <row r="765" ht="4.5" customHeight="1" hidden="1"/>
  </sheetData>
  <sheetProtection selectLockedCells="1" selectUnlockedCells="1"/>
  <mergeCells count="133">
    <mergeCell ref="E190:F190"/>
    <mergeCell ref="J190:O190"/>
    <mergeCell ref="J191:O191"/>
    <mergeCell ref="D169:E169"/>
    <mergeCell ref="D170:E170"/>
    <mergeCell ref="D171:E171"/>
    <mergeCell ref="D176:E176"/>
    <mergeCell ref="D177:E177"/>
    <mergeCell ref="D183:E183"/>
    <mergeCell ref="D161:E161"/>
    <mergeCell ref="D162:E162"/>
    <mergeCell ref="D163:E163"/>
    <mergeCell ref="A164:A175"/>
    <mergeCell ref="D164:E164"/>
    <mergeCell ref="D165:E165"/>
    <mergeCell ref="D166:E166"/>
    <mergeCell ref="D167:E167"/>
    <mergeCell ref="D168:E168"/>
    <mergeCell ref="D155:E155"/>
    <mergeCell ref="D156:E156"/>
    <mergeCell ref="D157:E157"/>
    <mergeCell ref="D158:E158"/>
    <mergeCell ref="D159:E159"/>
    <mergeCell ref="D160:E160"/>
    <mergeCell ref="B144:B150"/>
    <mergeCell ref="D144:E144"/>
    <mergeCell ref="D147:E147"/>
    <mergeCell ref="D150:E150"/>
    <mergeCell ref="D151:E151"/>
    <mergeCell ref="D152:E152"/>
    <mergeCell ref="D130:E130"/>
    <mergeCell ref="D131:E131"/>
    <mergeCell ref="D132:E132"/>
    <mergeCell ref="D133:E133"/>
    <mergeCell ref="D134:E134"/>
    <mergeCell ref="D143:E143"/>
    <mergeCell ref="D124:E124"/>
    <mergeCell ref="D125:E125"/>
    <mergeCell ref="C126:E126"/>
    <mergeCell ref="D127:E127"/>
    <mergeCell ref="D128:E128"/>
    <mergeCell ref="D129:E129"/>
    <mergeCell ref="D114:E114"/>
    <mergeCell ref="D115:E115"/>
    <mergeCell ref="D116:E116"/>
    <mergeCell ref="C117:C123"/>
    <mergeCell ref="D117:E117"/>
    <mergeCell ref="D120:E120"/>
    <mergeCell ref="D123:E123"/>
    <mergeCell ref="D108:E108"/>
    <mergeCell ref="D109:E109"/>
    <mergeCell ref="D110:E110"/>
    <mergeCell ref="D111:E111"/>
    <mergeCell ref="D112:E112"/>
    <mergeCell ref="D113:E113"/>
    <mergeCell ref="C101:C103"/>
    <mergeCell ref="D101:E101"/>
    <mergeCell ref="D102:E102"/>
    <mergeCell ref="D103:E103"/>
    <mergeCell ref="D104:E104"/>
    <mergeCell ref="D105:E105"/>
    <mergeCell ref="D95:E95"/>
    <mergeCell ref="D96:E96"/>
    <mergeCell ref="D97:E97"/>
    <mergeCell ref="C98:E98"/>
    <mergeCell ref="D99:E99"/>
    <mergeCell ref="D100:E100"/>
    <mergeCell ref="D81:E81"/>
    <mergeCell ref="D90:E90"/>
    <mergeCell ref="C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2:E62"/>
    <mergeCell ref="D69:E69"/>
    <mergeCell ref="D74:E74"/>
    <mergeCell ref="D50:E50"/>
    <mergeCell ref="D51:E51"/>
    <mergeCell ref="D52:E52"/>
    <mergeCell ref="D53:E53"/>
    <mergeCell ref="D54:E54"/>
    <mergeCell ref="D57:E57"/>
    <mergeCell ref="D40:E40"/>
    <mergeCell ref="B41:E41"/>
    <mergeCell ref="A42:A151"/>
    <mergeCell ref="C42:E42"/>
    <mergeCell ref="B43:B134"/>
    <mergeCell ref="C43:E43"/>
    <mergeCell ref="D44:E44"/>
    <mergeCell ref="D45:E45"/>
    <mergeCell ref="D46:E46"/>
    <mergeCell ref="D49:E49"/>
    <mergeCell ref="B35:B39"/>
    <mergeCell ref="D35:E35"/>
    <mergeCell ref="D36:E36"/>
    <mergeCell ref="D37:E37"/>
    <mergeCell ref="D38:E38"/>
    <mergeCell ref="D39:E39"/>
    <mergeCell ref="D21:E21"/>
    <mergeCell ref="C22:C23"/>
    <mergeCell ref="D24:E24"/>
    <mergeCell ref="D25:E25"/>
    <mergeCell ref="D26:E26"/>
    <mergeCell ref="D34:E34"/>
    <mergeCell ref="O10:O11"/>
    <mergeCell ref="P10:P11"/>
    <mergeCell ref="B12:C12"/>
    <mergeCell ref="D12:E12"/>
    <mergeCell ref="D13:E13"/>
    <mergeCell ref="A14:A40"/>
    <mergeCell ref="D14:E14"/>
    <mergeCell ref="B15:B25"/>
    <mergeCell ref="D15:E15"/>
    <mergeCell ref="D20:E20"/>
    <mergeCell ref="A6:O6"/>
    <mergeCell ref="A9:C11"/>
    <mergeCell ref="D9:E11"/>
    <mergeCell ref="F9:F11"/>
    <mergeCell ref="G9:G11"/>
    <mergeCell ref="H9:J9"/>
    <mergeCell ref="K9:N9"/>
    <mergeCell ref="H10:I10"/>
    <mergeCell ref="J10:J11"/>
    <mergeCell ref="K10:N10"/>
  </mergeCells>
  <printOptions/>
  <pageMargins left="0.27152777777777776" right="0.31527777777777777" top="0.31527777777777777" bottom="0.5104166666666666" header="0.5118055555555555" footer="0.31527777777777777"/>
  <pageSetup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6" max="6" width="14.7109375" style="0" customWidth="1"/>
    <col min="7" max="7" width="15.00390625" style="0" customWidth="1"/>
    <col min="8" max="8" width="10.28125" style="0" customWidth="1"/>
  </cols>
  <sheetData>
    <row r="1" ht="12.75">
      <c r="G1" s="131" t="s">
        <v>313</v>
      </c>
    </row>
    <row r="2" spans="2:8" ht="15.75">
      <c r="B2" s="387" t="s">
        <v>314</v>
      </c>
      <c r="C2" s="387"/>
      <c r="D2" s="387"/>
      <c r="E2" s="387"/>
      <c r="F2" s="387"/>
      <c r="G2" s="387"/>
      <c r="H2" s="387"/>
    </row>
    <row r="4" ht="15.75" thickBot="1">
      <c r="H4" s="132" t="s">
        <v>1</v>
      </c>
    </row>
    <row r="5" spans="1:8" ht="13.5" customHeight="1" thickBot="1">
      <c r="A5" s="266" t="s">
        <v>315</v>
      </c>
      <c r="B5" s="388" t="s">
        <v>316</v>
      </c>
      <c r="C5" s="390" t="s">
        <v>422</v>
      </c>
      <c r="D5" s="391"/>
      <c r="E5" s="392" t="s">
        <v>317</v>
      </c>
      <c r="F5" s="390" t="s">
        <v>411</v>
      </c>
      <c r="G5" s="394"/>
      <c r="H5" s="392" t="s">
        <v>318</v>
      </c>
    </row>
    <row r="6" spans="1:8" ht="13.5" thickBot="1">
      <c r="A6" s="267" t="s">
        <v>319</v>
      </c>
      <c r="B6" s="389"/>
      <c r="C6" s="264" t="s">
        <v>320</v>
      </c>
      <c r="D6" s="246" t="s">
        <v>321</v>
      </c>
      <c r="E6" s="393"/>
      <c r="F6" s="247" t="s">
        <v>320</v>
      </c>
      <c r="G6" s="248" t="s">
        <v>321</v>
      </c>
      <c r="H6" s="393"/>
    </row>
    <row r="7" spans="1:8" s="133" customFormat="1" ht="12" thickBot="1">
      <c r="A7" s="249">
        <v>0</v>
      </c>
      <c r="B7" s="265">
        <v>1</v>
      </c>
      <c r="C7" s="245">
        <v>2</v>
      </c>
      <c r="D7" s="245">
        <v>3</v>
      </c>
      <c r="E7" s="245">
        <v>4</v>
      </c>
      <c r="F7" s="245">
        <v>5</v>
      </c>
      <c r="G7" s="245">
        <v>6</v>
      </c>
      <c r="H7" s="245">
        <v>7</v>
      </c>
    </row>
    <row r="8" spans="1:8" s="133" customFormat="1" ht="15.75">
      <c r="A8" s="250" t="s">
        <v>8</v>
      </c>
      <c r="B8" s="254" t="s">
        <v>322</v>
      </c>
      <c r="C8" s="258">
        <v>27800</v>
      </c>
      <c r="D8" s="258">
        <v>16469</v>
      </c>
      <c r="E8" s="258">
        <f>D8/C8</f>
        <v>0.592410071942446</v>
      </c>
      <c r="F8" s="258">
        <v>16469</v>
      </c>
      <c r="G8" s="258">
        <v>11085</v>
      </c>
      <c r="H8" s="258">
        <f>G8/F8</f>
        <v>0.6730827615520067</v>
      </c>
    </row>
    <row r="9" spans="1:8" ht="15.75">
      <c r="A9" s="251">
        <v>1</v>
      </c>
      <c r="B9" s="255" t="s">
        <v>323</v>
      </c>
      <c r="C9" s="259">
        <v>27798</v>
      </c>
      <c r="D9" s="259">
        <v>16467</v>
      </c>
      <c r="E9" s="259">
        <f>D9/C9</f>
        <v>0.5923807468163177</v>
      </c>
      <c r="F9" s="259">
        <v>16468</v>
      </c>
      <c r="G9" s="259">
        <v>11084</v>
      </c>
      <c r="H9" s="259">
        <f>G9/F9</f>
        <v>0.6730629098858392</v>
      </c>
    </row>
    <row r="10" spans="1:8" ht="15.75" customHeight="1">
      <c r="A10" s="252" t="s">
        <v>324</v>
      </c>
      <c r="B10" s="256" t="s">
        <v>15</v>
      </c>
      <c r="C10" s="260">
        <v>2</v>
      </c>
      <c r="D10" s="260">
        <v>2</v>
      </c>
      <c r="E10" s="259">
        <f>D10/C10</f>
        <v>1</v>
      </c>
      <c r="F10" s="260">
        <v>1</v>
      </c>
      <c r="G10" s="260">
        <v>1</v>
      </c>
      <c r="H10" s="259">
        <f>G10/F10</f>
        <v>1</v>
      </c>
    </row>
    <row r="11" spans="1:8" ht="15.75" customHeight="1" thickBot="1">
      <c r="A11" s="253" t="s">
        <v>325</v>
      </c>
      <c r="B11" s="257" t="s">
        <v>16</v>
      </c>
      <c r="C11" s="261">
        <v>0</v>
      </c>
      <c r="D11" s="262">
        <v>0</v>
      </c>
      <c r="E11" s="263">
        <v>0</v>
      </c>
      <c r="F11" s="262">
        <v>0</v>
      </c>
      <c r="G11" s="262">
        <v>0</v>
      </c>
      <c r="H11" s="263">
        <v>0</v>
      </c>
    </row>
    <row r="12" ht="12.75">
      <c r="A12" t="s">
        <v>326</v>
      </c>
    </row>
    <row r="16" spans="2:9" ht="50.25" customHeight="1">
      <c r="B16" s="386" t="s">
        <v>95</v>
      </c>
      <c r="C16" s="386"/>
      <c r="D16" s="386"/>
      <c r="E16" s="386"/>
      <c r="F16" s="386" t="s">
        <v>96</v>
      </c>
      <c r="G16" s="386"/>
      <c r="H16" s="386"/>
      <c r="I16" s="386"/>
    </row>
    <row r="17" ht="15" customHeight="1"/>
  </sheetData>
  <sheetProtection selectLockedCells="1" selectUnlockedCells="1"/>
  <mergeCells count="10">
    <mergeCell ref="B16:C16"/>
    <mergeCell ref="D16:E16"/>
    <mergeCell ref="F16:G16"/>
    <mergeCell ref="H16:I16"/>
    <mergeCell ref="B2:H2"/>
    <mergeCell ref="B5:B6"/>
    <mergeCell ref="C5:D5"/>
    <mergeCell ref="E5:E6"/>
    <mergeCell ref="F5:G5"/>
    <mergeCell ref="H5:H6"/>
  </mergeCells>
  <printOptions/>
  <pageMargins left="0.7479166666666667" right="0.24027777777777778" top="0.9840277777777777" bottom="0.9840277777777777" header="0.511805555555555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34" customWidth="1"/>
    <col min="2" max="2" width="3.28125" style="134" customWidth="1"/>
    <col min="3" max="3" width="3.140625" style="134" customWidth="1"/>
    <col min="4" max="4" width="5.28125" style="134" customWidth="1"/>
    <col min="5" max="5" width="44.00390625" style="134" customWidth="1"/>
    <col min="6" max="6" width="6.140625" style="134" customWidth="1"/>
    <col min="7" max="7" width="10.7109375" style="134" customWidth="1"/>
    <col min="8" max="8" width="7.28125" style="134" customWidth="1"/>
    <col min="9" max="9" width="7.7109375" style="134" customWidth="1"/>
    <col min="10" max="10" width="8.00390625" style="134" customWidth="1"/>
    <col min="11" max="11" width="7.57421875" style="134" customWidth="1"/>
    <col min="12" max="16384" width="9.140625" style="134" customWidth="1"/>
  </cols>
  <sheetData>
    <row r="1" ht="12.75">
      <c r="J1" s="131" t="s">
        <v>327</v>
      </c>
    </row>
    <row r="4" spans="1:11" ht="15.75">
      <c r="A4" s="395" t="s">
        <v>328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</row>
    <row r="6" ht="12.75">
      <c r="K6" s="135" t="s">
        <v>1</v>
      </c>
    </row>
    <row r="7" spans="1:11" ht="38.25">
      <c r="A7"/>
      <c r="B7" s="136"/>
      <c r="C7" s="136"/>
      <c r="D7" s="136"/>
      <c r="E7" s="137" t="s">
        <v>316</v>
      </c>
      <c r="F7" s="138" t="s">
        <v>3</v>
      </c>
      <c r="G7" s="139" t="s">
        <v>99</v>
      </c>
      <c r="H7" s="140" t="s">
        <v>106</v>
      </c>
      <c r="I7" s="140" t="s">
        <v>107</v>
      </c>
      <c r="J7" s="140" t="s">
        <v>108</v>
      </c>
      <c r="K7" s="141" t="s">
        <v>329</v>
      </c>
    </row>
    <row r="8" spans="1:11" ht="12.75">
      <c r="A8" s="142"/>
      <c r="B8" s="136"/>
      <c r="C8" s="136"/>
      <c r="D8" s="136"/>
      <c r="E8" s="137">
        <v>0</v>
      </c>
      <c r="F8" s="143">
        <v>1</v>
      </c>
      <c r="G8" s="144">
        <v>2</v>
      </c>
      <c r="H8" s="144">
        <v>3</v>
      </c>
      <c r="I8" s="144">
        <v>4</v>
      </c>
      <c r="J8" s="145">
        <v>5</v>
      </c>
      <c r="K8" s="146">
        <v>6</v>
      </c>
    </row>
    <row r="9" spans="1:11" ht="15" customHeight="1">
      <c r="A9" s="147" t="s">
        <v>8</v>
      </c>
      <c r="B9" s="147"/>
      <c r="C9" s="147"/>
      <c r="D9" s="396" t="s">
        <v>115</v>
      </c>
      <c r="E9" s="396"/>
      <c r="F9" s="149">
        <v>1</v>
      </c>
      <c r="G9" s="150"/>
      <c r="H9" s="151"/>
      <c r="I9" s="151"/>
      <c r="J9" s="151"/>
      <c r="K9" s="150"/>
    </row>
    <row r="10" spans="1:11" ht="15" customHeight="1">
      <c r="A10" s="397"/>
      <c r="B10" s="139">
        <v>1</v>
      </c>
      <c r="C10" s="147"/>
      <c r="D10" s="396" t="s">
        <v>116</v>
      </c>
      <c r="E10" s="396"/>
      <c r="F10" s="149">
        <v>2</v>
      </c>
      <c r="G10" s="152"/>
      <c r="H10" s="151"/>
      <c r="I10" s="151"/>
      <c r="J10" s="151"/>
      <c r="K10" s="150"/>
    </row>
    <row r="11" spans="1:11" ht="25.5" customHeight="1">
      <c r="A11" s="397"/>
      <c r="B11" s="397"/>
      <c r="C11" s="147" t="s">
        <v>11</v>
      </c>
      <c r="D11" s="396" t="s">
        <v>117</v>
      </c>
      <c r="E11" s="396"/>
      <c r="F11" s="149">
        <v>3</v>
      </c>
      <c r="G11" s="152"/>
      <c r="H11" s="151"/>
      <c r="I11" s="151"/>
      <c r="J11" s="151"/>
      <c r="K11" s="150"/>
    </row>
    <row r="12" spans="1:11" ht="15">
      <c r="A12" s="397"/>
      <c r="B12" s="397"/>
      <c r="C12" s="147"/>
      <c r="D12" s="148" t="s">
        <v>118</v>
      </c>
      <c r="E12" s="148" t="s">
        <v>119</v>
      </c>
      <c r="F12" s="149">
        <v>4</v>
      </c>
      <c r="G12" s="152"/>
      <c r="H12" s="151"/>
      <c r="I12" s="151"/>
      <c r="J12" s="151"/>
      <c r="K12" s="150"/>
    </row>
    <row r="13" spans="1:11" ht="15">
      <c r="A13" s="397"/>
      <c r="B13" s="397"/>
      <c r="C13" s="147"/>
      <c r="D13" s="148" t="s">
        <v>120</v>
      </c>
      <c r="E13" s="148" t="s">
        <v>121</v>
      </c>
      <c r="F13" s="149">
        <v>5</v>
      </c>
      <c r="G13" s="152"/>
      <c r="H13" s="151"/>
      <c r="I13" s="151"/>
      <c r="J13" s="151"/>
      <c r="K13" s="150"/>
    </row>
    <row r="14" spans="1:11" ht="15">
      <c r="A14" s="397"/>
      <c r="B14" s="397"/>
      <c r="C14" s="147"/>
      <c r="D14" s="148" t="s">
        <v>122</v>
      </c>
      <c r="E14" s="148" t="s">
        <v>123</v>
      </c>
      <c r="F14" s="149">
        <v>6</v>
      </c>
      <c r="G14" s="152"/>
      <c r="H14" s="151"/>
      <c r="I14" s="151"/>
      <c r="J14" s="151"/>
      <c r="K14" s="150"/>
    </row>
    <row r="15" spans="1:11" ht="15">
      <c r="A15" s="397"/>
      <c r="B15" s="397"/>
      <c r="C15" s="147"/>
      <c r="D15" s="148" t="s">
        <v>124</v>
      </c>
      <c r="E15" s="148" t="s">
        <v>125</v>
      </c>
      <c r="F15" s="149">
        <v>7</v>
      </c>
      <c r="G15" s="152"/>
      <c r="H15" s="151"/>
      <c r="I15" s="151"/>
      <c r="J15" s="151"/>
      <c r="K15" s="150"/>
    </row>
    <row r="16" spans="1:11" ht="15" customHeight="1">
      <c r="A16" s="397"/>
      <c r="B16" s="397"/>
      <c r="C16" s="147" t="s">
        <v>13</v>
      </c>
      <c r="D16" s="396" t="s">
        <v>126</v>
      </c>
      <c r="E16" s="396"/>
      <c r="F16" s="149">
        <v>8</v>
      </c>
      <c r="G16" s="152"/>
      <c r="H16" s="151"/>
      <c r="I16" s="151"/>
      <c r="J16" s="151"/>
      <c r="K16" s="150"/>
    </row>
    <row r="17" spans="1:11" ht="27" customHeight="1">
      <c r="A17" s="397"/>
      <c r="B17" s="397"/>
      <c r="C17" s="147" t="s">
        <v>60</v>
      </c>
      <c r="D17" s="396" t="s">
        <v>127</v>
      </c>
      <c r="E17" s="396"/>
      <c r="F17" s="149">
        <v>9</v>
      </c>
      <c r="G17" s="152"/>
      <c r="H17" s="151"/>
      <c r="I17" s="151"/>
      <c r="J17" s="151"/>
      <c r="K17" s="150"/>
    </row>
    <row r="18" spans="1:11" ht="15">
      <c r="A18" s="397"/>
      <c r="B18" s="397"/>
      <c r="C18" s="397"/>
      <c r="D18" s="153" t="s">
        <v>128</v>
      </c>
      <c r="E18" s="154" t="s">
        <v>12</v>
      </c>
      <c r="F18" s="149">
        <v>10</v>
      </c>
      <c r="G18" s="152"/>
      <c r="H18" s="151"/>
      <c r="I18" s="151"/>
      <c r="J18" s="151"/>
      <c r="K18" s="150"/>
    </row>
    <row r="19" spans="1:11" ht="15">
      <c r="A19" s="397"/>
      <c r="B19" s="397"/>
      <c r="C19" s="397"/>
      <c r="D19" s="153" t="s">
        <v>129</v>
      </c>
      <c r="E19" s="154" t="s">
        <v>14</v>
      </c>
      <c r="F19" s="149">
        <v>11</v>
      </c>
      <c r="G19" s="152"/>
      <c r="H19" s="151"/>
      <c r="I19" s="151"/>
      <c r="J19" s="151"/>
      <c r="K19" s="150"/>
    </row>
    <row r="20" spans="1:11" ht="15" customHeight="1">
      <c r="A20" s="397"/>
      <c r="B20" s="397"/>
      <c r="C20" s="147" t="s">
        <v>70</v>
      </c>
      <c r="D20" s="396" t="s">
        <v>130</v>
      </c>
      <c r="E20" s="396"/>
      <c r="F20" s="149">
        <v>12</v>
      </c>
      <c r="G20" s="152"/>
      <c r="H20" s="151"/>
      <c r="I20" s="151"/>
      <c r="J20" s="151"/>
      <c r="K20" s="150"/>
    </row>
    <row r="21" spans="1:11" ht="15" customHeight="1">
      <c r="A21" s="397"/>
      <c r="B21" s="397"/>
      <c r="C21" s="147" t="s">
        <v>72</v>
      </c>
      <c r="D21" s="396" t="s">
        <v>131</v>
      </c>
      <c r="E21" s="396"/>
      <c r="F21" s="149">
        <v>13</v>
      </c>
      <c r="G21" s="152"/>
      <c r="H21" s="151"/>
      <c r="I21" s="151"/>
      <c r="J21" s="151"/>
      <c r="K21" s="150"/>
    </row>
    <row r="22" spans="1:11" ht="27" customHeight="1">
      <c r="A22" s="397"/>
      <c r="B22" s="147"/>
      <c r="C22" s="147" t="s">
        <v>132</v>
      </c>
      <c r="D22" s="396" t="s">
        <v>133</v>
      </c>
      <c r="E22" s="396"/>
      <c r="F22" s="149">
        <v>14</v>
      </c>
      <c r="G22" s="150"/>
      <c r="H22" s="151"/>
      <c r="I22" s="151"/>
      <c r="J22" s="151"/>
      <c r="K22" s="150"/>
    </row>
    <row r="23" spans="1:11" ht="15" customHeight="1">
      <c r="A23" s="397"/>
      <c r="B23" s="147"/>
      <c r="C23" s="147"/>
      <c r="D23" s="148" t="s">
        <v>134</v>
      </c>
      <c r="E23" s="148" t="s">
        <v>135</v>
      </c>
      <c r="F23" s="149">
        <v>15</v>
      </c>
      <c r="G23" s="152"/>
      <c r="H23" s="151"/>
      <c r="I23" s="151"/>
      <c r="J23" s="151"/>
      <c r="K23" s="150"/>
    </row>
    <row r="24" spans="1:11" ht="25.5">
      <c r="A24" s="397"/>
      <c r="B24" s="147"/>
      <c r="C24" s="147"/>
      <c r="D24" s="148" t="s">
        <v>136</v>
      </c>
      <c r="E24" s="148" t="s">
        <v>330</v>
      </c>
      <c r="F24" s="149">
        <v>16</v>
      </c>
      <c r="G24" s="152"/>
      <c r="H24" s="151"/>
      <c r="I24" s="151"/>
      <c r="J24" s="151"/>
      <c r="K24" s="150"/>
    </row>
    <row r="25" spans="1:11" ht="15">
      <c r="A25" s="397"/>
      <c r="B25" s="147"/>
      <c r="C25" s="147"/>
      <c r="D25" s="148"/>
      <c r="E25" s="155" t="s">
        <v>138</v>
      </c>
      <c r="F25" s="149">
        <v>17</v>
      </c>
      <c r="G25" s="152"/>
      <c r="H25" s="151"/>
      <c r="I25" s="151"/>
      <c r="J25" s="151"/>
      <c r="K25" s="150"/>
    </row>
    <row r="26" spans="1:11" ht="15">
      <c r="A26" s="397"/>
      <c r="B26" s="147"/>
      <c r="C26" s="147"/>
      <c r="D26" s="148"/>
      <c r="E26" s="155" t="s">
        <v>139</v>
      </c>
      <c r="F26" s="149">
        <v>18</v>
      </c>
      <c r="G26" s="152"/>
      <c r="H26" s="151"/>
      <c r="I26" s="151"/>
      <c r="J26" s="151"/>
      <c r="K26" s="150"/>
    </row>
    <row r="27" spans="1:11" ht="15" customHeight="1">
      <c r="A27" s="397"/>
      <c r="B27" s="147"/>
      <c r="C27" s="147"/>
      <c r="D27" s="148" t="s">
        <v>140</v>
      </c>
      <c r="E27" s="148" t="s">
        <v>141</v>
      </c>
      <c r="F27" s="149">
        <v>19</v>
      </c>
      <c r="G27" s="152"/>
      <c r="H27" s="151"/>
      <c r="I27" s="151"/>
      <c r="J27" s="151"/>
      <c r="K27" s="150"/>
    </row>
    <row r="28" spans="1:11" ht="15">
      <c r="A28" s="397"/>
      <c r="B28" s="147"/>
      <c r="C28" s="147"/>
      <c r="D28" s="148" t="s">
        <v>142</v>
      </c>
      <c r="E28" s="148" t="s">
        <v>143</v>
      </c>
      <c r="F28" s="149">
        <v>20</v>
      </c>
      <c r="G28" s="152"/>
      <c r="H28" s="151"/>
      <c r="I28" s="151"/>
      <c r="J28" s="151"/>
      <c r="K28" s="150"/>
    </row>
    <row r="29" spans="1:11" ht="15">
      <c r="A29" s="397"/>
      <c r="B29" s="147"/>
      <c r="C29" s="147"/>
      <c r="D29" s="148" t="s">
        <v>144</v>
      </c>
      <c r="E29" s="148" t="s">
        <v>125</v>
      </c>
      <c r="F29" s="149">
        <v>21</v>
      </c>
      <c r="G29" s="152"/>
      <c r="H29" s="151"/>
      <c r="I29" s="151"/>
      <c r="J29" s="151"/>
      <c r="K29" s="150"/>
    </row>
    <row r="30" spans="1:11" ht="15.75" customHeight="1">
      <c r="A30" s="397"/>
      <c r="B30" s="147">
        <v>2</v>
      </c>
      <c r="C30" s="147"/>
      <c r="D30" s="396" t="s">
        <v>145</v>
      </c>
      <c r="E30" s="396"/>
      <c r="F30" s="149">
        <v>22</v>
      </c>
      <c r="G30" s="152"/>
      <c r="H30" s="151"/>
      <c r="I30" s="151"/>
      <c r="J30" s="151"/>
      <c r="K30" s="150"/>
    </row>
    <row r="31" spans="1:11" ht="15" customHeight="1">
      <c r="A31" s="397"/>
      <c r="B31" s="397"/>
      <c r="C31" s="147" t="s">
        <v>11</v>
      </c>
      <c r="D31" s="398" t="s">
        <v>146</v>
      </c>
      <c r="E31" s="398"/>
      <c r="F31" s="149">
        <v>23</v>
      </c>
      <c r="G31" s="152"/>
      <c r="H31" s="151"/>
      <c r="I31" s="151"/>
      <c r="J31" s="151"/>
      <c r="K31" s="150"/>
    </row>
    <row r="32" spans="1:11" ht="15" customHeight="1">
      <c r="A32" s="397"/>
      <c r="B32" s="397"/>
      <c r="C32" s="147" t="s">
        <v>13</v>
      </c>
      <c r="D32" s="398" t="s">
        <v>147</v>
      </c>
      <c r="E32" s="398"/>
      <c r="F32" s="149">
        <v>24</v>
      </c>
      <c r="G32" s="152"/>
      <c r="H32" s="151"/>
      <c r="I32" s="151"/>
      <c r="J32" s="151"/>
      <c r="K32" s="150"/>
    </row>
    <row r="33" spans="1:13" ht="15" customHeight="1">
      <c r="A33" s="397"/>
      <c r="B33" s="397"/>
      <c r="C33" s="147" t="s">
        <v>60</v>
      </c>
      <c r="D33" s="398" t="s">
        <v>148</v>
      </c>
      <c r="E33" s="398"/>
      <c r="F33" s="149">
        <v>25</v>
      </c>
      <c r="G33" s="152"/>
      <c r="H33" s="151"/>
      <c r="I33" s="151"/>
      <c r="J33" s="151"/>
      <c r="K33" s="150"/>
      <c r="M33" s="51"/>
    </row>
    <row r="34" spans="1:11" ht="15" customHeight="1">
      <c r="A34" s="397"/>
      <c r="B34" s="397"/>
      <c r="C34" s="147" t="s">
        <v>70</v>
      </c>
      <c r="D34" s="398" t="s">
        <v>149</v>
      </c>
      <c r="E34" s="398"/>
      <c r="F34" s="149">
        <v>26</v>
      </c>
      <c r="G34" s="152"/>
      <c r="H34" s="151"/>
      <c r="I34" s="151"/>
      <c r="J34" s="151"/>
      <c r="K34" s="150"/>
    </row>
    <row r="35" spans="1:11" ht="15" customHeight="1">
      <c r="A35" s="397"/>
      <c r="B35" s="397"/>
      <c r="C35" s="147" t="s">
        <v>72</v>
      </c>
      <c r="D35" s="398" t="s">
        <v>150</v>
      </c>
      <c r="E35" s="398"/>
      <c r="F35" s="149">
        <v>27</v>
      </c>
      <c r="G35" s="152"/>
      <c r="H35" s="151"/>
      <c r="I35" s="151"/>
      <c r="J35" s="151"/>
      <c r="K35" s="150"/>
    </row>
    <row r="36" spans="1:11" ht="15" customHeight="1">
      <c r="A36" s="397"/>
      <c r="B36" s="147">
        <v>3</v>
      </c>
      <c r="C36" s="147"/>
      <c r="D36" s="398" t="s">
        <v>16</v>
      </c>
      <c r="E36" s="398"/>
      <c r="F36" s="149">
        <v>28</v>
      </c>
      <c r="G36" s="152"/>
      <c r="H36" s="151"/>
      <c r="I36" s="151"/>
      <c r="J36" s="151"/>
      <c r="K36" s="150"/>
    </row>
    <row r="37" spans="1:11" ht="15" customHeight="1">
      <c r="A37" s="147" t="s">
        <v>17</v>
      </c>
      <c r="B37" s="398" t="s">
        <v>331</v>
      </c>
      <c r="C37" s="398"/>
      <c r="D37" s="398"/>
      <c r="E37" s="398"/>
      <c r="F37" s="149">
        <v>29</v>
      </c>
      <c r="G37" s="152"/>
      <c r="H37" s="151"/>
      <c r="I37" s="151"/>
      <c r="J37" s="151"/>
      <c r="K37" s="150"/>
    </row>
    <row r="38" spans="1:11" ht="15" customHeight="1">
      <c r="A38" s="397"/>
      <c r="B38" s="147">
        <v>1</v>
      </c>
      <c r="C38" s="396" t="s">
        <v>332</v>
      </c>
      <c r="D38" s="396"/>
      <c r="E38" s="396"/>
      <c r="F38" s="149">
        <v>30</v>
      </c>
      <c r="G38" s="152"/>
      <c r="H38" s="151"/>
      <c r="I38" s="151"/>
      <c r="J38" s="151"/>
      <c r="K38" s="150"/>
    </row>
    <row r="39" spans="1:11" ht="15" customHeight="1">
      <c r="A39" s="397"/>
      <c r="B39" s="397"/>
      <c r="C39" s="396" t="s">
        <v>153</v>
      </c>
      <c r="D39" s="396"/>
      <c r="E39" s="396"/>
      <c r="F39" s="149">
        <v>31</v>
      </c>
      <c r="G39" s="152"/>
      <c r="H39" s="151"/>
      <c r="I39" s="151"/>
      <c r="J39" s="151"/>
      <c r="K39" s="150"/>
    </row>
    <row r="40" spans="1:11" ht="15" customHeight="1">
      <c r="A40" s="397"/>
      <c r="B40" s="397"/>
      <c r="C40" s="147" t="s">
        <v>154</v>
      </c>
      <c r="D40" s="396" t="s">
        <v>155</v>
      </c>
      <c r="E40" s="396"/>
      <c r="F40" s="149">
        <v>32</v>
      </c>
      <c r="G40" s="152"/>
      <c r="H40" s="151"/>
      <c r="I40" s="151"/>
      <c r="J40" s="151"/>
      <c r="K40" s="150"/>
    </row>
    <row r="41" spans="1:11" ht="15" customHeight="1">
      <c r="A41" s="397"/>
      <c r="B41" s="397"/>
      <c r="C41" s="147" t="s">
        <v>11</v>
      </c>
      <c r="D41" s="396" t="s">
        <v>156</v>
      </c>
      <c r="E41" s="396"/>
      <c r="F41" s="149">
        <v>33</v>
      </c>
      <c r="G41" s="152"/>
      <c r="H41" s="151"/>
      <c r="I41" s="151"/>
      <c r="J41" s="151"/>
      <c r="K41" s="150"/>
    </row>
    <row r="42" spans="1:11" ht="15" customHeight="1">
      <c r="A42" s="397"/>
      <c r="B42" s="397"/>
      <c r="C42" s="147" t="s">
        <v>13</v>
      </c>
      <c r="D42" s="396" t="s">
        <v>157</v>
      </c>
      <c r="E42" s="396"/>
      <c r="F42" s="149">
        <v>34</v>
      </c>
      <c r="G42" s="152"/>
      <c r="H42" s="151"/>
      <c r="I42" s="151"/>
      <c r="J42" s="151"/>
      <c r="K42" s="150"/>
    </row>
    <row r="43" spans="1:11" ht="13.5" customHeight="1">
      <c r="A43" s="397"/>
      <c r="B43" s="397"/>
      <c r="C43" s="147"/>
      <c r="D43" s="148" t="s">
        <v>158</v>
      </c>
      <c r="E43" s="148" t="s">
        <v>159</v>
      </c>
      <c r="F43" s="149">
        <v>35</v>
      </c>
      <c r="G43" s="152"/>
      <c r="H43" s="151"/>
      <c r="I43" s="151"/>
      <c r="J43" s="151"/>
      <c r="K43" s="150"/>
    </row>
    <row r="44" spans="1:11" ht="15.75" customHeight="1">
      <c r="A44" s="397"/>
      <c r="B44" s="397"/>
      <c r="C44" s="147"/>
      <c r="D44" s="148" t="s">
        <v>160</v>
      </c>
      <c r="E44" s="148" t="s">
        <v>161</v>
      </c>
      <c r="F44" s="149">
        <v>36</v>
      </c>
      <c r="G44" s="152"/>
      <c r="H44" s="151"/>
      <c r="I44" s="151"/>
      <c r="J44" s="151"/>
      <c r="K44" s="150"/>
    </row>
    <row r="45" spans="1:11" ht="15.75" customHeight="1">
      <c r="A45" s="397"/>
      <c r="B45" s="397"/>
      <c r="C45" s="147" t="s">
        <v>60</v>
      </c>
      <c r="D45" s="396" t="s">
        <v>162</v>
      </c>
      <c r="E45" s="396"/>
      <c r="F45" s="149">
        <v>37</v>
      </c>
      <c r="G45" s="152"/>
      <c r="H45" s="151"/>
      <c r="I45" s="151"/>
      <c r="J45" s="151"/>
      <c r="K45" s="150"/>
    </row>
    <row r="46" spans="1:11" ht="15" customHeight="1">
      <c r="A46" s="397"/>
      <c r="B46" s="397"/>
      <c r="C46" s="147" t="s">
        <v>70</v>
      </c>
      <c r="D46" s="396" t="s">
        <v>163</v>
      </c>
      <c r="E46" s="396"/>
      <c r="F46" s="149">
        <v>38</v>
      </c>
      <c r="G46" s="152"/>
      <c r="H46" s="151"/>
      <c r="I46" s="151"/>
      <c r="J46" s="151"/>
      <c r="K46" s="150"/>
    </row>
    <row r="47" spans="1:11" ht="15" customHeight="1">
      <c r="A47" s="397"/>
      <c r="B47" s="397"/>
      <c r="C47" s="147" t="s">
        <v>72</v>
      </c>
      <c r="D47" s="396" t="s">
        <v>164</v>
      </c>
      <c r="E47" s="396"/>
      <c r="F47" s="149">
        <v>39</v>
      </c>
      <c r="G47" s="152"/>
      <c r="H47" s="151"/>
      <c r="I47" s="151"/>
      <c r="J47" s="151"/>
      <c r="K47" s="150"/>
    </row>
    <row r="48" spans="1:11" ht="25.5" customHeight="1">
      <c r="A48" s="397"/>
      <c r="B48" s="397"/>
      <c r="C48" s="147" t="s">
        <v>165</v>
      </c>
      <c r="D48" s="398" t="s">
        <v>166</v>
      </c>
      <c r="E48" s="398"/>
      <c r="F48" s="149">
        <v>40</v>
      </c>
      <c r="G48" s="152"/>
      <c r="H48" s="151"/>
      <c r="I48" s="151"/>
      <c r="J48" s="151"/>
      <c r="K48" s="150"/>
    </row>
    <row r="49" spans="1:11" ht="22.5" customHeight="1">
      <c r="A49" s="397"/>
      <c r="B49" s="397"/>
      <c r="C49" s="147" t="s">
        <v>11</v>
      </c>
      <c r="D49" s="398" t="s">
        <v>167</v>
      </c>
      <c r="E49" s="398"/>
      <c r="F49" s="149">
        <v>41</v>
      </c>
      <c r="G49" s="152"/>
      <c r="H49" s="151"/>
      <c r="I49" s="151"/>
      <c r="J49" s="151"/>
      <c r="K49" s="150"/>
    </row>
    <row r="50" spans="1:11" ht="22.5" customHeight="1">
      <c r="A50" s="397"/>
      <c r="B50" s="397"/>
      <c r="C50" s="147" t="s">
        <v>168</v>
      </c>
      <c r="D50" s="398" t="s">
        <v>169</v>
      </c>
      <c r="E50" s="398"/>
      <c r="F50" s="149">
        <v>42</v>
      </c>
      <c r="G50" s="152"/>
      <c r="H50" s="151"/>
      <c r="I50" s="151"/>
      <c r="J50" s="151"/>
      <c r="K50" s="150"/>
    </row>
    <row r="51" spans="1:11" ht="21.75" customHeight="1">
      <c r="A51" s="397"/>
      <c r="B51" s="397"/>
      <c r="C51" s="147"/>
      <c r="D51" s="156" t="s">
        <v>158</v>
      </c>
      <c r="E51" s="156" t="s">
        <v>170</v>
      </c>
      <c r="F51" s="149">
        <v>43</v>
      </c>
      <c r="G51" s="152"/>
      <c r="H51" s="151"/>
      <c r="I51" s="151"/>
      <c r="J51" s="151"/>
      <c r="K51" s="150"/>
    </row>
    <row r="52" spans="1:11" ht="15">
      <c r="A52" s="397"/>
      <c r="B52" s="397"/>
      <c r="C52" s="147"/>
      <c r="D52" s="156" t="s">
        <v>160</v>
      </c>
      <c r="E52" s="156" t="s">
        <v>171</v>
      </c>
      <c r="F52" s="149">
        <v>44</v>
      </c>
      <c r="G52" s="152"/>
      <c r="H52" s="151"/>
      <c r="I52" s="151"/>
      <c r="J52" s="151"/>
      <c r="K52" s="150"/>
    </row>
    <row r="53" spans="1:11" ht="18" customHeight="1">
      <c r="A53" s="397"/>
      <c r="B53" s="397"/>
      <c r="C53" s="147" t="s">
        <v>60</v>
      </c>
      <c r="D53" s="398" t="s">
        <v>172</v>
      </c>
      <c r="E53" s="398"/>
      <c r="F53" s="149">
        <v>45</v>
      </c>
      <c r="G53" s="152"/>
      <c r="H53" s="151"/>
      <c r="I53" s="151"/>
      <c r="J53" s="151"/>
      <c r="K53" s="150"/>
    </row>
    <row r="54" spans="1:11" ht="25.5" customHeight="1">
      <c r="A54" s="397"/>
      <c r="B54" s="397"/>
      <c r="C54" s="147" t="s">
        <v>173</v>
      </c>
      <c r="D54" s="398" t="s">
        <v>333</v>
      </c>
      <c r="E54" s="398"/>
      <c r="F54" s="149">
        <v>46</v>
      </c>
      <c r="G54" s="152"/>
      <c r="H54" s="151"/>
      <c r="I54" s="151"/>
      <c r="J54" s="151"/>
      <c r="K54" s="150"/>
    </row>
    <row r="55" spans="1:11" ht="15" customHeight="1">
      <c r="A55" s="397"/>
      <c r="B55" s="397"/>
      <c r="C55" s="147" t="s">
        <v>11</v>
      </c>
      <c r="D55" s="398" t="s">
        <v>175</v>
      </c>
      <c r="E55" s="398"/>
      <c r="F55" s="149">
        <v>47</v>
      </c>
      <c r="G55" s="152"/>
      <c r="H55" s="151"/>
      <c r="I55" s="151"/>
      <c r="J55" s="151"/>
      <c r="K55" s="150"/>
    </row>
    <row r="56" spans="1:11" ht="15" customHeight="1">
      <c r="A56" s="397"/>
      <c r="B56" s="397"/>
      <c r="C56" s="147" t="s">
        <v>13</v>
      </c>
      <c r="D56" s="398" t="s">
        <v>176</v>
      </c>
      <c r="E56" s="398"/>
      <c r="F56" s="149">
        <v>48</v>
      </c>
      <c r="G56" s="152"/>
      <c r="H56" s="151"/>
      <c r="I56" s="151"/>
      <c r="J56" s="151"/>
      <c r="K56" s="150"/>
    </row>
    <row r="57" spans="1:11" ht="21" customHeight="1">
      <c r="A57" s="397"/>
      <c r="B57" s="397"/>
      <c r="C57" s="147"/>
      <c r="D57" s="157" t="s">
        <v>158</v>
      </c>
      <c r="E57" s="157" t="s">
        <v>177</v>
      </c>
      <c r="F57" s="149">
        <v>49</v>
      </c>
      <c r="G57" s="152"/>
      <c r="H57" s="151"/>
      <c r="I57" s="151"/>
      <c r="J57" s="151"/>
      <c r="K57" s="150"/>
    </row>
    <row r="58" spans="1:11" ht="24" customHeight="1">
      <c r="A58" s="397"/>
      <c r="B58" s="397"/>
      <c r="C58" s="147" t="s">
        <v>60</v>
      </c>
      <c r="D58" s="398" t="s">
        <v>178</v>
      </c>
      <c r="E58" s="398"/>
      <c r="F58" s="149">
        <v>50</v>
      </c>
      <c r="G58" s="152"/>
      <c r="H58" s="151"/>
      <c r="I58" s="151"/>
      <c r="J58" s="151"/>
      <c r="K58" s="150"/>
    </row>
    <row r="59" spans="1:11" ht="15">
      <c r="A59" s="397"/>
      <c r="B59" s="397"/>
      <c r="C59" s="147"/>
      <c r="D59" s="157" t="s">
        <v>179</v>
      </c>
      <c r="E59" s="157" t="s">
        <v>180</v>
      </c>
      <c r="F59" s="149">
        <v>51</v>
      </c>
      <c r="G59" s="152"/>
      <c r="H59" s="151"/>
      <c r="I59" s="151"/>
      <c r="J59" s="151"/>
      <c r="K59" s="150"/>
    </row>
    <row r="60" spans="1:11" ht="15" customHeight="1">
      <c r="A60" s="397"/>
      <c r="B60" s="397"/>
      <c r="C60" s="147"/>
      <c r="D60" s="157"/>
      <c r="E60" s="38" t="s">
        <v>181</v>
      </c>
      <c r="F60" s="149">
        <v>52</v>
      </c>
      <c r="G60" s="152"/>
      <c r="H60" s="151"/>
      <c r="I60" s="151"/>
      <c r="J60" s="151"/>
      <c r="K60" s="150"/>
    </row>
    <row r="61" spans="1:11" ht="15">
      <c r="A61" s="397"/>
      <c r="B61" s="397"/>
      <c r="C61" s="147"/>
      <c r="D61" s="157" t="s">
        <v>182</v>
      </c>
      <c r="E61" s="157" t="s">
        <v>183</v>
      </c>
      <c r="F61" s="149">
        <v>53</v>
      </c>
      <c r="G61" s="152"/>
      <c r="H61" s="151"/>
      <c r="I61" s="151"/>
      <c r="J61" s="151"/>
      <c r="K61" s="150"/>
    </row>
    <row r="62" spans="1:11" ht="38.25">
      <c r="A62" s="397"/>
      <c r="B62" s="397"/>
      <c r="C62" s="147"/>
      <c r="D62" s="157"/>
      <c r="E62" s="38" t="s">
        <v>184</v>
      </c>
      <c r="F62" s="149">
        <v>54</v>
      </c>
      <c r="G62" s="152"/>
      <c r="H62" s="151"/>
      <c r="I62" s="151"/>
      <c r="J62" s="151"/>
      <c r="K62" s="150"/>
    </row>
    <row r="63" spans="1:11" ht="39" customHeight="1">
      <c r="A63" s="397"/>
      <c r="B63" s="397"/>
      <c r="C63" s="147"/>
      <c r="D63" s="157"/>
      <c r="E63" s="38" t="s">
        <v>185</v>
      </c>
      <c r="F63" s="149">
        <v>55</v>
      </c>
      <c r="G63" s="152"/>
      <c r="H63" s="151"/>
      <c r="I63" s="151"/>
      <c r="J63" s="151"/>
      <c r="K63" s="150"/>
    </row>
    <row r="64" spans="1:11" ht="15">
      <c r="A64" s="397"/>
      <c r="B64" s="397"/>
      <c r="C64" s="147"/>
      <c r="D64" s="157"/>
      <c r="E64" s="38" t="s">
        <v>186</v>
      </c>
      <c r="F64" s="149">
        <v>56</v>
      </c>
      <c r="G64" s="152"/>
      <c r="H64" s="151"/>
      <c r="I64" s="151"/>
      <c r="J64" s="151"/>
      <c r="K64" s="150"/>
    </row>
    <row r="65" spans="1:11" ht="15" customHeight="1">
      <c r="A65" s="397"/>
      <c r="B65" s="397"/>
      <c r="C65" s="147" t="s">
        <v>70</v>
      </c>
      <c r="D65" s="396" t="s">
        <v>334</v>
      </c>
      <c r="E65" s="396"/>
      <c r="F65" s="149">
        <v>57</v>
      </c>
      <c r="G65" s="152"/>
      <c r="H65" s="151"/>
      <c r="I65" s="151"/>
      <c r="J65" s="151"/>
      <c r="K65" s="150"/>
    </row>
    <row r="66" spans="1:11" ht="15" customHeight="1">
      <c r="A66" s="397"/>
      <c r="B66" s="397"/>
      <c r="C66" s="147"/>
      <c r="D66" s="148" t="s">
        <v>188</v>
      </c>
      <c r="E66" s="158" t="s">
        <v>335</v>
      </c>
      <c r="F66" s="149">
        <v>58</v>
      </c>
      <c r="G66" s="152"/>
      <c r="H66" s="151"/>
      <c r="I66" s="151"/>
      <c r="J66" s="151"/>
      <c r="K66" s="150"/>
    </row>
    <row r="67" spans="1:11" ht="15">
      <c r="A67" s="397"/>
      <c r="B67" s="397"/>
      <c r="C67" s="147"/>
      <c r="D67" s="148" t="s">
        <v>190</v>
      </c>
      <c r="E67" s="158" t="s">
        <v>336</v>
      </c>
      <c r="F67" s="149">
        <v>59</v>
      </c>
      <c r="G67" s="152"/>
      <c r="H67" s="151"/>
      <c r="I67" s="151"/>
      <c r="J67" s="151"/>
      <c r="K67" s="150"/>
    </row>
    <row r="68" spans="1:11" ht="26.25">
      <c r="A68" s="397"/>
      <c r="B68" s="397"/>
      <c r="C68" s="147"/>
      <c r="D68" s="148" t="s">
        <v>192</v>
      </c>
      <c r="E68" s="158" t="s">
        <v>337</v>
      </c>
      <c r="F68" s="149">
        <v>60</v>
      </c>
      <c r="G68" s="152"/>
      <c r="H68" s="151"/>
      <c r="I68" s="151"/>
      <c r="J68" s="151"/>
      <c r="K68" s="150"/>
    </row>
    <row r="69" spans="1:11" ht="15">
      <c r="A69" s="397"/>
      <c r="B69" s="397"/>
      <c r="C69" s="147"/>
      <c r="D69" s="148" t="s">
        <v>194</v>
      </c>
      <c r="E69" s="158" t="s">
        <v>338</v>
      </c>
      <c r="F69" s="149">
        <v>61</v>
      </c>
      <c r="G69" s="152"/>
      <c r="H69" s="151"/>
      <c r="I69" s="151"/>
      <c r="J69" s="151"/>
      <c r="K69" s="150"/>
    </row>
    <row r="70" spans="1:11" ht="15" customHeight="1">
      <c r="A70" s="397"/>
      <c r="B70" s="397"/>
      <c r="C70" s="147" t="s">
        <v>72</v>
      </c>
      <c r="D70" s="396" t="s">
        <v>196</v>
      </c>
      <c r="E70" s="396"/>
      <c r="F70" s="149">
        <v>62</v>
      </c>
      <c r="G70" s="152"/>
      <c r="H70" s="151"/>
      <c r="I70" s="151"/>
      <c r="J70" s="151"/>
      <c r="K70" s="150"/>
    </row>
    <row r="71" spans="1:11" ht="15" customHeight="1">
      <c r="A71" s="397"/>
      <c r="B71" s="397"/>
      <c r="C71" s="147" t="s">
        <v>132</v>
      </c>
      <c r="D71" s="396" t="s">
        <v>197</v>
      </c>
      <c r="E71" s="396"/>
      <c r="F71" s="149">
        <v>63</v>
      </c>
      <c r="G71" s="152"/>
      <c r="H71" s="151"/>
      <c r="I71" s="151"/>
      <c r="J71" s="151"/>
      <c r="K71" s="150"/>
    </row>
    <row r="72" spans="1:11" ht="15" customHeight="1">
      <c r="A72" s="397"/>
      <c r="B72" s="397"/>
      <c r="C72" s="147"/>
      <c r="D72" s="396" t="s">
        <v>198</v>
      </c>
      <c r="E72" s="396"/>
      <c r="F72" s="149">
        <v>64</v>
      </c>
      <c r="G72" s="152"/>
      <c r="H72" s="151"/>
      <c r="I72" s="151"/>
      <c r="J72" s="151"/>
      <c r="K72" s="150"/>
    </row>
    <row r="73" spans="1:11" ht="15" customHeight="1">
      <c r="A73" s="397"/>
      <c r="B73" s="397"/>
      <c r="C73" s="147"/>
      <c r="D73" s="399" t="s">
        <v>199</v>
      </c>
      <c r="E73" s="399"/>
      <c r="F73" s="149">
        <v>65</v>
      </c>
      <c r="G73" s="152"/>
      <c r="H73" s="151"/>
      <c r="I73" s="151"/>
      <c r="J73" s="151"/>
      <c r="K73" s="150"/>
    </row>
    <row r="74" spans="1:11" ht="15" customHeight="1">
      <c r="A74" s="397"/>
      <c r="B74" s="397"/>
      <c r="C74" s="147"/>
      <c r="D74" s="399" t="s">
        <v>200</v>
      </c>
      <c r="E74" s="399"/>
      <c r="F74" s="149">
        <v>66</v>
      </c>
      <c r="G74" s="152"/>
      <c r="H74" s="151"/>
      <c r="I74" s="151"/>
      <c r="J74" s="151"/>
      <c r="K74" s="150"/>
    </row>
    <row r="75" spans="1:11" ht="15" customHeight="1">
      <c r="A75" s="397"/>
      <c r="B75" s="397"/>
      <c r="C75" s="147" t="s">
        <v>201</v>
      </c>
      <c r="D75" s="396" t="s">
        <v>202</v>
      </c>
      <c r="E75" s="396"/>
      <c r="F75" s="149">
        <v>67</v>
      </c>
      <c r="G75" s="152"/>
      <c r="H75" s="151"/>
      <c r="I75" s="151"/>
      <c r="J75" s="151"/>
      <c r="K75" s="150"/>
    </row>
    <row r="76" spans="1:11" ht="15" customHeight="1">
      <c r="A76" s="397"/>
      <c r="B76" s="397"/>
      <c r="C76" s="147" t="s">
        <v>203</v>
      </c>
      <c r="D76" s="396" t="s">
        <v>204</v>
      </c>
      <c r="E76" s="396"/>
      <c r="F76" s="149">
        <v>68</v>
      </c>
      <c r="G76" s="152"/>
      <c r="H76" s="151"/>
      <c r="I76" s="151"/>
      <c r="J76" s="151"/>
      <c r="K76" s="150"/>
    </row>
    <row r="77" spans="1:11" ht="15" customHeight="1">
      <c r="A77" s="397"/>
      <c r="B77" s="397"/>
      <c r="C77" s="147" t="s">
        <v>205</v>
      </c>
      <c r="D77" s="396" t="s">
        <v>206</v>
      </c>
      <c r="E77" s="396"/>
      <c r="F77" s="149">
        <v>69</v>
      </c>
      <c r="G77" s="152"/>
      <c r="H77" s="151"/>
      <c r="I77" s="151"/>
      <c r="J77" s="151"/>
      <c r="K77" s="150"/>
    </row>
    <row r="78" spans="1:11" ht="15">
      <c r="A78" s="397"/>
      <c r="B78" s="397"/>
      <c r="C78" s="147"/>
      <c r="D78" s="148" t="s">
        <v>207</v>
      </c>
      <c r="E78" s="148" t="s">
        <v>208</v>
      </c>
      <c r="F78" s="149">
        <v>70</v>
      </c>
      <c r="G78" s="152"/>
      <c r="H78" s="151"/>
      <c r="I78" s="151"/>
      <c r="J78" s="151"/>
      <c r="K78" s="150"/>
    </row>
    <row r="79" spans="1:11" ht="15" customHeight="1">
      <c r="A79" s="397"/>
      <c r="B79" s="397"/>
      <c r="C79" s="147"/>
      <c r="D79" s="148" t="s">
        <v>209</v>
      </c>
      <c r="E79" s="148" t="s">
        <v>210</v>
      </c>
      <c r="F79" s="149">
        <v>71</v>
      </c>
      <c r="G79" s="152"/>
      <c r="H79" s="151"/>
      <c r="I79" s="151"/>
      <c r="J79" s="151"/>
      <c r="K79" s="150"/>
    </row>
    <row r="80" spans="1:11" ht="15">
      <c r="A80" s="397"/>
      <c r="B80" s="397"/>
      <c r="C80" s="147"/>
      <c r="D80" s="148" t="s">
        <v>211</v>
      </c>
      <c r="E80" s="148" t="s">
        <v>212</v>
      </c>
      <c r="F80" s="149">
        <v>72</v>
      </c>
      <c r="G80" s="152"/>
      <c r="H80" s="151"/>
      <c r="I80" s="151"/>
      <c r="J80" s="151"/>
      <c r="K80" s="150"/>
    </row>
    <row r="81" spans="1:11" ht="15" customHeight="1">
      <c r="A81" s="397"/>
      <c r="B81" s="397"/>
      <c r="C81" s="147"/>
      <c r="D81" s="148" t="s">
        <v>213</v>
      </c>
      <c r="E81" s="148" t="s">
        <v>214</v>
      </c>
      <c r="F81" s="149">
        <v>73</v>
      </c>
      <c r="G81" s="152"/>
      <c r="H81" s="151"/>
      <c r="I81" s="151"/>
      <c r="J81" s="151"/>
      <c r="K81" s="150"/>
    </row>
    <row r="82" spans="1:11" ht="17.25" customHeight="1">
      <c r="A82" s="397"/>
      <c r="B82" s="397"/>
      <c r="C82" s="147"/>
      <c r="D82" s="148"/>
      <c r="E82" s="148" t="s">
        <v>215</v>
      </c>
      <c r="F82" s="149">
        <v>74</v>
      </c>
      <c r="G82" s="152"/>
      <c r="H82" s="151"/>
      <c r="I82" s="151"/>
      <c r="J82" s="151"/>
      <c r="K82" s="150"/>
    </row>
    <row r="83" spans="1:11" ht="17.25" customHeight="1">
      <c r="A83" s="397"/>
      <c r="B83" s="397"/>
      <c r="C83" s="147"/>
      <c r="D83" s="148" t="s">
        <v>216</v>
      </c>
      <c r="E83" s="148" t="s">
        <v>217</v>
      </c>
      <c r="F83" s="149">
        <v>75</v>
      </c>
      <c r="G83" s="152"/>
      <c r="H83" s="151"/>
      <c r="I83" s="151"/>
      <c r="J83" s="151"/>
      <c r="K83" s="150"/>
    </row>
    <row r="84" spans="1:11" ht="38.25">
      <c r="A84" s="397"/>
      <c r="B84" s="397"/>
      <c r="C84" s="147"/>
      <c r="D84" s="148" t="s">
        <v>218</v>
      </c>
      <c r="E84" s="148" t="s">
        <v>219</v>
      </c>
      <c r="F84" s="149">
        <v>76</v>
      </c>
      <c r="G84" s="152"/>
      <c r="H84" s="151"/>
      <c r="I84" s="151"/>
      <c r="J84" s="151"/>
      <c r="K84" s="150"/>
    </row>
    <row r="85" spans="1:11" ht="25.5">
      <c r="A85" s="397"/>
      <c r="B85" s="397"/>
      <c r="C85" s="147"/>
      <c r="D85" s="148" t="s">
        <v>220</v>
      </c>
      <c r="E85" s="148" t="s">
        <v>221</v>
      </c>
      <c r="F85" s="149">
        <v>77</v>
      </c>
      <c r="G85" s="152"/>
      <c r="H85" s="151"/>
      <c r="I85" s="151"/>
      <c r="J85" s="151"/>
      <c r="K85" s="150"/>
    </row>
    <row r="86" spans="1:11" ht="15" customHeight="1">
      <c r="A86" s="397"/>
      <c r="B86" s="397"/>
      <c r="C86" s="147" t="s">
        <v>222</v>
      </c>
      <c r="D86" s="396" t="s">
        <v>73</v>
      </c>
      <c r="E86" s="396"/>
      <c r="F86" s="149">
        <v>78</v>
      </c>
      <c r="G86" s="152"/>
      <c r="H86" s="151"/>
      <c r="I86" s="151"/>
      <c r="J86" s="151"/>
      <c r="K86" s="150"/>
    </row>
    <row r="87" spans="1:11" ht="25.5" customHeight="1">
      <c r="A87" s="397"/>
      <c r="B87" s="397"/>
      <c r="C87" s="398" t="s">
        <v>223</v>
      </c>
      <c r="D87" s="398"/>
      <c r="E87" s="398"/>
      <c r="F87" s="149">
        <v>79</v>
      </c>
      <c r="G87" s="152"/>
      <c r="H87" s="151"/>
      <c r="I87" s="151"/>
      <c r="J87" s="151"/>
      <c r="K87" s="150"/>
    </row>
    <row r="88" spans="1:11" ht="27.75" customHeight="1">
      <c r="A88" s="397"/>
      <c r="B88" s="397"/>
      <c r="C88" s="147" t="s">
        <v>11</v>
      </c>
      <c r="D88" s="400" t="s">
        <v>224</v>
      </c>
      <c r="E88" s="400"/>
      <c r="F88" s="149">
        <v>80</v>
      </c>
      <c r="G88" s="152"/>
      <c r="H88" s="151"/>
      <c r="I88" s="151"/>
      <c r="J88" s="151"/>
      <c r="K88" s="150"/>
    </row>
    <row r="89" spans="1:11" ht="15" customHeight="1">
      <c r="A89" s="397"/>
      <c r="B89" s="397"/>
      <c r="C89" s="147" t="s">
        <v>13</v>
      </c>
      <c r="D89" s="401" t="s">
        <v>225</v>
      </c>
      <c r="E89" s="401"/>
      <c r="F89" s="149">
        <v>81</v>
      </c>
      <c r="G89" s="152"/>
      <c r="H89" s="151"/>
      <c r="I89" s="151"/>
      <c r="J89" s="151"/>
      <c r="K89" s="150"/>
    </row>
    <row r="90" spans="1:11" ht="15" customHeight="1">
      <c r="A90" s="397"/>
      <c r="B90" s="397"/>
      <c r="C90" s="147" t="s">
        <v>60</v>
      </c>
      <c r="D90" s="401" t="s">
        <v>226</v>
      </c>
      <c r="E90" s="401"/>
      <c r="F90" s="149">
        <v>82</v>
      </c>
      <c r="G90" s="152"/>
      <c r="H90" s="151"/>
      <c r="I90" s="151"/>
      <c r="J90" s="151"/>
      <c r="K90" s="150"/>
    </row>
    <row r="91" spans="1:11" ht="15" customHeight="1">
      <c r="A91" s="397"/>
      <c r="B91" s="397"/>
      <c r="C91" s="147" t="s">
        <v>70</v>
      </c>
      <c r="D91" s="401" t="s">
        <v>227</v>
      </c>
      <c r="E91" s="401"/>
      <c r="F91" s="149">
        <v>83</v>
      </c>
      <c r="G91" s="152"/>
      <c r="H91" s="151"/>
      <c r="I91" s="151"/>
      <c r="J91" s="151"/>
      <c r="K91" s="150"/>
    </row>
    <row r="92" spans="1:11" ht="16.5" customHeight="1">
      <c r="A92" s="397"/>
      <c r="B92" s="397"/>
      <c r="C92" s="147" t="s">
        <v>72</v>
      </c>
      <c r="D92" s="401" t="s">
        <v>228</v>
      </c>
      <c r="E92" s="401"/>
      <c r="F92" s="149">
        <v>84</v>
      </c>
      <c r="G92" s="152"/>
      <c r="H92" s="151"/>
      <c r="I92" s="151"/>
      <c r="J92" s="151"/>
      <c r="K92" s="150"/>
    </row>
    <row r="93" spans="1:11" ht="15" customHeight="1">
      <c r="A93" s="397"/>
      <c r="B93" s="397"/>
      <c r="C93" s="147" t="s">
        <v>132</v>
      </c>
      <c r="D93" s="401" t="s">
        <v>229</v>
      </c>
      <c r="E93" s="401"/>
      <c r="F93" s="149">
        <v>85</v>
      </c>
      <c r="G93" s="152"/>
      <c r="H93" s="151"/>
      <c r="I93" s="151"/>
      <c r="J93" s="151"/>
      <c r="K93" s="150"/>
    </row>
    <row r="94" spans="1:11" ht="24" customHeight="1">
      <c r="A94" s="397"/>
      <c r="B94" s="397"/>
      <c r="C94" s="398" t="s">
        <v>230</v>
      </c>
      <c r="D94" s="398"/>
      <c r="E94" s="398"/>
      <c r="F94" s="149">
        <v>86</v>
      </c>
      <c r="G94" s="152"/>
      <c r="H94" s="151"/>
      <c r="I94" s="151"/>
      <c r="J94" s="151"/>
      <c r="K94" s="150"/>
    </row>
    <row r="95" spans="1:11" ht="15" customHeight="1">
      <c r="A95" s="397"/>
      <c r="B95" s="397"/>
      <c r="C95" s="147" t="s">
        <v>26</v>
      </c>
      <c r="D95" s="398" t="s">
        <v>231</v>
      </c>
      <c r="E95" s="398"/>
      <c r="F95" s="149">
        <v>87</v>
      </c>
      <c r="G95" s="152"/>
      <c r="H95" s="151"/>
      <c r="I95" s="151"/>
      <c r="J95" s="151"/>
      <c r="K95" s="150"/>
    </row>
    <row r="96" spans="1:11" ht="15" customHeight="1">
      <c r="A96" s="397"/>
      <c r="B96" s="397"/>
      <c r="C96" s="147" t="s">
        <v>28</v>
      </c>
      <c r="D96" s="396" t="s">
        <v>232</v>
      </c>
      <c r="E96" s="396"/>
      <c r="F96" s="149">
        <v>88</v>
      </c>
      <c r="G96" s="152"/>
      <c r="H96" s="151"/>
      <c r="I96" s="151"/>
      <c r="J96" s="151"/>
      <c r="K96" s="150"/>
    </row>
    <row r="97" spans="1:11" ht="15" customHeight="1">
      <c r="A97" s="397"/>
      <c r="B97" s="397"/>
      <c r="C97" s="397"/>
      <c r="D97" s="396" t="s">
        <v>233</v>
      </c>
      <c r="E97" s="396"/>
      <c r="F97" s="149">
        <v>89</v>
      </c>
      <c r="G97" s="152"/>
      <c r="H97" s="151"/>
      <c r="I97" s="151"/>
      <c r="J97" s="151"/>
      <c r="K97" s="150"/>
    </row>
    <row r="98" spans="1:11" ht="15" customHeight="1">
      <c r="A98" s="397"/>
      <c r="B98" s="397"/>
      <c r="C98" s="397"/>
      <c r="D98" s="396" t="s">
        <v>234</v>
      </c>
      <c r="E98" s="396"/>
      <c r="F98" s="149">
        <v>90</v>
      </c>
      <c r="G98" s="152"/>
      <c r="H98" s="151"/>
      <c r="I98" s="151"/>
      <c r="J98" s="151"/>
      <c r="K98" s="150"/>
    </row>
    <row r="99" spans="1:11" ht="15" customHeight="1">
      <c r="A99" s="397"/>
      <c r="B99" s="397"/>
      <c r="C99" s="397"/>
      <c r="D99" s="396" t="s">
        <v>235</v>
      </c>
      <c r="E99" s="396"/>
      <c r="F99" s="149">
        <v>91</v>
      </c>
      <c r="G99" s="152"/>
      <c r="H99" s="151"/>
      <c r="I99" s="151"/>
      <c r="J99" s="151"/>
      <c r="K99" s="150"/>
    </row>
    <row r="100" spans="1:11" ht="15" customHeight="1">
      <c r="A100" s="397"/>
      <c r="B100" s="397"/>
      <c r="C100" s="147" t="s">
        <v>30</v>
      </c>
      <c r="D100" s="396" t="s">
        <v>236</v>
      </c>
      <c r="E100" s="396"/>
      <c r="F100" s="149">
        <v>92</v>
      </c>
      <c r="G100" s="152"/>
      <c r="H100" s="151"/>
      <c r="I100" s="151"/>
      <c r="J100" s="159"/>
      <c r="K100" s="150"/>
    </row>
    <row r="101" spans="1:11" ht="15" customHeight="1">
      <c r="A101" s="397"/>
      <c r="B101" s="397"/>
      <c r="C101" s="147"/>
      <c r="D101" s="396" t="s">
        <v>339</v>
      </c>
      <c r="E101" s="396"/>
      <c r="F101" s="149">
        <v>93</v>
      </c>
      <c r="G101" s="152"/>
      <c r="H101" s="151"/>
      <c r="I101" s="151"/>
      <c r="J101" s="159"/>
      <c r="K101" s="150"/>
    </row>
    <row r="102" spans="1:11" ht="27.75" customHeight="1">
      <c r="A102" s="397"/>
      <c r="B102" s="397"/>
      <c r="C102" s="147"/>
      <c r="D102" s="148"/>
      <c r="E102" s="148" t="s">
        <v>238</v>
      </c>
      <c r="F102" s="149">
        <v>94</v>
      </c>
      <c r="G102" s="152"/>
      <c r="H102" s="151"/>
      <c r="I102" s="151"/>
      <c r="J102" s="159"/>
      <c r="K102" s="150"/>
    </row>
    <row r="103" spans="1:11" ht="30" customHeight="1">
      <c r="A103" s="397"/>
      <c r="B103" s="397"/>
      <c r="C103" s="147"/>
      <c r="D103" s="148"/>
      <c r="E103" s="148" t="s">
        <v>239</v>
      </c>
      <c r="F103" s="149">
        <v>95</v>
      </c>
      <c r="G103" s="152"/>
      <c r="H103" s="151"/>
      <c r="I103" s="151"/>
      <c r="J103" s="159"/>
      <c r="K103" s="150"/>
    </row>
    <row r="104" spans="1:11" ht="15" customHeight="1">
      <c r="A104" s="397"/>
      <c r="B104" s="397"/>
      <c r="C104" s="147"/>
      <c r="D104" s="396" t="s">
        <v>240</v>
      </c>
      <c r="E104" s="396"/>
      <c r="F104" s="149">
        <v>96</v>
      </c>
      <c r="G104" s="152"/>
      <c r="H104" s="151"/>
      <c r="I104" s="151"/>
      <c r="J104" s="159"/>
      <c r="K104" s="150"/>
    </row>
    <row r="105" spans="1:11" ht="15" customHeight="1">
      <c r="A105" s="397"/>
      <c r="B105" s="397"/>
      <c r="C105" s="147"/>
      <c r="D105" s="396" t="s">
        <v>340</v>
      </c>
      <c r="E105" s="396"/>
      <c r="F105" s="149">
        <v>97</v>
      </c>
      <c r="G105" s="152"/>
      <c r="H105" s="151"/>
      <c r="I105" s="151"/>
      <c r="J105" s="159"/>
      <c r="K105" s="150"/>
    </row>
    <row r="106" spans="1:11" ht="15" customHeight="1">
      <c r="A106" s="397"/>
      <c r="B106" s="397"/>
      <c r="C106" s="147"/>
      <c r="D106" s="396" t="s">
        <v>242</v>
      </c>
      <c r="E106" s="396"/>
      <c r="F106" s="149">
        <v>98</v>
      </c>
      <c r="G106" s="152"/>
      <c r="H106" s="151"/>
      <c r="I106" s="151"/>
      <c r="J106" s="159"/>
      <c r="K106" s="150"/>
    </row>
    <row r="107" spans="1:11" ht="15" customHeight="1">
      <c r="A107" s="397"/>
      <c r="B107" s="397"/>
      <c r="C107" s="147"/>
      <c r="D107" s="396" t="s">
        <v>243</v>
      </c>
      <c r="E107" s="396"/>
      <c r="F107" s="149">
        <v>99</v>
      </c>
      <c r="G107" s="152"/>
      <c r="H107" s="151"/>
      <c r="I107" s="151"/>
      <c r="J107" s="159"/>
      <c r="K107" s="150"/>
    </row>
    <row r="108" spans="1:11" ht="15" customHeight="1">
      <c r="A108" s="397"/>
      <c r="B108" s="397"/>
      <c r="C108" s="147" t="s">
        <v>32</v>
      </c>
      <c r="D108" s="396" t="s">
        <v>244</v>
      </c>
      <c r="E108" s="396"/>
      <c r="F108" s="149">
        <v>100</v>
      </c>
      <c r="G108" s="152"/>
      <c r="H108" s="151"/>
      <c r="I108" s="151"/>
      <c r="J108" s="159"/>
      <c r="K108" s="150"/>
    </row>
    <row r="109" spans="1:11" ht="15" customHeight="1">
      <c r="A109" s="397"/>
      <c r="B109" s="397"/>
      <c r="C109" s="147"/>
      <c r="D109" s="396" t="s">
        <v>245</v>
      </c>
      <c r="E109" s="396"/>
      <c r="F109" s="149">
        <v>101</v>
      </c>
      <c r="G109" s="152"/>
      <c r="H109" s="151"/>
      <c r="I109" s="151"/>
      <c r="J109" s="159"/>
      <c r="K109" s="150"/>
    </row>
    <row r="110" spans="1:11" ht="28.5" customHeight="1">
      <c r="A110" s="397"/>
      <c r="B110" s="397"/>
      <c r="C110" s="147"/>
      <c r="D110" s="396" t="s">
        <v>246</v>
      </c>
      <c r="E110" s="396"/>
      <c r="F110" s="149">
        <v>102</v>
      </c>
      <c r="G110" s="152"/>
      <c r="H110" s="151"/>
      <c r="I110" s="151"/>
      <c r="J110" s="159"/>
      <c r="K110" s="150"/>
    </row>
    <row r="111" spans="1:11" ht="46.5" customHeight="1">
      <c r="A111" s="397"/>
      <c r="B111" s="397"/>
      <c r="C111" s="147"/>
      <c r="D111" s="396" t="s">
        <v>247</v>
      </c>
      <c r="E111" s="396"/>
      <c r="F111" s="149">
        <v>103</v>
      </c>
      <c r="G111" s="152"/>
      <c r="H111" s="151"/>
      <c r="I111" s="151"/>
      <c r="J111" s="159"/>
      <c r="K111" s="150"/>
    </row>
    <row r="112" spans="1:11" ht="39" customHeight="1">
      <c r="A112" s="397"/>
      <c r="B112" s="397"/>
      <c r="C112" s="147" t="s">
        <v>35</v>
      </c>
      <c r="D112" s="396" t="s">
        <v>248</v>
      </c>
      <c r="E112" s="396"/>
      <c r="F112" s="149">
        <v>104</v>
      </c>
      <c r="G112" s="152"/>
      <c r="H112" s="151"/>
      <c r="I112" s="151"/>
      <c r="J112" s="159"/>
      <c r="K112" s="150"/>
    </row>
    <row r="113" spans="1:11" ht="15" customHeight="1">
      <c r="A113" s="397"/>
      <c r="B113" s="397"/>
      <c r="C113" s="397"/>
      <c r="D113" s="396" t="s">
        <v>249</v>
      </c>
      <c r="E113" s="396"/>
      <c r="F113" s="149">
        <v>105</v>
      </c>
      <c r="G113" s="152"/>
      <c r="H113" s="151"/>
      <c r="I113" s="151"/>
      <c r="J113" s="159"/>
      <c r="K113" s="150"/>
    </row>
    <row r="114" spans="1:11" ht="15" customHeight="1">
      <c r="A114" s="397"/>
      <c r="B114" s="397"/>
      <c r="C114" s="397"/>
      <c r="D114" s="148"/>
      <c r="E114" s="160" t="s">
        <v>250</v>
      </c>
      <c r="F114" s="149">
        <v>106</v>
      </c>
      <c r="G114" s="152"/>
      <c r="H114" s="151"/>
      <c r="I114" s="151"/>
      <c r="J114" s="159"/>
      <c r="K114" s="150"/>
    </row>
    <row r="115" spans="1:11" ht="15" customHeight="1">
      <c r="A115" s="397"/>
      <c r="B115" s="397"/>
      <c r="C115" s="397"/>
      <c r="D115" s="148"/>
      <c r="E115" s="160" t="s">
        <v>251</v>
      </c>
      <c r="F115" s="149">
        <v>107</v>
      </c>
      <c r="G115" s="152"/>
      <c r="H115" s="151"/>
      <c r="I115" s="151"/>
      <c r="J115" s="159"/>
      <c r="K115" s="150"/>
    </row>
    <row r="116" spans="1:11" ht="15" customHeight="1">
      <c r="A116" s="397"/>
      <c r="B116" s="397"/>
      <c r="C116" s="397"/>
      <c r="D116" s="396" t="s">
        <v>252</v>
      </c>
      <c r="E116" s="396"/>
      <c r="F116" s="149">
        <v>108</v>
      </c>
      <c r="G116" s="152"/>
      <c r="H116" s="151"/>
      <c r="I116" s="151"/>
      <c r="J116" s="159"/>
      <c r="K116" s="150"/>
    </row>
    <row r="117" spans="1:11" ht="15" customHeight="1">
      <c r="A117" s="397"/>
      <c r="B117" s="397"/>
      <c r="C117" s="397"/>
      <c r="D117" s="148"/>
      <c r="E117" s="160" t="s">
        <v>250</v>
      </c>
      <c r="F117" s="149">
        <v>109</v>
      </c>
      <c r="G117" s="152"/>
      <c r="H117" s="151"/>
      <c r="I117" s="151"/>
      <c r="J117" s="159"/>
      <c r="K117" s="150"/>
    </row>
    <row r="118" spans="1:11" ht="15" customHeight="1">
      <c r="A118" s="397"/>
      <c r="B118" s="397"/>
      <c r="C118" s="397"/>
      <c r="D118" s="148"/>
      <c r="E118" s="160" t="s">
        <v>251</v>
      </c>
      <c r="F118" s="149">
        <v>110</v>
      </c>
      <c r="G118" s="152"/>
      <c r="H118" s="151"/>
      <c r="I118" s="151"/>
      <c r="J118" s="159"/>
      <c r="K118" s="150"/>
    </row>
    <row r="119" spans="1:11" ht="15" customHeight="1">
      <c r="A119" s="397"/>
      <c r="B119" s="397"/>
      <c r="C119" s="397"/>
      <c r="D119" s="396" t="s">
        <v>253</v>
      </c>
      <c r="E119" s="396"/>
      <c r="F119" s="149">
        <v>111</v>
      </c>
      <c r="G119" s="152"/>
      <c r="H119" s="151"/>
      <c r="I119" s="151"/>
      <c r="J119" s="159"/>
      <c r="K119" s="150"/>
    </row>
    <row r="120" spans="1:11" ht="15" customHeight="1">
      <c r="A120" s="397"/>
      <c r="B120" s="397"/>
      <c r="C120" s="147"/>
      <c r="D120" s="396" t="s">
        <v>254</v>
      </c>
      <c r="E120" s="396"/>
      <c r="F120" s="149">
        <v>112</v>
      </c>
      <c r="G120" s="152"/>
      <c r="H120" s="151"/>
      <c r="I120" s="151"/>
      <c r="J120" s="159"/>
      <c r="K120" s="150"/>
    </row>
    <row r="121" spans="1:11" ht="15" customHeight="1">
      <c r="A121" s="397"/>
      <c r="B121" s="397"/>
      <c r="C121" s="147" t="s">
        <v>37</v>
      </c>
      <c r="D121" s="396" t="s">
        <v>341</v>
      </c>
      <c r="E121" s="396"/>
      <c r="F121" s="149">
        <v>113</v>
      </c>
      <c r="G121" s="152"/>
      <c r="H121" s="151"/>
      <c r="I121" s="151"/>
      <c r="J121" s="151"/>
      <c r="K121" s="150"/>
    </row>
    <row r="122" spans="1:11" ht="15" customHeight="1">
      <c r="A122" s="397"/>
      <c r="B122" s="397"/>
      <c r="C122" s="397"/>
      <c r="D122" s="396" t="s">
        <v>342</v>
      </c>
      <c r="E122" s="396"/>
      <c r="F122" s="149">
        <v>114</v>
      </c>
      <c r="G122" s="152"/>
      <c r="H122" s="151"/>
      <c r="I122" s="151"/>
      <c r="J122" s="151"/>
      <c r="K122" s="150"/>
    </row>
    <row r="123" spans="1:11" ht="15" customHeight="1">
      <c r="A123" s="397"/>
      <c r="B123" s="397"/>
      <c r="C123" s="397"/>
      <c r="D123" s="396" t="s">
        <v>343</v>
      </c>
      <c r="E123" s="396"/>
      <c r="F123" s="149">
        <v>115</v>
      </c>
      <c r="G123" s="152"/>
      <c r="H123" s="151"/>
      <c r="I123" s="151"/>
      <c r="J123" s="151"/>
      <c r="K123" s="150"/>
    </row>
    <row r="124" spans="1:11" ht="15" customHeight="1">
      <c r="A124" s="397"/>
      <c r="B124" s="397"/>
      <c r="C124" s="397"/>
      <c r="D124" s="396" t="s">
        <v>344</v>
      </c>
      <c r="E124" s="396"/>
      <c r="F124" s="149">
        <v>116</v>
      </c>
      <c r="G124" s="152"/>
      <c r="H124" s="151"/>
      <c r="I124" s="151"/>
      <c r="J124" s="151"/>
      <c r="K124" s="150"/>
    </row>
    <row r="125" spans="1:11" ht="15" customHeight="1">
      <c r="A125" s="397"/>
      <c r="B125" s="397"/>
      <c r="C125" s="397"/>
      <c r="D125" s="396" t="s">
        <v>345</v>
      </c>
      <c r="E125" s="396"/>
      <c r="F125" s="149">
        <v>117</v>
      </c>
      <c r="G125" s="152"/>
      <c r="H125" s="151"/>
      <c r="I125" s="151"/>
      <c r="J125" s="151"/>
      <c r="K125" s="150"/>
    </row>
    <row r="126" spans="1:11" ht="15" customHeight="1">
      <c r="A126" s="397"/>
      <c r="B126" s="397"/>
      <c r="C126" s="397"/>
      <c r="D126" s="396" t="s">
        <v>346</v>
      </c>
      <c r="E126" s="396"/>
      <c r="F126" s="149">
        <v>118</v>
      </c>
      <c r="G126" s="152"/>
      <c r="H126" s="151"/>
      <c r="I126" s="151"/>
      <c r="J126" s="151"/>
      <c r="K126" s="150"/>
    </row>
    <row r="127" spans="1:11" ht="15" customHeight="1">
      <c r="A127" s="397"/>
      <c r="B127" s="397"/>
      <c r="C127" s="397"/>
      <c r="D127" s="396" t="s">
        <v>347</v>
      </c>
      <c r="E127" s="396"/>
      <c r="F127" s="149">
        <v>119</v>
      </c>
      <c r="G127" s="152"/>
      <c r="H127" s="151"/>
      <c r="I127" s="151"/>
      <c r="J127" s="151"/>
      <c r="K127" s="150"/>
    </row>
    <row r="128" spans="1:11" ht="24.75" customHeight="1">
      <c r="A128" s="397"/>
      <c r="B128" s="397"/>
      <c r="C128" s="398" t="s">
        <v>348</v>
      </c>
      <c r="D128" s="398"/>
      <c r="E128" s="398"/>
      <c r="F128" s="149">
        <v>120</v>
      </c>
      <c r="G128" s="152"/>
      <c r="H128" s="151"/>
      <c r="I128" s="151"/>
      <c r="J128" s="151"/>
      <c r="K128" s="150"/>
    </row>
    <row r="129" spans="1:11" ht="15" customHeight="1">
      <c r="A129" s="397"/>
      <c r="B129" s="397"/>
      <c r="C129" s="147" t="s">
        <v>11</v>
      </c>
      <c r="D129" s="396" t="s">
        <v>349</v>
      </c>
      <c r="E129" s="396"/>
      <c r="F129" s="149">
        <v>121</v>
      </c>
      <c r="G129" s="152"/>
      <c r="H129" s="151"/>
      <c r="I129" s="151"/>
      <c r="J129" s="151"/>
      <c r="K129" s="150"/>
    </row>
    <row r="130" spans="1:11" ht="15" customHeight="1">
      <c r="A130" s="397"/>
      <c r="B130" s="397"/>
      <c r="C130" s="147"/>
      <c r="D130" s="396" t="s">
        <v>257</v>
      </c>
      <c r="E130" s="396"/>
      <c r="F130" s="149">
        <v>122</v>
      </c>
      <c r="G130" s="152"/>
      <c r="H130" s="151"/>
      <c r="I130" s="151"/>
      <c r="J130" s="151"/>
      <c r="K130" s="150"/>
    </row>
    <row r="131" spans="1:11" ht="15" customHeight="1">
      <c r="A131" s="397"/>
      <c r="B131" s="397"/>
      <c r="C131" s="147"/>
      <c r="D131" s="396" t="s">
        <v>258</v>
      </c>
      <c r="E131" s="396"/>
      <c r="F131" s="149">
        <v>123</v>
      </c>
      <c r="G131" s="152"/>
      <c r="H131" s="151"/>
      <c r="I131" s="151"/>
      <c r="J131" s="151"/>
      <c r="K131" s="150"/>
    </row>
    <row r="132" spans="1:11" ht="15" customHeight="1">
      <c r="A132" s="397"/>
      <c r="B132" s="397"/>
      <c r="C132" s="147" t="s">
        <v>13</v>
      </c>
      <c r="D132" s="396" t="s">
        <v>259</v>
      </c>
      <c r="E132" s="396"/>
      <c r="F132" s="149">
        <v>124</v>
      </c>
      <c r="G132" s="152"/>
      <c r="H132" s="151"/>
      <c r="I132" s="151"/>
      <c r="J132" s="151"/>
      <c r="K132" s="150"/>
    </row>
    <row r="133" spans="1:11" ht="15" customHeight="1">
      <c r="A133" s="397"/>
      <c r="B133" s="397"/>
      <c r="C133" s="147" t="s">
        <v>60</v>
      </c>
      <c r="D133" s="396" t="s">
        <v>260</v>
      </c>
      <c r="E133" s="396"/>
      <c r="F133" s="149">
        <v>125</v>
      </c>
      <c r="G133" s="152"/>
      <c r="H133" s="151"/>
      <c r="I133" s="151"/>
      <c r="J133" s="151"/>
      <c r="K133" s="150"/>
    </row>
    <row r="134" spans="1:11" ht="15" customHeight="1">
      <c r="A134" s="397"/>
      <c r="B134" s="397"/>
      <c r="C134" s="147" t="s">
        <v>70</v>
      </c>
      <c r="D134" s="396" t="s">
        <v>73</v>
      </c>
      <c r="E134" s="396"/>
      <c r="F134" s="149">
        <v>126</v>
      </c>
      <c r="G134" s="152"/>
      <c r="H134" s="151"/>
      <c r="I134" s="151"/>
      <c r="J134" s="151"/>
      <c r="K134" s="150"/>
    </row>
    <row r="135" spans="1:11" ht="27" customHeight="1">
      <c r="A135" s="397"/>
      <c r="B135" s="397"/>
      <c r="C135" s="161" t="s">
        <v>72</v>
      </c>
      <c r="D135" s="396" t="s">
        <v>261</v>
      </c>
      <c r="E135" s="396"/>
      <c r="F135" s="149">
        <v>127</v>
      </c>
      <c r="G135" s="152"/>
      <c r="H135" s="151"/>
      <c r="I135" s="151"/>
      <c r="J135" s="151"/>
      <c r="K135" s="150"/>
    </row>
    <row r="136" spans="1:11" ht="15" customHeight="1">
      <c r="A136" s="397"/>
      <c r="B136" s="397"/>
      <c r="C136" s="139" t="s">
        <v>262</v>
      </c>
      <c r="D136" s="402" t="s">
        <v>350</v>
      </c>
      <c r="E136" s="402"/>
      <c r="F136" s="149">
        <v>128</v>
      </c>
      <c r="G136" s="152"/>
      <c r="H136" s="151"/>
      <c r="I136" s="151"/>
      <c r="J136" s="151"/>
      <c r="K136" s="150"/>
    </row>
    <row r="137" spans="1:11" ht="15">
      <c r="A137" s="397"/>
      <c r="B137" s="147"/>
      <c r="C137" s="162"/>
      <c r="D137" s="163" t="s">
        <v>134</v>
      </c>
      <c r="E137" s="164" t="s">
        <v>264</v>
      </c>
      <c r="F137" s="149">
        <v>129</v>
      </c>
      <c r="G137" s="152"/>
      <c r="H137" s="151"/>
      <c r="I137" s="151"/>
      <c r="J137" s="151"/>
      <c r="K137" s="150"/>
    </row>
    <row r="138" spans="1:11" ht="27" customHeight="1">
      <c r="A138" s="397"/>
      <c r="B138" s="147"/>
      <c r="C138" s="165"/>
      <c r="D138" s="163" t="s">
        <v>265</v>
      </c>
      <c r="E138" s="160" t="s">
        <v>266</v>
      </c>
      <c r="F138" s="149">
        <v>130</v>
      </c>
      <c r="G138" s="152"/>
      <c r="H138" s="151"/>
      <c r="I138" s="151"/>
      <c r="J138" s="151"/>
      <c r="K138" s="150"/>
    </row>
    <row r="139" spans="1:11" ht="27" customHeight="1">
      <c r="A139" s="397"/>
      <c r="B139" s="147"/>
      <c r="C139" s="165"/>
      <c r="D139" s="163" t="s">
        <v>267</v>
      </c>
      <c r="E139" s="166" t="s">
        <v>268</v>
      </c>
      <c r="F139" s="149" t="s">
        <v>351</v>
      </c>
      <c r="G139" s="152"/>
      <c r="H139" s="151"/>
      <c r="I139" s="151"/>
      <c r="J139" s="151"/>
      <c r="K139" s="150"/>
    </row>
    <row r="140" spans="1:11" ht="15" customHeight="1">
      <c r="A140" s="397"/>
      <c r="B140" s="147"/>
      <c r="C140" s="165"/>
      <c r="D140" s="163" t="s">
        <v>136</v>
      </c>
      <c r="E140" s="164" t="s">
        <v>269</v>
      </c>
      <c r="F140" s="149">
        <v>131</v>
      </c>
      <c r="G140" s="152"/>
      <c r="H140" s="151"/>
      <c r="I140" s="151"/>
      <c r="J140" s="151"/>
      <c r="K140" s="150"/>
    </row>
    <row r="141" spans="1:11" ht="15" customHeight="1">
      <c r="A141" s="397"/>
      <c r="B141" s="147"/>
      <c r="C141" s="147"/>
      <c r="D141" s="148" t="s">
        <v>270</v>
      </c>
      <c r="E141" s="148" t="s">
        <v>352</v>
      </c>
      <c r="F141" s="149">
        <v>132</v>
      </c>
      <c r="G141" s="152"/>
      <c r="H141" s="151"/>
      <c r="I141" s="151"/>
      <c r="J141" s="151"/>
      <c r="K141" s="150"/>
    </row>
    <row r="142" spans="1:11" ht="15" customHeight="1">
      <c r="A142" s="397"/>
      <c r="B142" s="147"/>
      <c r="C142" s="147"/>
      <c r="D142" s="148"/>
      <c r="E142" s="148" t="s">
        <v>272</v>
      </c>
      <c r="F142" s="149">
        <v>133</v>
      </c>
      <c r="G142" s="152"/>
      <c r="H142" s="151"/>
      <c r="I142" s="151"/>
      <c r="J142" s="151"/>
      <c r="K142" s="150"/>
    </row>
    <row r="143" spans="1:11" ht="24.75" customHeight="1">
      <c r="A143" s="397"/>
      <c r="B143" s="147"/>
      <c r="C143" s="147"/>
      <c r="D143" s="148"/>
      <c r="E143" s="148" t="s">
        <v>273</v>
      </c>
      <c r="F143" s="149">
        <v>134</v>
      </c>
      <c r="G143" s="152"/>
      <c r="H143" s="151"/>
      <c r="I143" s="151"/>
      <c r="J143" s="151"/>
      <c r="K143" s="150"/>
    </row>
    <row r="144" spans="1:11" ht="15">
      <c r="A144" s="397"/>
      <c r="B144" s="147"/>
      <c r="C144" s="147"/>
      <c r="D144" s="148"/>
      <c r="E144" s="167" t="s">
        <v>274</v>
      </c>
      <c r="F144" s="149">
        <v>135</v>
      </c>
      <c r="G144" s="152"/>
      <c r="H144" s="151"/>
      <c r="I144" s="151"/>
      <c r="J144" s="151"/>
      <c r="K144" s="150"/>
    </row>
    <row r="145" spans="1:11" ht="15" customHeight="1">
      <c r="A145" s="397"/>
      <c r="B145" s="147">
        <v>2</v>
      </c>
      <c r="C145" s="147"/>
      <c r="D145" s="396" t="s">
        <v>353</v>
      </c>
      <c r="E145" s="396"/>
      <c r="F145" s="149">
        <v>136</v>
      </c>
      <c r="G145" s="152"/>
      <c r="H145" s="151"/>
      <c r="I145" s="151"/>
      <c r="J145" s="151"/>
      <c r="K145" s="150"/>
    </row>
    <row r="146" spans="1:11" ht="15" customHeight="1">
      <c r="A146" s="397"/>
      <c r="B146" s="397"/>
      <c r="C146" s="147" t="s">
        <v>11</v>
      </c>
      <c r="D146" s="396" t="s">
        <v>354</v>
      </c>
      <c r="E146" s="396"/>
      <c r="F146" s="149">
        <v>137</v>
      </c>
      <c r="G146" s="152"/>
      <c r="H146" s="151"/>
      <c r="I146" s="151"/>
      <c r="J146" s="151"/>
      <c r="K146" s="150"/>
    </row>
    <row r="147" spans="1:11" ht="15" customHeight="1">
      <c r="A147" s="397"/>
      <c r="B147" s="397"/>
      <c r="C147" s="147"/>
      <c r="D147" s="148" t="s">
        <v>118</v>
      </c>
      <c r="E147" s="148" t="s">
        <v>277</v>
      </c>
      <c r="F147" s="149">
        <v>138</v>
      </c>
      <c r="G147" s="152"/>
      <c r="H147" s="151"/>
      <c r="I147" s="151"/>
      <c r="J147" s="151"/>
      <c r="K147" s="150"/>
    </row>
    <row r="148" spans="1:11" ht="15" customHeight="1">
      <c r="A148" s="397"/>
      <c r="B148" s="397"/>
      <c r="C148" s="147"/>
      <c r="D148" s="148" t="s">
        <v>120</v>
      </c>
      <c r="E148" s="148" t="s">
        <v>278</v>
      </c>
      <c r="F148" s="149">
        <v>139</v>
      </c>
      <c r="G148" s="152"/>
      <c r="H148" s="151"/>
      <c r="I148" s="151"/>
      <c r="J148" s="151"/>
      <c r="K148" s="150"/>
    </row>
    <row r="149" spans="1:11" ht="12.75" customHeight="1">
      <c r="A149" s="397"/>
      <c r="B149" s="397"/>
      <c r="C149" s="147" t="s">
        <v>13</v>
      </c>
      <c r="D149" s="396" t="s">
        <v>355</v>
      </c>
      <c r="E149" s="396"/>
      <c r="F149" s="149">
        <v>140</v>
      </c>
      <c r="G149" s="168"/>
      <c r="H149" s="168"/>
      <c r="I149" s="169"/>
      <c r="J149" s="170"/>
      <c r="K149" s="170"/>
    </row>
    <row r="150" spans="1:11" ht="12.75" customHeight="1">
      <c r="A150" s="397"/>
      <c r="B150" s="397"/>
      <c r="C150" s="147"/>
      <c r="D150" s="148" t="s">
        <v>158</v>
      </c>
      <c r="E150" s="148" t="s">
        <v>277</v>
      </c>
      <c r="F150" s="149">
        <v>141</v>
      </c>
      <c r="G150" s="168"/>
      <c r="H150" s="168"/>
      <c r="I150" s="169"/>
      <c r="J150" s="170"/>
      <c r="K150" s="170"/>
    </row>
    <row r="151" spans="1:11" ht="12.75" customHeight="1">
      <c r="A151" s="397"/>
      <c r="B151" s="397"/>
      <c r="C151" s="147"/>
      <c r="D151" s="148" t="s">
        <v>160</v>
      </c>
      <c r="E151" s="148" t="s">
        <v>278</v>
      </c>
      <c r="F151" s="149">
        <v>142</v>
      </c>
      <c r="G151" s="171"/>
      <c r="H151" s="171"/>
      <c r="I151" s="171"/>
      <c r="J151" s="171"/>
      <c r="K151" s="171"/>
    </row>
    <row r="152" spans="1:11" ht="16.5" customHeight="1">
      <c r="A152" s="397"/>
      <c r="B152" s="397"/>
      <c r="C152" s="147" t="s">
        <v>60</v>
      </c>
      <c r="D152" s="396" t="s">
        <v>280</v>
      </c>
      <c r="E152" s="396"/>
      <c r="F152" s="149">
        <v>143</v>
      </c>
      <c r="G152" s="171"/>
      <c r="H152" s="171"/>
      <c r="I152" s="171"/>
      <c r="J152" s="171"/>
      <c r="K152" s="171"/>
    </row>
    <row r="153" spans="1:11" ht="12.75" customHeight="1">
      <c r="A153" s="397"/>
      <c r="B153" s="147">
        <v>3</v>
      </c>
      <c r="C153" s="147"/>
      <c r="D153" s="396" t="s">
        <v>42</v>
      </c>
      <c r="E153" s="396"/>
      <c r="F153" s="149">
        <v>144</v>
      </c>
      <c r="G153" s="171"/>
      <c r="H153" s="171"/>
      <c r="I153" s="171"/>
      <c r="J153" s="171"/>
      <c r="K153" s="171"/>
    </row>
    <row r="154" spans="1:11" ht="12.75" customHeight="1">
      <c r="A154" s="147" t="s">
        <v>43</v>
      </c>
      <c r="B154" s="147"/>
      <c r="C154" s="147"/>
      <c r="D154" s="396" t="s">
        <v>281</v>
      </c>
      <c r="E154" s="396"/>
      <c r="F154" s="149">
        <v>145</v>
      </c>
      <c r="G154" s="171"/>
      <c r="H154" s="171"/>
      <c r="I154" s="171"/>
      <c r="J154" s="171"/>
      <c r="K154" s="171"/>
    </row>
    <row r="155" spans="1:11" ht="12.75">
      <c r="A155" s="172"/>
      <c r="B155" s="172"/>
      <c r="C155" s="172"/>
      <c r="D155" s="173"/>
      <c r="E155" s="173" t="s">
        <v>282</v>
      </c>
      <c r="F155" s="149">
        <v>146</v>
      </c>
      <c r="G155" s="171"/>
      <c r="H155" s="171"/>
      <c r="I155" s="171"/>
      <c r="J155" s="171"/>
      <c r="K155" s="171"/>
    </row>
    <row r="156" spans="1:11" ht="12.75" customHeight="1">
      <c r="A156" s="172"/>
      <c r="B156" s="172"/>
      <c r="C156" s="172"/>
      <c r="D156" s="173"/>
      <c r="E156" s="173" t="s">
        <v>283</v>
      </c>
      <c r="F156" s="149">
        <v>147</v>
      </c>
      <c r="G156" s="171"/>
      <c r="H156" s="171"/>
      <c r="I156" s="171"/>
      <c r="J156" s="171"/>
      <c r="K156" s="171"/>
    </row>
    <row r="157" spans="1:11" ht="12.75" customHeight="1">
      <c r="A157" s="174" t="s">
        <v>45</v>
      </c>
      <c r="B157" s="175"/>
      <c r="C157" s="175"/>
      <c r="D157" s="406" t="s">
        <v>46</v>
      </c>
      <c r="E157" s="406"/>
      <c r="F157" s="149">
        <v>148</v>
      </c>
      <c r="G157" s="171"/>
      <c r="H157" s="171"/>
      <c r="I157" s="171"/>
      <c r="J157" s="171"/>
      <c r="K157" s="171"/>
    </row>
    <row r="158" spans="1:11" ht="15" customHeight="1">
      <c r="A158" s="176" t="s">
        <v>47</v>
      </c>
      <c r="B158" s="177"/>
      <c r="C158" s="178"/>
      <c r="D158" s="406" t="s">
        <v>91</v>
      </c>
      <c r="E158" s="406"/>
      <c r="F158" s="149">
        <v>149</v>
      </c>
      <c r="G158" s="171"/>
      <c r="H158" s="171"/>
      <c r="I158" s="171"/>
      <c r="J158" s="171"/>
      <c r="K158" s="171"/>
    </row>
    <row r="159" spans="1:11" ht="12.75" customHeight="1">
      <c r="A159" s="179" t="s">
        <v>63</v>
      </c>
      <c r="B159" s="180"/>
      <c r="C159" s="162"/>
      <c r="D159" s="406" t="s">
        <v>356</v>
      </c>
      <c r="E159" s="406"/>
      <c r="F159" s="149">
        <v>150</v>
      </c>
      <c r="G159" s="171"/>
      <c r="H159" s="171"/>
      <c r="I159" s="171"/>
      <c r="J159" s="171"/>
      <c r="K159" s="171"/>
    </row>
    <row r="160" spans="1:11" ht="15" customHeight="1">
      <c r="A160" s="147" t="s">
        <v>65</v>
      </c>
      <c r="B160" s="171"/>
      <c r="C160" s="171"/>
      <c r="D160" s="181" t="s">
        <v>357</v>
      </c>
      <c r="E160" s="181"/>
      <c r="F160" s="171">
        <v>151</v>
      </c>
      <c r="G160" s="171"/>
      <c r="H160" s="171"/>
      <c r="I160" s="171"/>
      <c r="J160" s="171"/>
      <c r="K160" s="171"/>
    </row>
    <row r="161" spans="1:11" ht="14.25" customHeight="1">
      <c r="A161" s="147" t="s">
        <v>74</v>
      </c>
      <c r="B161" s="171"/>
      <c r="C161" s="171"/>
      <c r="D161" s="407" t="s">
        <v>358</v>
      </c>
      <c r="E161" s="407"/>
      <c r="F161" s="171">
        <v>152</v>
      </c>
      <c r="G161" s="171"/>
      <c r="H161" s="171"/>
      <c r="I161" s="171"/>
      <c r="J161" s="171"/>
      <c r="K161" s="171"/>
    </row>
    <row r="165" spans="5:11" ht="15" customHeight="1">
      <c r="E165" s="403" t="s">
        <v>95</v>
      </c>
      <c r="F165" s="403"/>
      <c r="I165" s="404" t="s">
        <v>359</v>
      </c>
      <c r="J165" s="404"/>
      <c r="K165" s="404"/>
    </row>
    <row r="166" spans="9:11" ht="15" customHeight="1">
      <c r="I166" s="405" t="s">
        <v>312</v>
      </c>
      <c r="J166" s="405"/>
      <c r="K166" s="405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C128:E128"/>
    <mergeCell ref="D129:E129"/>
    <mergeCell ref="D130:E130"/>
    <mergeCell ref="D131:E131"/>
    <mergeCell ref="D132:E132"/>
    <mergeCell ref="D133:E133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91:E91"/>
    <mergeCell ref="D92:E92"/>
    <mergeCell ref="D93:E93"/>
    <mergeCell ref="C94:E94"/>
    <mergeCell ref="D95:E95"/>
    <mergeCell ref="D96:E96"/>
    <mergeCell ref="D77:E77"/>
    <mergeCell ref="D86:E86"/>
    <mergeCell ref="C87:E87"/>
    <mergeCell ref="D88:E88"/>
    <mergeCell ref="D89:E89"/>
    <mergeCell ref="D90:E90"/>
    <mergeCell ref="D71:E71"/>
    <mergeCell ref="D72:E72"/>
    <mergeCell ref="D73:E73"/>
    <mergeCell ref="D74:E74"/>
    <mergeCell ref="D75:E75"/>
    <mergeCell ref="D76:E76"/>
    <mergeCell ref="D54:E54"/>
    <mergeCell ref="D55:E55"/>
    <mergeCell ref="D56:E56"/>
    <mergeCell ref="D58:E58"/>
    <mergeCell ref="D65:E65"/>
    <mergeCell ref="D70:E70"/>
    <mergeCell ref="D46:E46"/>
    <mergeCell ref="D47:E47"/>
    <mergeCell ref="D48:E48"/>
    <mergeCell ref="D49:E49"/>
    <mergeCell ref="D50:E50"/>
    <mergeCell ref="D53:E53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3">
      <selection activeCell="K6" sqref="K6"/>
    </sheetView>
  </sheetViews>
  <sheetFormatPr defaultColWidth="9.140625" defaultRowHeight="12.75"/>
  <cols>
    <col min="1" max="1" width="4.140625" style="182" customWidth="1"/>
    <col min="2" max="2" width="3.7109375" style="182" customWidth="1"/>
    <col min="3" max="3" width="65.57421875" style="183" customWidth="1"/>
    <col min="4" max="4" width="12.57421875" style="182" customWidth="1"/>
    <col min="5" max="5" width="11.28125" style="182" customWidth="1"/>
    <col min="6" max="6" width="13.140625" style="182" customWidth="1"/>
    <col min="7" max="7" width="10.57421875" style="182" customWidth="1"/>
    <col min="8" max="8" width="9.421875" style="182" customWidth="1"/>
    <col min="9" max="9" width="11.7109375" style="182" customWidth="1"/>
    <col min="10" max="16384" width="9.140625" style="182" customWidth="1"/>
  </cols>
  <sheetData>
    <row r="1" ht="25.5" customHeight="1">
      <c r="H1" s="184" t="s">
        <v>327</v>
      </c>
    </row>
    <row r="2" spans="1:8" ht="30" customHeight="1">
      <c r="A2" s="410" t="s">
        <v>360</v>
      </c>
      <c r="B2" s="410"/>
      <c r="C2" s="410"/>
      <c r="D2" s="410"/>
      <c r="E2" s="410"/>
      <c r="F2" s="410"/>
      <c r="G2" s="410"/>
      <c r="H2" s="410"/>
    </row>
    <row r="3" ht="9.75" customHeight="1"/>
    <row r="4" ht="31.5" customHeight="1">
      <c r="I4" s="185" t="s">
        <v>1</v>
      </c>
    </row>
    <row r="5" spans="1:9" ht="15" customHeight="1">
      <c r="A5" s="411"/>
      <c r="B5" s="412"/>
      <c r="C5" s="413" t="s">
        <v>2</v>
      </c>
      <c r="D5" s="414" t="s">
        <v>361</v>
      </c>
      <c r="E5" s="415" t="s">
        <v>362</v>
      </c>
      <c r="F5" s="415"/>
      <c r="G5" s="416" t="s">
        <v>363</v>
      </c>
      <c r="H5" s="416"/>
      <c r="I5" s="416"/>
    </row>
    <row r="6" spans="1:9" ht="30">
      <c r="A6" s="411"/>
      <c r="B6" s="412"/>
      <c r="C6" s="413"/>
      <c r="D6" s="414"/>
      <c r="E6" s="190" t="s">
        <v>320</v>
      </c>
      <c r="F6" s="190" t="s">
        <v>364</v>
      </c>
      <c r="G6" s="190" t="s">
        <v>365</v>
      </c>
      <c r="H6" s="190" t="s">
        <v>366</v>
      </c>
      <c r="I6" s="191" t="s">
        <v>367</v>
      </c>
    </row>
    <row r="7" spans="1:9" ht="15">
      <c r="A7" s="186">
        <v>0</v>
      </c>
      <c r="B7" s="187">
        <v>1</v>
      </c>
      <c r="C7" s="188">
        <v>2</v>
      </c>
      <c r="D7" s="189">
        <v>3</v>
      </c>
      <c r="E7" s="189">
        <v>4</v>
      </c>
      <c r="F7" s="189">
        <v>5</v>
      </c>
      <c r="G7" s="192">
        <v>6</v>
      </c>
      <c r="H7" s="192">
        <v>7</v>
      </c>
      <c r="I7" s="193">
        <v>8</v>
      </c>
    </row>
    <row r="8" spans="1:9" ht="15">
      <c r="A8" s="194" t="s">
        <v>368</v>
      </c>
      <c r="B8" s="195"/>
      <c r="C8" s="196" t="s">
        <v>75</v>
      </c>
      <c r="D8" s="197"/>
      <c r="E8" s="197"/>
      <c r="F8" s="197"/>
      <c r="G8" s="198"/>
      <c r="H8" s="199"/>
      <c r="I8" s="200"/>
    </row>
    <row r="9" spans="1:9" ht="15">
      <c r="A9" s="201"/>
      <c r="B9" s="202">
        <v>1</v>
      </c>
      <c r="C9" s="203" t="s">
        <v>369</v>
      </c>
      <c r="D9" s="204"/>
      <c r="E9" s="204"/>
      <c r="F9" s="204"/>
      <c r="G9" s="205"/>
      <c r="H9" s="206"/>
      <c r="I9" s="207"/>
    </row>
    <row r="10" spans="1:9" ht="15">
      <c r="A10" s="201"/>
      <c r="B10" s="202"/>
      <c r="C10" s="203" t="s">
        <v>370</v>
      </c>
      <c r="D10" s="204"/>
      <c r="E10" s="204"/>
      <c r="F10" s="204"/>
      <c r="G10" s="205"/>
      <c r="H10" s="206"/>
      <c r="I10" s="207"/>
    </row>
    <row r="11" spans="1:9" ht="15">
      <c r="A11" s="201"/>
      <c r="B11" s="202"/>
      <c r="C11" s="203" t="s">
        <v>371</v>
      </c>
      <c r="D11" s="204"/>
      <c r="E11" s="204"/>
      <c r="F11" s="204"/>
      <c r="G11" s="205"/>
      <c r="H11" s="206"/>
      <c r="I11" s="207"/>
    </row>
    <row r="12" spans="1:9" ht="15">
      <c r="A12" s="201"/>
      <c r="B12" s="202">
        <v>2</v>
      </c>
      <c r="C12" s="203" t="s">
        <v>76</v>
      </c>
      <c r="D12" s="204"/>
      <c r="E12" s="204"/>
      <c r="F12" s="204"/>
      <c r="G12" s="205"/>
      <c r="H12" s="206"/>
      <c r="I12" s="207"/>
    </row>
    <row r="13" spans="1:9" ht="15">
      <c r="A13" s="201"/>
      <c r="B13" s="202">
        <v>3</v>
      </c>
      <c r="C13" s="203" t="s">
        <v>372</v>
      </c>
      <c r="D13" s="204"/>
      <c r="E13" s="204"/>
      <c r="F13" s="204"/>
      <c r="G13" s="205"/>
      <c r="H13" s="206"/>
      <c r="I13" s="207"/>
    </row>
    <row r="14" spans="1:9" ht="15">
      <c r="A14" s="201"/>
      <c r="B14" s="202"/>
      <c r="C14" s="203" t="s">
        <v>373</v>
      </c>
      <c r="D14" s="204"/>
      <c r="E14" s="204"/>
      <c r="F14" s="204"/>
      <c r="G14" s="205"/>
      <c r="H14" s="206"/>
      <c r="I14" s="207"/>
    </row>
    <row r="15" spans="1:9" ht="15">
      <c r="A15" s="201"/>
      <c r="B15" s="202"/>
      <c r="C15" s="203" t="s">
        <v>374</v>
      </c>
      <c r="D15" s="204"/>
      <c r="E15" s="204"/>
      <c r="F15" s="204"/>
      <c r="G15" s="205"/>
      <c r="H15" s="206"/>
      <c r="I15" s="207"/>
    </row>
    <row r="16" spans="1:9" ht="15">
      <c r="A16" s="201"/>
      <c r="B16" s="202">
        <v>4</v>
      </c>
      <c r="C16" s="203" t="s">
        <v>375</v>
      </c>
      <c r="D16" s="204"/>
      <c r="E16" s="204"/>
      <c r="F16" s="204"/>
      <c r="G16" s="205"/>
      <c r="H16" s="206"/>
      <c r="I16" s="207"/>
    </row>
    <row r="17" spans="1:9" ht="15">
      <c r="A17" s="201"/>
      <c r="B17" s="202"/>
      <c r="C17" s="203" t="s">
        <v>376</v>
      </c>
      <c r="D17" s="204"/>
      <c r="E17" s="204"/>
      <c r="F17" s="204"/>
      <c r="G17" s="205"/>
      <c r="H17" s="206"/>
      <c r="I17" s="207"/>
    </row>
    <row r="18" spans="1:9" ht="15">
      <c r="A18" s="201"/>
      <c r="B18" s="202"/>
      <c r="C18" s="203" t="s">
        <v>376</v>
      </c>
      <c r="D18" s="204"/>
      <c r="E18" s="204"/>
      <c r="F18" s="204"/>
      <c r="G18" s="205"/>
      <c r="H18" s="206"/>
      <c r="I18" s="207"/>
    </row>
    <row r="19" spans="1:9" ht="15">
      <c r="A19" s="208" t="s">
        <v>17</v>
      </c>
      <c r="B19" s="209"/>
      <c r="C19" s="210" t="s">
        <v>377</v>
      </c>
      <c r="D19" s="211"/>
      <c r="E19" s="211"/>
      <c r="F19" s="211"/>
      <c r="G19" s="212"/>
      <c r="H19" s="204"/>
      <c r="I19" s="213"/>
    </row>
    <row r="20" spans="1:9" ht="15">
      <c r="A20" s="214"/>
      <c r="B20" s="202">
        <v>1</v>
      </c>
      <c r="C20" s="203" t="s">
        <v>378</v>
      </c>
      <c r="D20" s="204"/>
      <c r="E20" s="204"/>
      <c r="F20" s="204"/>
      <c r="G20" s="205"/>
      <c r="H20" s="206"/>
      <c r="I20" s="207"/>
    </row>
    <row r="21" spans="1:9" ht="15">
      <c r="A21" s="214"/>
      <c r="B21" s="209"/>
      <c r="C21" s="215" t="s">
        <v>379</v>
      </c>
      <c r="D21" s="204"/>
      <c r="E21" s="204"/>
      <c r="F21" s="204"/>
      <c r="G21" s="205"/>
      <c r="H21" s="206"/>
      <c r="I21" s="207"/>
    </row>
    <row r="22" spans="1:9" ht="15">
      <c r="A22" s="214"/>
      <c r="B22" s="209"/>
      <c r="C22" s="215" t="s">
        <v>380</v>
      </c>
      <c r="D22" s="204"/>
      <c r="E22" s="204"/>
      <c r="F22" s="204"/>
      <c r="G22" s="205"/>
      <c r="H22" s="206"/>
      <c r="I22" s="207"/>
    </row>
    <row r="23" spans="1:9" ht="15">
      <c r="A23" s="214"/>
      <c r="B23" s="209"/>
      <c r="C23" s="215" t="s">
        <v>380</v>
      </c>
      <c r="D23" s="204"/>
      <c r="E23" s="204"/>
      <c r="F23" s="204"/>
      <c r="G23" s="205"/>
      <c r="H23" s="206"/>
      <c r="I23" s="207"/>
    </row>
    <row r="24" spans="1:9" ht="29.25">
      <c r="A24" s="214"/>
      <c r="B24" s="209"/>
      <c r="C24" s="215" t="s">
        <v>381</v>
      </c>
      <c r="D24" s="204"/>
      <c r="E24" s="204"/>
      <c r="F24" s="204"/>
      <c r="G24" s="205"/>
      <c r="H24" s="206"/>
      <c r="I24" s="207"/>
    </row>
    <row r="25" spans="1:9" ht="15">
      <c r="A25" s="214"/>
      <c r="B25" s="209"/>
      <c r="C25" s="215" t="s">
        <v>380</v>
      </c>
      <c r="D25" s="204"/>
      <c r="E25" s="204"/>
      <c r="F25" s="204"/>
      <c r="G25" s="205"/>
      <c r="H25" s="206"/>
      <c r="I25" s="207"/>
    </row>
    <row r="26" spans="1:9" ht="15">
      <c r="A26" s="214"/>
      <c r="B26" s="209"/>
      <c r="C26" s="215" t="s">
        <v>380</v>
      </c>
      <c r="D26" s="204"/>
      <c r="E26" s="204"/>
      <c r="F26" s="204"/>
      <c r="G26" s="205"/>
      <c r="H26" s="206"/>
      <c r="I26" s="207"/>
    </row>
    <row r="27" spans="1:9" ht="29.25">
      <c r="A27" s="214"/>
      <c r="B27" s="209"/>
      <c r="C27" s="215" t="s">
        <v>382</v>
      </c>
      <c r="D27" s="204"/>
      <c r="E27" s="204"/>
      <c r="F27" s="204"/>
      <c r="G27" s="205"/>
      <c r="H27" s="206"/>
      <c r="I27" s="207"/>
    </row>
    <row r="28" spans="1:9" ht="15">
      <c r="A28" s="214"/>
      <c r="B28" s="209"/>
      <c r="C28" s="215" t="s">
        <v>380</v>
      </c>
      <c r="D28" s="204"/>
      <c r="E28" s="204"/>
      <c r="F28" s="204"/>
      <c r="G28" s="205"/>
      <c r="H28" s="206"/>
      <c r="I28" s="207"/>
    </row>
    <row r="29" spans="1:9" ht="15">
      <c r="A29" s="214"/>
      <c r="B29" s="209"/>
      <c r="C29" s="215" t="s">
        <v>380</v>
      </c>
      <c r="D29" s="204"/>
      <c r="E29" s="204"/>
      <c r="F29" s="204"/>
      <c r="G29" s="205"/>
      <c r="H29" s="206"/>
      <c r="I29" s="207"/>
    </row>
    <row r="30" spans="1:9" ht="43.5">
      <c r="A30" s="214"/>
      <c r="B30" s="209"/>
      <c r="C30" s="215" t="s">
        <v>383</v>
      </c>
      <c r="D30" s="204"/>
      <c r="E30" s="204"/>
      <c r="F30" s="204"/>
      <c r="G30" s="205"/>
      <c r="H30" s="206"/>
      <c r="I30" s="207"/>
    </row>
    <row r="31" spans="1:9" ht="15">
      <c r="A31" s="214"/>
      <c r="B31" s="209"/>
      <c r="C31" s="215" t="s">
        <v>380</v>
      </c>
      <c r="D31" s="204"/>
      <c r="E31" s="204"/>
      <c r="F31" s="204"/>
      <c r="G31" s="205"/>
      <c r="H31" s="206"/>
      <c r="I31" s="207"/>
    </row>
    <row r="32" spans="1:9" ht="15">
      <c r="A32" s="214"/>
      <c r="B32" s="209"/>
      <c r="C32" s="215" t="s">
        <v>380</v>
      </c>
      <c r="D32" s="204"/>
      <c r="E32" s="204"/>
      <c r="F32" s="204"/>
      <c r="G32" s="205"/>
      <c r="H32" s="206"/>
      <c r="I32" s="207"/>
    </row>
    <row r="33" spans="1:9" ht="15">
      <c r="A33" s="214"/>
      <c r="B33" s="202">
        <v>2</v>
      </c>
      <c r="C33" s="203" t="s">
        <v>384</v>
      </c>
      <c r="D33" s="204"/>
      <c r="E33" s="204"/>
      <c r="F33" s="204"/>
      <c r="G33" s="206"/>
      <c r="H33" s="206"/>
      <c r="I33" s="207"/>
    </row>
    <row r="34" spans="1:9" ht="15">
      <c r="A34" s="214"/>
      <c r="B34" s="209"/>
      <c r="C34" s="215" t="s">
        <v>379</v>
      </c>
      <c r="D34" s="204"/>
      <c r="E34" s="204"/>
      <c r="F34" s="204"/>
      <c r="G34" s="205"/>
      <c r="H34" s="206"/>
      <c r="I34" s="207"/>
    </row>
    <row r="35" spans="1:9" ht="15">
      <c r="A35" s="214"/>
      <c r="B35" s="209"/>
      <c r="C35" s="215" t="s">
        <v>380</v>
      </c>
      <c r="D35" s="204"/>
      <c r="E35" s="204"/>
      <c r="F35" s="204"/>
      <c r="G35" s="205"/>
      <c r="H35" s="206"/>
      <c r="I35" s="207"/>
    </row>
    <row r="36" spans="1:9" ht="15">
      <c r="A36" s="214"/>
      <c r="B36" s="209"/>
      <c r="C36" s="215" t="s">
        <v>380</v>
      </c>
      <c r="D36" s="204"/>
      <c r="E36" s="204"/>
      <c r="F36" s="204"/>
      <c r="G36" s="205"/>
      <c r="H36" s="206"/>
      <c r="I36" s="207"/>
    </row>
    <row r="37" spans="1:9" ht="29.25">
      <c r="A37" s="214"/>
      <c r="B37" s="209"/>
      <c r="C37" s="215" t="s">
        <v>381</v>
      </c>
      <c r="D37" s="204"/>
      <c r="E37" s="204"/>
      <c r="F37" s="204"/>
      <c r="G37" s="205"/>
      <c r="H37" s="206"/>
      <c r="I37" s="207"/>
    </row>
    <row r="38" spans="1:9" ht="15">
      <c r="A38" s="214"/>
      <c r="B38" s="209"/>
      <c r="C38" s="215" t="s">
        <v>380</v>
      </c>
      <c r="D38" s="204"/>
      <c r="E38" s="204"/>
      <c r="F38" s="204"/>
      <c r="G38" s="205"/>
      <c r="H38" s="206"/>
      <c r="I38" s="207"/>
    </row>
    <row r="39" spans="1:9" ht="15">
      <c r="A39" s="214"/>
      <c r="B39" s="209"/>
      <c r="C39" s="215" t="s">
        <v>380</v>
      </c>
      <c r="D39" s="204"/>
      <c r="E39" s="204"/>
      <c r="F39" s="204"/>
      <c r="G39" s="205"/>
      <c r="H39" s="206"/>
      <c r="I39" s="207"/>
    </row>
    <row r="40" spans="1:9" ht="29.25">
      <c r="A40" s="214"/>
      <c r="B40" s="209"/>
      <c r="C40" s="215" t="s">
        <v>382</v>
      </c>
      <c r="D40" s="204"/>
      <c r="E40" s="204"/>
      <c r="F40" s="204"/>
      <c r="G40" s="205"/>
      <c r="H40" s="206"/>
      <c r="I40" s="207"/>
    </row>
    <row r="41" spans="1:9" ht="15">
      <c r="A41" s="214"/>
      <c r="B41" s="209"/>
      <c r="C41" s="215" t="s">
        <v>380</v>
      </c>
      <c r="D41" s="204"/>
      <c r="E41" s="204"/>
      <c r="F41" s="204"/>
      <c r="G41" s="205"/>
      <c r="H41" s="206"/>
      <c r="I41" s="207"/>
    </row>
    <row r="42" spans="1:9" ht="15">
      <c r="A42" s="214"/>
      <c r="B42" s="209"/>
      <c r="C42" s="215" t="s">
        <v>380</v>
      </c>
      <c r="D42" s="204"/>
      <c r="E42" s="204"/>
      <c r="F42" s="204"/>
      <c r="G42" s="205"/>
      <c r="H42" s="206"/>
      <c r="I42" s="207"/>
    </row>
    <row r="43" spans="1:9" ht="43.5">
      <c r="A43" s="214"/>
      <c r="B43" s="209"/>
      <c r="C43" s="215" t="s">
        <v>383</v>
      </c>
      <c r="D43" s="204"/>
      <c r="E43" s="204"/>
      <c r="F43" s="204"/>
      <c r="G43" s="205"/>
      <c r="H43" s="206"/>
      <c r="I43" s="207"/>
    </row>
    <row r="44" spans="1:9" ht="15">
      <c r="A44" s="214"/>
      <c r="B44" s="209"/>
      <c r="C44" s="215" t="s">
        <v>380</v>
      </c>
      <c r="D44" s="204"/>
      <c r="E44" s="204"/>
      <c r="F44" s="204"/>
      <c r="G44" s="205"/>
      <c r="H44" s="206"/>
      <c r="I44" s="207"/>
    </row>
    <row r="45" spans="1:9" ht="15">
      <c r="A45" s="214"/>
      <c r="B45" s="209"/>
      <c r="C45" s="215" t="s">
        <v>380</v>
      </c>
      <c r="D45" s="204"/>
      <c r="E45" s="204"/>
      <c r="F45" s="204"/>
      <c r="G45" s="205"/>
      <c r="H45" s="206"/>
      <c r="I45" s="207"/>
    </row>
    <row r="46" spans="1:9" ht="30">
      <c r="A46" s="214"/>
      <c r="B46" s="202">
        <v>3</v>
      </c>
      <c r="C46" s="203" t="s">
        <v>385</v>
      </c>
      <c r="D46" s="204"/>
      <c r="E46" s="204"/>
      <c r="F46" s="204"/>
      <c r="G46" s="206"/>
      <c r="H46" s="206"/>
      <c r="I46" s="207"/>
    </row>
    <row r="47" spans="1:9" ht="15">
      <c r="A47" s="214"/>
      <c r="B47" s="209"/>
      <c r="C47" s="215" t="s">
        <v>379</v>
      </c>
      <c r="D47" s="204"/>
      <c r="E47" s="204"/>
      <c r="F47" s="204"/>
      <c r="G47" s="205"/>
      <c r="H47" s="206"/>
      <c r="I47" s="207"/>
    </row>
    <row r="48" spans="1:9" ht="15">
      <c r="A48" s="214"/>
      <c r="B48" s="209"/>
      <c r="C48" s="215" t="s">
        <v>380</v>
      </c>
      <c r="D48" s="204"/>
      <c r="E48" s="204"/>
      <c r="F48" s="204"/>
      <c r="G48" s="205"/>
      <c r="H48" s="206"/>
      <c r="I48" s="207"/>
    </row>
    <row r="49" spans="1:9" ht="15">
      <c r="A49" s="214"/>
      <c r="B49" s="209"/>
      <c r="C49" s="215" t="s">
        <v>380</v>
      </c>
      <c r="D49" s="204"/>
      <c r="E49" s="204"/>
      <c r="F49" s="204"/>
      <c r="G49" s="205"/>
      <c r="H49" s="206"/>
      <c r="I49" s="207"/>
    </row>
    <row r="50" spans="1:9" ht="29.25">
      <c r="A50" s="214"/>
      <c r="B50" s="209"/>
      <c r="C50" s="215" t="s">
        <v>381</v>
      </c>
      <c r="D50" s="204"/>
      <c r="E50" s="204"/>
      <c r="F50" s="204"/>
      <c r="G50" s="206"/>
      <c r="H50" s="206"/>
      <c r="I50" s="207"/>
    </row>
    <row r="51" spans="1:9" ht="15">
      <c r="A51" s="214"/>
      <c r="B51" s="209"/>
      <c r="C51" s="215" t="s">
        <v>380</v>
      </c>
      <c r="D51" s="204"/>
      <c r="E51" s="204"/>
      <c r="F51" s="204"/>
      <c r="G51" s="205"/>
      <c r="H51" s="206"/>
      <c r="I51" s="207"/>
    </row>
    <row r="52" spans="1:9" ht="15">
      <c r="A52" s="214"/>
      <c r="B52" s="209"/>
      <c r="C52" s="215" t="s">
        <v>380</v>
      </c>
      <c r="D52" s="204"/>
      <c r="E52" s="204"/>
      <c r="F52" s="204"/>
      <c r="G52" s="205"/>
      <c r="H52" s="206"/>
      <c r="I52" s="207"/>
    </row>
    <row r="53" spans="1:9" ht="29.25">
      <c r="A53" s="214"/>
      <c r="B53" s="209"/>
      <c r="C53" s="215" t="s">
        <v>382</v>
      </c>
      <c r="D53" s="204"/>
      <c r="E53" s="204"/>
      <c r="F53" s="204"/>
      <c r="G53" s="206"/>
      <c r="H53" s="206"/>
      <c r="I53" s="207"/>
    </row>
    <row r="54" spans="1:9" ht="15">
      <c r="A54" s="214"/>
      <c r="B54" s="209"/>
      <c r="C54" s="215" t="s">
        <v>380</v>
      </c>
      <c r="D54" s="204"/>
      <c r="E54" s="204"/>
      <c r="F54" s="204"/>
      <c r="G54" s="206"/>
      <c r="H54" s="206"/>
      <c r="I54" s="207"/>
    </row>
    <row r="55" spans="1:9" ht="15">
      <c r="A55" s="214"/>
      <c r="B55" s="209"/>
      <c r="C55" s="215" t="s">
        <v>380</v>
      </c>
      <c r="D55" s="204"/>
      <c r="E55" s="204"/>
      <c r="F55" s="204"/>
      <c r="G55" s="205"/>
      <c r="H55" s="206"/>
      <c r="I55" s="207"/>
    </row>
    <row r="56" spans="1:9" ht="41.25" customHeight="1">
      <c r="A56" s="214"/>
      <c r="B56" s="209"/>
      <c r="C56" s="215" t="s">
        <v>383</v>
      </c>
      <c r="D56" s="204"/>
      <c r="E56" s="204"/>
      <c r="F56" s="204"/>
      <c r="G56" s="205"/>
      <c r="H56" s="206"/>
      <c r="I56" s="207"/>
    </row>
    <row r="57" spans="1:9" ht="15">
      <c r="A57" s="214"/>
      <c r="B57" s="209"/>
      <c r="C57" s="215" t="s">
        <v>380</v>
      </c>
      <c r="D57" s="204"/>
      <c r="E57" s="204"/>
      <c r="F57" s="204"/>
      <c r="G57" s="206"/>
      <c r="H57" s="206"/>
      <c r="I57" s="207"/>
    </row>
    <row r="58" spans="1:9" ht="15">
      <c r="A58" s="214"/>
      <c r="B58" s="209"/>
      <c r="C58" s="215" t="s">
        <v>380</v>
      </c>
      <c r="D58" s="204"/>
      <c r="E58" s="204"/>
      <c r="F58" s="204"/>
      <c r="G58" s="206"/>
      <c r="H58" s="206"/>
      <c r="I58" s="207"/>
    </row>
    <row r="59" spans="1:9" ht="15">
      <c r="A59" s="214"/>
      <c r="B59" s="202">
        <v>4</v>
      </c>
      <c r="C59" s="203" t="s">
        <v>386</v>
      </c>
      <c r="D59" s="204"/>
      <c r="E59" s="204"/>
      <c r="F59" s="204"/>
      <c r="G59" s="206"/>
      <c r="H59" s="206"/>
      <c r="I59" s="207"/>
    </row>
    <row r="60" spans="1:9" ht="15">
      <c r="A60" s="214"/>
      <c r="B60" s="216">
        <v>5</v>
      </c>
      <c r="C60" s="217" t="s">
        <v>387</v>
      </c>
      <c r="D60" s="211"/>
      <c r="E60" s="211"/>
      <c r="F60" s="211"/>
      <c r="G60" s="206"/>
      <c r="H60" s="206"/>
      <c r="I60" s="207"/>
    </row>
    <row r="61" spans="1:9" ht="15">
      <c r="A61" s="214"/>
      <c r="B61" s="209"/>
      <c r="C61" s="203" t="s">
        <v>388</v>
      </c>
      <c r="D61" s="204"/>
      <c r="E61" s="204"/>
      <c r="F61" s="204"/>
      <c r="G61" s="206"/>
      <c r="H61" s="206"/>
      <c r="I61" s="207"/>
    </row>
    <row r="62" spans="1:9" ht="15">
      <c r="A62" s="218"/>
      <c r="B62" s="219"/>
      <c r="C62" s="220" t="s">
        <v>389</v>
      </c>
      <c r="D62" s="221"/>
      <c r="E62" s="221"/>
      <c r="F62" s="221"/>
      <c r="G62" s="222"/>
      <c r="H62" s="222"/>
      <c r="I62" s="223"/>
    </row>
    <row r="64" spans="3:8" ht="38.25" customHeight="1">
      <c r="C64" s="408" t="s">
        <v>95</v>
      </c>
      <c r="D64" s="408"/>
      <c r="E64" s="51"/>
      <c r="F64" s="409" t="s">
        <v>390</v>
      </c>
      <c r="G64" s="409"/>
      <c r="H64" s="409"/>
    </row>
  </sheetData>
  <sheetProtection selectLockedCells="1" selectUnlockedCells="1"/>
  <mergeCells count="9">
    <mergeCell ref="C64:D64"/>
    <mergeCell ref="F64:H64"/>
    <mergeCell ref="A2:H2"/>
    <mergeCell ref="A5:A6"/>
    <mergeCell ref="B5:B6"/>
    <mergeCell ref="C5:C6"/>
    <mergeCell ref="D5:D6"/>
    <mergeCell ref="E5:F5"/>
    <mergeCell ref="G5:I5"/>
  </mergeCells>
  <printOptions/>
  <pageMargins left="0.7479166666666667" right="0.4097222222222222" top="0.5097222222222222" bottom="0.41666666666666663" header="0.5118055555555555" footer="0.25"/>
  <pageSetup horizontalDpi="600" verticalDpi="600" orientation="landscape" paperSize="9" scale="60" r:id="rId1"/>
  <headerFooter alignWithMargins="0">
    <oddFooter>&amp;C&amp;"Times New Roman,Regular"&amp;12Pagina 10 din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42.00390625" style="0" customWidth="1"/>
    <col min="5" max="5" width="7.8515625" style="0" customWidth="1"/>
    <col min="6" max="6" width="7.140625" style="0" customWidth="1"/>
    <col min="7" max="7" width="7.8515625" style="0" customWidth="1"/>
    <col min="12" max="12" width="10.421875" style="0" customWidth="1"/>
  </cols>
  <sheetData>
    <row r="1" spans="1:12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224" t="s">
        <v>391</v>
      </c>
    </row>
    <row r="2" spans="1:12" ht="15">
      <c r="A2" s="51"/>
      <c r="B2" s="410" t="s">
        <v>392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1:12" ht="13.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24" t="s">
        <v>1</v>
      </c>
    </row>
    <row r="4" spans="1:13" ht="13.5" thickBot="1">
      <c r="A4" s="417" t="s">
        <v>393</v>
      </c>
      <c r="B4" s="420" t="s">
        <v>394</v>
      </c>
      <c r="C4" s="421"/>
      <c r="D4" s="426" t="s">
        <v>395</v>
      </c>
      <c r="E4" s="429" t="s">
        <v>433</v>
      </c>
      <c r="F4" s="430"/>
      <c r="G4" s="429" t="s">
        <v>430</v>
      </c>
      <c r="H4" s="430"/>
      <c r="I4" s="431" t="s">
        <v>431</v>
      </c>
      <c r="J4" s="432"/>
      <c r="K4" s="431" t="s">
        <v>432</v>
      </c>
      <c r="L4" s="432"/>
      <c r="M4" s="133"/>
    </row>
    <row r="5" spans="1:13" ht="13.5" thickBot="1">
      <c r="A5" s="418"/>
      <c r="B5" s="422"/>
      <c r="C5" s="423"/>
      <c r="D5" s="427"/>
      <c r="E5" s="429" t="s">
        <v>101</v>
      </c>
      <c r="F5" s="430"/>
      <c r="G5" s="433" t="s">
        <v>396</v>
      </c>
      <c r="H5" s="434"/>
      <c r="I5" s="433" t="s">
        <v>397</v>
      </c>
      <c r="J5" s="434"/>
      <c r="K5" s="433" t="s">
        <v>398</v>
      </c>
      <c r="L5" s="434"/>
      <c r="M5" s="133"/>
    </row>
    <row r="6" spans="1:13" ht="34.5" thickBot="1">
      <c r="A6" s="419"/>
      <c r="B6" s="424"/>
      <c r="C6" s="425"/>
      <c r="D6" s="428"/>
      <c r="E6" s="291" t="s">
        <v>399</v>
      </c>
      <c r="F6" s="291" t="s">
        <v>400</v>
      </c>
      <c r="G6" s="292" t="s">
        <v>401</v>
      </c>
      <c r="H6" s="291" t="s">
        <v>400</v>
      </c>
      <c r="I6" s="292" t="s">
        <v>401</v>
      </c>
      <c r="J6" s="291" t="s">
        <v>400</v>
      </c>
      <c r="K6" s="292" t="s">
        <v>401</v>
      </c>
      <c r="L6" s="291" t="s">
        <v>400</v>
      </c>
      <c r="M6" s="133"/>
    </row>
    <row r="7" spans="1:13" ht="13.5" thickBot="1">
      <c r="A7" s="245">
        <v>0</v>
      </c>
      <c r="B7" s="435">
        <v>1</v>
      </c>
      <c r="C7" s="436"/>
      <c r="D7" s="268">
        <v>2</v>
      </c>
      <c r="E7" s="268">
        <v>3</v>
      </c>
      <c r="F7" s="268">
        <v>4</v>
      </c>
      <c r="G7" s="268">
        <v>5</v>
      </c>
      <c r="H7" s="268">
        <v>6</v>
      </c>
      <c r="I7" s="268">
        <v>7</v>
      </c>
      <c r="J7" s="268">
        <v>8</v>
      </c>
      <c r="K7" s="268">
        <v>9</v>
      </c>
      <c r="L7" s="268">
        <v>10</v>
      </c>
      <c r="M7" s="133"/>
    </row>
    <row r="8" spans="1:13" ht="23.25" thickBot="1">
      <c r="A8" s="269" t="s">
        <v>402</v>
      </c>
      <c r="B8" s="437" t="s">
        <v>392</v>
      </c>
      <c r="C8" s="438"/>
      <c r="D8" s="270"/>
      <c r="E8" s="270"/>
      <c r="F8" s="270"/>
      <c r="G8" s="270"/>
      <c r="H8" s="271"/>
      <c r="I8" s="270"/>
      <c r="J8" s="271"/>
      <c r="K8" s="270"/>
      <c r="L8" s="270"/>
      <c r="M8" s="133"/>
    </row>
    <row r="9" spans="1:13" ht="12.75">
      <c r="A9" s="285">
        <v>1</v>
      </c>
      <c r="B9" s="439" t="s">
        <v>438</v>
      </c>
      <c r="C9" s="440"/>
      <c r="D9" s="293">
        <v>42735</v>
      </c>
      <c r="E9" s="294" t="s">
        <v>81</v>
      </c>
      <c r="F9" s="295" t="s">
        <v>81</v>
      </c>
      <c r="G9" s="296">
        <v>30</v>
      </c>
      <c r="H9" s="297"/>
      <c r="I9" s="296">
        <v>20</v>
      </c>
      <c r="J9" s="297"/>
      <c r="K9" s="296">
        <v>10</v>
      </c>
      <c r="L9" s="298"/>
      <c r="M9" s="133"/>
    </row>
    <row r="10" spans="1:13" ht="12.75">
      <c r="A10" s="286"/>
      <c r="B10" s="441"/>
      <c r="C10" s="442"/>
      <c r="D10" s="286"/>
      <c r="E10" s="299" t="s">
        <v>81</v>
      </c>
      <c r="F10" s="300" t="s">
        <v>81</v>
      </c>
      <c r="G10" s="301"/>
      <c r="H10" s="302"/>
      <c r="I10" s="301"/>
      <c r="J10" s="302"/>
      <c r="K10" s="301"/>
      <c r="L10" s="303"/>
      <c r="M10" s="133"/>
    </row>
    <row r="11" spans="1:13" ht="0.75" customHeight="1" thickBot="1">
      <c r="A11" s="288"/>
      <c r="B11" s="272"/>
      <c r="C11" s="273"/>
      <c r="D11" s="288"/>
      <c r="E11" s="304"/>
      <c r="F11" s="305"/>
      <c r="G11" s="306"/>
      <c r="H11" s="307"/>
      <c r="I11" s="306"/>
      <c r="J11" s="307"/>
      <c r="K11" s="306"/>
      <c r="L11" s="308"/>
      <c r="M11" s="133"/>
    </row>
    <row r="12" spans="1:13" ht="13.5" thickBot="1">
      <c r="A12" s="309">
        <v>2</v>
      </c>
      <c r="B12" s="274" t="s">
        <v>423</v>
      </c>
      <c r="C12" s="275"/>
      <c r="D12" s="310">
        <v>42735</v>
      </c>
      <c r="E12" s="311" t="s">
        <v>81</v>
      </c>
      <c r="F12" s="311" t="s">
        <v>81</v>
      </c>
      <c r="G12" s="312">
        <v>900</v>
      </c>
      <c r="H12" s="312"/>
      <c r="I12" s="312">
        <v>700</v>
      </c>
      <c r="J12" s="313"/>
      <c r="K12" s="306">
        <v>560</v>
      </c>
      <c r="L12" s="314"/>
      <c r="M12" s="133"/>
    </row>
    <row r="13" spans="1:13" ht="12.75">
      <c r="A13" s="284"/>
      <c r="B13" s="276" t="s">
        <v>424</v>
      </c>
      <c r="C13" s="277"/>
      <c r="D13" s="284"/>
      <c r="E13" s="315" t="s">
        <v>81</v>
      </c>
      <c r="F13" s="315" t="s">
        <v>81</v>
      </c>
      <c r="G13" s="316"/>
      <c r="H13" s="316"/>
      <c r="I13" s="316"/>
      <c r="J13" s="316"/>
      <c r="K13" s="312"/>
      <c r="L13" s="317"/>
      <c r="M13" s="133"/>
    </row>
    <row r="14" spans="1:13" ht="13.5" thickBot="1">
      <c r="A14" s="344"/>
      <c r="B14" s="345" t="s">
        <v>425</v>
      </c>
      <c r="C14" s="346"/>
      <c r="D14" s="344"/>
      <c r="E14" s="318" t="s">
        <v>81</v>
      </c>
      <c r="F14" s="318" t="s">
        <v>81</v>
      </c>
      <c r="G14" s="350"/>
      <c r="H14" s="350"/>
      <c r="I14" s="350"/>
      <c r="J14" s="350"/>
      <c r="K14" s="350"/>
      <c r="L14" s="351"/>
      <c r="M14" s="133"/>
    </row>
    <row r="15" spans="1:13" ht="13.5" thickBot="1">
      <c r="A15" s="285">
        <v>3</v>
      </c>
      <c r="B15" s="347" t="s">
        <v>440</v>
      </c>
      <c r="C15" s="347"/>
      <c r="D15" s="293">
        <v>43465</v>
      </c>
      <c r="E15" s="348" t="s">
        <v>291</v>
      </c>
      <c r="F15" s="349" t="s">
        <v>291</v>
      </c>
      <c r="G15" s="296"/>
      <c r="H15" s="296">
        <v>-500</v>
      </c>
      <c r="I15" s="296"/>
      <c r="J15" s="296">
        <v>-380</v>
      </c>
      <c r="K15" s="296"/>
      <c r="L15" s="296">
        <v>-50</v>
      </c>
      <c r="M15" s="133"/>
    </row>
    <row r="16" spans="1:13" ht="13.5" thickBot="1">
      <c r="A16" s="288"/>
      <c r="B16" s="289" t="s">
        <v>441</v>
      </c>
      <c r="C16" s="289"/>
      <c r="D16" s="288"/>
      <c r="E16" s="348" t="s">
        <v>291</v>
      </c>
      <c r="F16" s="349" t="s">
        <v>291</v>
      </c>
      <c r="G16" s="306"/>
      <c r="H16" s="306"/>
      <c r="I16" s="306"/>
      <c r="J16" s="306"/>
      <c r="K16" s="306"/>
      <c r="L16" s="306"/>
      <c r="M16" s="133"/>
    </row>
    <row r="17" spans="1:13" ht="13.5" thickBot="1">
      <c r="A17" s="325"/>
      <c r="B17" s="443" t="s">
        <v>403</v>
      </c>
      <c r="C17" s="444"/>
      <c r="D17" s="325"/>
      <c r="E17" s="245" t="s">
        <v>81</v>
      </c>
      <c r="F17" s="245" t="s">
        <v>81</v>
      </c>
      <c r="G17" s="326">
        <f aca="true" t="shared" si="0" ref="G17:L17">G9+G12+G15</f>
        <v>930</v>
      </c>
      <c r="H17" s="326">
        <f t="shared" si="0"/>
        <v>-500</v>
      </c>
      <c r="I17" s="326">
        <f t="shared" si="0"/>
        <v>720</v>
      </c>
      <c r="J17" s="326">
        <f t="shared" si="0"/>
        <v>-380</v>
      </c>
      <c r="K17" s="326">
        <f t="shared" si="0"/>
        <v>570</v>
      </c>
      <c r="L17" s="326">
        <f t="shared" si="0"/>
        <v>-50</v>
      </c>
      <c r="M17" s="133"/>
    </row>
    <row r="18" spans="1:13" ht="23.25" thickBot="1">
      <c r="A18" s="225" t="s">
        <v>404</v>
      </c>
      <c r="B18" s="447" t="s">
        <v>405</v>
      </c>
      <c r="C18" s="447"/>
      <c r="D18" s="327"/>
      <c r="E18" s="328"/>
      <c r="F18" s="327"/>
      <c r="G18" s="328"/>
      <c r="H18" s="327"/>
      <c r="I18" s="328"/>
      <c r="J18" s="327"/>
      <c r="K18" s="328"/>
      <c r="L18" s="327"/>
      <c r="M18" s="133"/>
    </row>
    <row r="19" spans="1:13" ht="12.75">
      <c r="A19" s="282">
        <v>1</v>
      </c>
      <c r="B19" s="448" t="s">
        <v>439</v>
      </c>
      <c r="C19" s="449"/>
      <c r="D19" s="321">
        <v>42735</v>
      </c>
      <c r="E19" s="322" t="s">
        <v>81</v>
      </c>
      <c r="F19" s="322" t="s">
        <v>81</v>
      </c>
      <c r="G19" s="323">
        <v>-30</v>
      </c>
      <c r="H19" s="323">
        <v>10</v>
      </c>
      <c r="I19" s="323">
        <v>0</v>
      </c>
      <c r="J19" s="323">
        <v>0</v>
      </c>
      <c r="K19" s="323">
        <v>0</v>
      </c>
      <c r="L19" s="324">
        <v>0</v>
      </c>
      <c r="M19" s="133"/>
    </row>
    <row r="20" spans="1:13" ht="13.5" thickBot="1">
      <c r="A20" s="283"/>
      <c r="B20" s="450"/>
      <c r="C20" s="451"/>
      <c r="D20" s="283"/>
      <c r="E20" s="318" t="s">
        <v>81</v>
      </c>
      <c r="F20" s="318" t="s">
        <v>81</v>
      </c>
      <c r="G20" s="319"/>
      <c r="H20" s="319"/>
      <c r="I20" s="319"/>
      <c r="J20" s="319"/>
      <c r="K20" s="319"/>
      <c r="L20" s="320"/>
      <c r="M20" s="133"/>
    </row>
    <row r="21" spans="1:13" ht="12.75">
      <c r="A21" s="282">
        <v>2</v>
      </c>
      <c r="B21" s="280" t="s">
        <v>426</v>
      </c>
      <c r="C21" s="281"/>
      <c r="D21" s="321">
        <v>42735</v>
      </c>
      <c r="E21" s="322" t="s">
        <v>81</v>
      </c>
      <c r="F21" s="322" t="s">
        <v>81</v>
      </c>
      <c r="G21" s="323">
        <v>-700</v>
      </c>
      <c r="H21" s="323">
        <v>190</v>
      </c>
      <c r="I21" s="323">
        <v>-413</v>
      </c>
      <c r="J21" s="323">
        <v>80</v>
      </c>
      <c r="K21" s="323">
        <v>-230</v>
      </c>
      <c r="L21" s="324">
        <v>-250</v>
      </c>
      <c r="M21" s="133"/>
    </row>
    <row r="22" spans="1:13" ht="12.75">
      <c r="A22" s="284"/>
      <c r="B22" s="276" t="s">
        <v>427</v>
      </c>
      <c r="C22" s="277"/>
      <c r="D22" s="284"/>
      <c r="E22" s="315" t="s">
        <v>81</v>
      </c>
      <c r="F22" s="315" t="s">
        <v>81</v>
      </c>
      <c r="G22" s="316"/>
      <c r="H22" s="316"/>
      <c r="I22" s="316"/>
      <c r="J22" s="316"/>
      <c r="K22" s="316"/>
      <c r="L22" s="317"/>
      <c r="M22" s="133"/>
    </row>
    <row r="23" spans="1:13" ht="13.5" thickBot="1">
      <c r="A23" s="283"/>
      <c r="B23" s="278" t="s">
        <v>428</v>
      </c>
      <c r="C23" s="279"/>
      <c r="D23" s="283"/>
      <c r="E23" s="318" t="s">
        <v>81</v>
      </c>
      <c r="F23" s="318" t="s">
        <v>81</v>
      </c>
      <c r="G23" s="319"/>
      <c r="H23" s="319"/>
      <c r="I23" s="319"/>
      <c r="J23" s="319"/>
      <c r="K23" s="319"/>
      <c r="L23" s="320"/>
      <c r="M23" s="133"/>
    </row>
    <row r="24" spans="1:13" ht="1.5" customHeight="1" thickBot="1">
      <c r="A24" s="286"/>
      <c r="B24" s="287"/>
      <c r="C24" s="287"/>
      <c r="D24" s="329"/>
      <c r="E24" s="300"/>
      <c r="F24" s="299"/>
      <c r="G24" s="302"/>
      <c r="H24" s="301"/>
      <c r="I24" s="302"/>
      <c r="J24" s="301"/>
      <c r="K24" s="302"/>
      <c r="L24" s="301"/>
      <c r="M24" s="133"/>
    </row>
    <row r="25" spans="1:13" ht="13.5" hidden="1" thickBot="1">
      <c r="A25" s="288"/>
      <c r="B25" s="289"/>
      <c r="C25" s="289"/>
      <c r="D25" s="330"/>
      <c r="E25" s="305"/>
      <c r="F25" s="304"/>
      <c r="G25" s="307"/>
      <c r="H25" s="306"/>
      <c r="I25" s="307"/>
      <c r="J25" s="306"/>
      <c r="K25" s="307"/>
      <c r="L25" s="306"/>
      <c r="M25" s="133"/>
    </row>
    <row r="26" spans="1:13" ht="13.5" thickBot="1">
      <c r="A26" s="325"/>
      <c r="B26" s="443" t="s">
        <v>406</v>
      </c>
      <c r="C26" s="444"/>
      <c r="D26" s="325"/>
      <c r="E26" s="245" t="s">
        <v>81</v>
      </c>
      <c r="F26" s="245" t="s">
        <v>81</v>
      </c>
      <c r="G26" s="326">
        <f aca="true" t="shared" si="1" ref="G26:L26">G19+G21</f>
        <v>-730</v>
      </c>
      <c r="H26" s="326">
        <f t="shared" si="1"/>
        <v>200</v>
      </c>
      <c r="I26" s="326">
        <f t="shared" si="1"/>
        <v>-413</v>
      </c>
      <c r="J26" s="326">
        <f t="shared" si="1"/>
        <v>80</v>
      </c>
      <c r="K26" s="326">
        <f t="shared" si="1"/>
        <v>-230</v>
      </c>
      <c r="L26" s="326">
        <f t="shared" si="1"/>
        <v>-250</v>
      </c>
      <c r="M26" s="133"/>
    </row>
    <row r="27" spans="1:13" ht="34.5" thickBot="1">
      <c r="A27" s="290" t="s">
        <v>407</v>
      </c>
      <c r="B27" s="443" t="s">
        <v>408</v>
      </c>
      <c r="C27" s="444"/>
      <c r="D27" s="325"/>
      <c r="E27" s="326">
        <v>-1697</v>
      </c>
      <c r="F27" s="326">
        <v>7700</v>
      </c>
      <c r="G27" s="326">
        <f aca="true" t="shared" si="2" ref="G27:L27">G17+G26</f>
        <v>200</v>
      </c>
      <c r="H27" s="326">
        <f t="shared" si="2"/>
        <v>-300</v>
      </c>
      <c r="I27" s="326">
        <f t="shared" si="2"/>
        <v>307</v>
      </c>
      <c r="J27" s="326">
        <f t="shared" si="2"/>
        <v>-300</v>
      </c>
      <c r="K27" s="326">
        <f t="shared" si="2"/>
        <v>340</v>
      </c>
      <c r="L27" s="326">
        <f t="shared" si="2"/>
        <v>-300</v>
      </c>
      <c r="M27" s="133"/>
    </row>
    <row r="28" spans="1:13" ht="13.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ht="23.25" customHeight="1">
      <c r="A29" s="133"/>
      <c r="B29" s="133"/>
      <c r="C29" s="445" t="s">
        <v>95</v>
      </c>
      <c r="D29" s="445"/>
      <c r="E29" s="133"/>
      <c r="F29" s="133"/>
      <c r="G29" s="133"/>
      <c r="H29" s="133"/>
      <c r="I29" s="446" t="s">
        <v>409</v>
      </c>
      <c r="J29" s="446"/>
      <c r="K29" s="446"/>
      <c r="L29" s="331"/>
      <c r="M29" s="133"/>
    </row>
    <row r="30" spans="1:13" ht="12.75">
      <c r="A30" s="133"/>
      <c r="B30" s="133"/>
      <c r="C30" s="133"/>
      <c r="D30" s="133"/>
      <c r="E30" s="133"/>
      <c r="F30" s="133"/>
      <c r="G30" s="133"/>
      <c r="H30" s="133"/>
      <c r="I30" s="133" t="s">
        <v>429</v>
      </c>
      <c r="J30" s="133"/>
      <c r="K30" s="133"/>
      <c r="L30" s="133"/>
      <c r="M30" s="133"/>
    </row>
    <row r="31" spans="1:13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2.75">
      <c r="A34" s="133" t="s">
        <v>436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13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2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</sheetData>
  <sheetProtection/>
  <mergeCells count="24">
    <mergeCell ref="B26:C26"/>
    <mergeCell ref="B27:C27"/>
    <mergeCell ref="C29:D29"/>
    <mergeCell ref="I29:K29"/>
    <mergeCell ref="B17:C17"/>
    <mergeCell ref="B18:C18"/>
    <mergeCell ref="B19:C19"/>
    <mergeCell ref="B20:C20"/>
    <mergeCell ref="I5:J5"/>
    <mergeCell ref="K5:L5"/>
    <mergeCell ref="B7:C7"/>
    <mergeCell ref="B8:C8"/>
    <mergeCell ref="B9:C9"/>
    <mergeCell ref="B10:C10"/>
    <mergeCell ref="B2:L2"/>
    <mergeCell ref="A4:A6"/>
    <mergeCell ref="B4:C6"/>
    <mergeCell ref="D4:D6"/>
    <mergeCell ref="E4:F4"/>
    <mergeCell ref="G4:H4"/>
    <mergeCell ref="I4:J4"/>
    <mergeCell ref="K4:L4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Windows User</cp:lastModifiedBy>
  <cp:lastPrinted>2019-04-10T09:05:48Z</cp:lastPrinted>
  <dcterms:created xsi:type="dcterms:W3CDTF">2018-03-12T14:01:26Z</dcterms:created>
  <dcterms:modified xsi:type="dcterms:W3CDTF">2019-04-10T09:06:11Z</dcterms:modified>
  <cp:category/>
  <cp:version/>
  <cp:contentType/>
  <cp:contentStatus/>
</cp:coreProperties>
</file>